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updateLinks="always" codeName="ThisWorkbook" defaultThemeVersion="166925"/>
  <mc:AlternateContent xmlns:mc="http://schemas.openxmlformats.org/markup-compatibility/2006">
    <mc:Choice Requires="x15">
      <x15ac:absPath xmlns:x15ac="http://schemas.microsoft.com/office/spreadsheetml/2010/11/ac" url="C:\Users\ACER\Downloads\"/>
    </mc:Choice>
  </mc:AlternateContent>
  <xr:revisionPtr revIDLastSave="0" documentId="8_{D6D0C081-CEDB-47F2-8D45-A41C2BDFADC7}" xr6:coauthVersionLast="47" xr6:coauthVersionMax="47" xr10:uidLastSave="{00000000-0000-0000-0000-000000000000}"/>
  <bookViews>
    <workbookView xWindow="-108" yWindow="-108" windowWidth="23256" windowHeight="12456" tabRatio="628" activeTab="1" xr2:uid="{00000000-000D-0000-FFFF-FFFF00000000}"/>
  </bookViews>
  <sheets>
    <sheet name="PAA 2026" sheetId="1" r:id="rId1"/>
    <sheet name="Contrato" sheetId="8" r:id="rId2"/>
    <sheet name="DEPENDECIA" sheetId="35" state="hidden" r:id="rId3"/>
  </sheets>
  <definedNames>
    <definedName name="_xlnm._FilterDatabase" localSheetId="1" hidden="1">'Contrato'!$D$754:$D$754</definedName>
    <definedName name="_xlnm._FilterDatabase" localSheetId="0" hidden="1">'PAA 2026'!$A$5:$CF$5</definedName>
    <definedName name="APOYO_ECONOMICO_A_LAS_ORGANIZACIONES_DEPORTIVAS_QUE_REPRESENTAN_EN_COMPETENCIAS_AL_DEPARTAMENTO_DE_ANTIOQUIA">#REF!</definedName>
    <definedName name="APOYO_TECNICO_A_ATLETAS_Y_PARATLETAS_QUE_REPRESENTAN_EN_ALTO_RENDIMIENTO_DEPORTIVO_AL_DEPARTAMENTO_DE_ANTIOQUIA">#REF!</definedName>
    <definedName name="APOYO_Y_SUBVENCION_PARA_SATISFACER_NECESIDADES_PROPIAS_DEL_PROCESO_DE_PREPARACION_Y_COMPETENCIA_DE_LOS_ATLETAS_Y_PARATLETAS_DE_ALTO_RENDIMIENTO_DEL_DEPARTAMENTO_DE_ANTIOQUIA">#REF!</definedName>
    <definedName name="ASESORIA_MEDICA_Y_DE_CIENCIAS_APLICADAS_AL_DESARROLLO_DEL_RENDIMIENTO_DEPORTIVO_DE_ATLETAS_Y_PARAATLETAS_DE_ANTIOQUIA">#REF!</definedName>
    <definedName name="ASESORIA_Y_ACOMPANAMIENTO_INSTITUCIONAL_PARA_EL_DEPORTE_FORMATIVO_LA_RECREACION_Y_LA_ACTIVIDAD_FISICA_EN_EL_DEPARTAMENTO_DE_ANTIOQUIA">#REF!</definedName>
    <definedName name="BASEDATOS">#REF!</definedName>
    <definedName name="cambiar">#REF!</definedName>
    <definedName name="camila">#REF!</definedName>
    <definedName name="CAPACITACION_PARA_EL_SECTOR_DEL_DEPORTE_LA_RECREACION_Y_LA_ACTIVIDAD_FISICA_EN_EL_DEPARTAMENTO_DE_ANTIOQUIA">#REF!</definedName>
    <definedName name="COFINANCIACION_DE_DOTACION_DE_IMPLEMENTACION_PARA_EL_DEPORTE_LA_RECREACION_Y_A_LA_ACTIVIDAD_FISICA_EN_EL_DEPARTAMENTO_DE_ANTIOQUIA">#REF!</definedName>
    <definedName name="CONSTRUCCION_DE_ESCENARIOS_DEPORTIVOS_EN_EL_DEPARTAMENTO_DE_ANTIOQUIA">#REF!</definedName>
    <definedName name="Contratación">#REF!</definedName>
    <definedName name="CONTRATOS">#REF!</definedName>
    <definedName name="D">#REF!</definedName>
    <definedName name="DESARROLLO_Y_PROMOCION_DEL_DEPORTE_FORMATIVO_LA_RECREACION_Y_LA_ACTIVIDAD_FISICA_EN_EL_DEPARTAMENTO_ANTIOQUIA">#REF!</definedName>
    <definedName name="E">#REF!</definedName>
    <definedName name="FORTALECIMIENTO_DE_LOS_JUEGOS_DEPORTIVOS_INSTITUCIONALES_EN_LOS_MUNICIPIOS_DEL_DEPARTAMENTO_DE_ANTIOQUIA">#REF!</definedName>
    <definedName name="FORTALECIMIENTO_DE_LOS_SISTEMAS_DE_INFORMACION_Y_LA_GESTION_ESTRATEGICA_PARA_EL_DEPORTE_LA_RECREACION_Y_LA_ACTIVIDAD_FISICA_DE_ANTIOQUIA">#REF!</definedName>
    <definedName name="FORTALECIMIENTO_DEL_DESARROLLO_DEPORTIVO_CON_MIRAS_AL_ALTO_RENDIMIENTO_COMPETITIVO_DE_LOS_ATLETAS_DEL_DEPARTAMENTO_DE_ANTIOQUIA">#REF!</definedName>
    <definedName name="FUNCIONAMIENTO">#REF!</definedName>
    <definedName name="INFRAESTRUCTURA">#REF!</definedName>
    <definedName name="J">#REF!</definedName>
    <definedName name="jorge">#REF!</definedName>
    <definedName name="JUEGOS">#REF!</definedName>
    <definedName name="K">#REF!</definedName>
    <definedName name="L">#REF!</definedName>
    <definedName name="M">#REF!</definedName>
    <definedName name="MANTENIMIENTO_ADECUACION_MEJORAS_DE_ESCENARIOS_DEPORTIVOS_O_EQUIPAMIENTOS_EN_EL_DEPARTAMENTO_DE_ANTIOQUIA">#REF!</definedName>
    <definedName name="MANTENIMIENTO_DE_LA_INFRAESTRUCTURA_DE_LAS_SEDES_OPERATIVAS_PARA_LA_PRESTACION_DE_SERVICIOS_DEPORTIVOS_RECREATIVOS_Y_DE_ACTIVIDAD_FISICA_EN_LAS_REGIONES_DE_ANTIOQUIA">#REF!</definedName>
    <definedName name="MEDICO">#REF!</definedName>
    <definedName name="N">#REF!</definedName>
    <definedName name="O">#REF!</definedName>
    <definedName name="OBSERVATORIO">#REF!</definedName>
    <definedName name="OLE_LINK1" localSheetId="1">'Contrato'!#REF!</definedName>
    <definedName name="P">#REF!</definedName>
    <definedName name="POTENCIAL">#REF!</definedName>
    <definedName name="Proeycto">#REF!</definedName>
    <definedName name="PROY">'PAA 2026'!#REF!</definedName>
    <definedName name="PROYEC">'PAA 2026'!#REF!</definedName>
    <definedName name="Proyecto">#REF!</definedName>
    <definedName name="PROYECTOS">#REF!</definedName>
    <definedName name="PROYECTOS1">#REF!</definedName>
    <definedName name="Q">#REF!</definedName>
    <definedName name="RECREACION">#REF!</definedName>
    <definedName name="SALUD">#REF!</definedName>
    <definedName name="SEDUCATIVO">#REF!</definedName>
    <definedName name="SISTEMAS">#REF!</definedName>
    <definedName name="SUP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14" i="8" l="1"/>
  <c r="S514" i="8"/>
  <c r="X514" i="8" a="1"/>
  <c r="X514" i="8" s="1"/>
  <c r="AA514" i="8" a="1"/>
  <c r="AA514" i="8" s="1"/>
  <c r="AC514" i="8" a="1"/>
  <c r="AC514" i="8" s="1"/>
  <c r="AD514" i="8" a="1"/>
  <c r="AD514" i="8" s="1"/>
  <c r="Z514" i="8" l="1"/>
  <c r="AB514" i="8"/>
  <c r="R500" i="8" l="1"/>
  <c r="S500" i="8"/>
  <c r="X500" i="8" a="1"/>
  <c r="X500" i="8" s="1"/>
  <c r="AA500" i="8" a="1"/>
  <c r="AA500" i="8" s="1"/>
  <c r="AC500" i="8" a="1"/>
  <c r="AC500" i="8" s="1"/>
  <c r="AD500" i="8" a="1"/>
  <c r="AD500" i="8" s="1"/>
  <c r="Z500" i="8"/>
  <c r="AB500" i="8" l="1"/>
  <c r="S749" i="8" l="1"/>
  <c r="R749" i="8"/>
  <c r="S748" i="8"/>
  <c r="R748" i="8"/>
  <c r="S747" i="8"/>
  <c r="R747" i="8"/>
  <c r="S746" i="8"/>
  <c r="R746" i="8"/>
  <c r="S745" i="8"/>
  <c r="R745" i="8"/>
  <c r="S744" i="8"/>
  <c r="R744" i="8"/>
  <c r="S743" i="8"/>
  <c r="R743" i="8"/>
  <c r="S742" i="8"/>
  <c r="R742" i="8"/>
  <c r="S741" i="8"/>
  <c r="R741" i="8"/>
  <c r="S740" i="8"/>
  <c r="R740" i="8"/>
  <c r="S739" i="8"/>
  <c r="R739" i="8"/>
  <c r="S738" i="8"/>
  <c r="R738" i="8"/>
  <c r="S737" i="8"/>
  <c r="R737" i="8"/>
  <c r="S736" i="8"/>
  <c r="R736" i="8"/>
  <c r="S735" i="8"/>
  <c r="R735" i="8"/>
  <c r="S734" i="8"/>
  <c r="R734" i="8"/>
  <c r="S733" i="8"/>
  <c r="R733" i="8"/>
  <c r="S732" i="8"/>
  <c r="R732" i="8"/>
  <c r="S731" i="8"/>
  <c r="R731" i="8"/>
  <c r="S730" i="8"/>
  <c r="R730" i="8"/>
  <c r="S729" i="8"/>
  <c r="R729" i="8"/>
  <c r="S728" i="8"/>
  <c r="R728" i="8"/>
  <c r="S727" i="8"/>
  <c r="R727" i="8"/>
  <c r="S726" i="8"/>
  <c r="R726" i="8"/>
  <c r="S725" i="8"/>
  <c r="R725" i="8"/>
  <c r="S724" i="8"/>
  <c r="R724" i="8"/>
  <c r="S723" i="8"/>
  <c r="R723" i="8"/>
  <c r="S722" i="8"/>
  <c r="R722" i="8"/>
  <c r="S721" i="8"/>
  <c r="R721" i="8"/>
  <c r="S720" i="8"/>
  <c r="R720" i="8"/>
  <c r="S719" i="8"/>
  <c r="R719" i="8"/>
  <c r="S718" i="8"/>
  <c r="R718" i="8"/>
  <c r="S717" i="8"/>
  <c r="R717" i="8"/>
  <c r="R701" i="8" l="1"/>
  <c r="N514" i="8" l="1" a="1"/>
  <c r="N514" i="8" s="1"/>
  <c r="P514" i="8" a="1"/>
  <c r="P514" i="8" s="1"/>
  <c r="N500" i="8" a="1"/>
  <c r="N500" i="8" s="1"/>
  <c r="P500" i="8" a="1"/>
  <c r="P500" i="8" s="1"/>
  <c r="P741" i="8" a="1"/>
  <c r="P741" i="8" s="1"/>
  <c r="X721" i="8" l="1" a="1"/>
  <c r="X721" i="8" s="1"/>
  <c r="X722" i="8" a="1"/>
  <c r="X722" i="8" s="1"/>
  <c r="AA721" i="8" a="1"/>
  <c r="AA721" i="8" s="1"/>
  <c r="AA722" i="8" a="1"/>
  <c r="AA722" i="8" s="1"/>
  <c r="AC721" i="8" a="1"/>
  <c r="AC721" i="8" s="1"/>
  <c r="AC722" i="8" a="1"/>
  <c r="AC722" i="8" s="1"/>
  <c r="AD721" i="8" a="1"/>
  <c r="AD721" i="8" s="1"/>
  <c r="AD722" i="8" a="1"/>
  <c r="AD722" i="8" s="1"/>
  <c r="Z721" i="8"/>
  <c r="Z722" i="8"/>
  <c r="X723" i="8" a="1"/>
  <c r="X723" i="8" s="1"/>
  <c r="X724" i="8" a="1"/>
  <c r="X724" i="8" s="1"/>
  <c r="AA723" i="8" a="1"/>
  <c r="AA723" i="8" s="1"/>
  <c r="AA724" i="8" a="1"/>
  <c r="AA724" i="8" s="1"/>
  <c r="AC723" i="8" a="1"/>
  <c r="AC723" i="8" s="1"/>
  <c r="AC724" i="8" a="1"/>
  <c r="AC724" i="8" s="1"/>
  <c r="AD723" i="8" a="1"/>
  <c r="AD723" i="8" s="1"/>
  <c r="AD724" i="8" a="1"/>
  <c r="AD724" i="8" s="1"/>
  <c r="Z724" i="8"/>
  <c r="X725" i="8" a="1"/>
  <c r="X725" i="8" s="1"/>
  <c r="X726" i="8" a="1"/>
  <c r="X726" i="8" s="1"/>
  <c r="AA725" i="8" a="1"/>
  <c r="AA725" i="8" s="1"/>
  <c r="AA726" i="8" a="1"/>
  <c r="AA726" i="8" s="1"/>
  <c r="AC725" i="8" a="1"/>
  <c r="AC725" i="8" s="1"/>
  <c r="AC726" i="8" a="1"/>
  <c r="AC726" i="8" s="1"/>
  <c r="AD725" i="8" a="1"/>
  <c r="AD725" i="8" s="1"/>
  <c r="AD726" i="8" a="1"/>
  <c r="AD726" i="8" s="1"/>
  <c r="Z726" i="8"/>
  <c r="X727" i="8" a="1"/>
  <c r="X727" i="8" s="1"/>
  <c r="X728" i="8" a="1"/>
  <c r="X728" i="8" s="1"/>
  <c r="AA727" i="8" a="1"/>
  <c r="AA727" i="8" s="1"/>
  <c r="AA728" i="8" a="1"/>
  <c r="AA728" i="8" s="1"/>
  <c r="AC727" i="8" a="1"/>
  <c r="AC727" i="8" s="1"/>
  <c r="AC728" i="8" a="1"/>
  <c r="AC728" i="8" s="1"/>
  <c r="AD727" i="8" a="1"/>
  <c r="AD727" i="8" s="1"/>
  <c r="AD728" i="8" a="1"/>
  <c r="AD728" i="8" s="1"/>
  <c r="AB727" i="8"/>
  <c r="Z728" i="8"/>
  <c r="X729" i="8" a="1"/>
  <c r="X729" i="8" s="1"/>
  <c r="X730" i="8" a="1"/>
  <c r="X730" i="8" s="1"/>
  <c r="AA729" i="8" a="1"/>
  <c r="AA729" i="8" s="1"/>
  <c r="AA730" i="8" a="1"/>
  <c r="AA730" i="8" s="1"/>
  <c r="AC729" i="8" a="1"/>
  <c r="AC729" i="8" s="1"/>
  <c r="AC730" i="8" a="1"/>
  <c r="AC730" i="8" s="1"/>
  <c r="AD729" i="8" a="1"/>
  <c r="AD729" i="8" s="1"/>
  <c r="AD730" i="8" a="1"/>
  <c r="AD730" i="8" s="1"/>
  <c r="AB729" i="8"/>
  <c r="Z730" i="8"/>
  <c r="X731" i="8" a="1"/>
  <c r="X731" i="8" s="1"/>
  <c r="X732" i="8" a="1"/>
  <c r="X732" i="8" s="1"/>
  <c r="AA731" i="8" a="1"/>
  <c r="AA731" i="8" s="1"/>
  <c r="AA732" i="8" a="1"/>
  <c r="AA732" i="8" s="1"/>
  <c r="AC731" i="8" a="1"/>
  <c r="AC731" i="8" s="1"/>
  <c r="AC732" i="8" a="1"/>
  <c r="AC732" i="8" s="1"/>
  <c r="AD731" i="8" a="1"/>
  <c r="AD731" i="8" s="1"/>
  <c r="AD732" i="8" a="1"/>
  <c r="AD732" i="8" s="1"/>
  <c r="AB731" i="8"/>
  <c r="X733" i="8" a="1"/>
  <c r="X733" i="8" s="1"/>
  <c r="X734" i="8" a="1"/>
  <c r="X734" i="8" s="1"/>
  <c r="AA733" i="8" a="1"/>
  <c r="AA733" i="8" s="1"/>
  <c r="AA734" i="8" a="1"/>
  <c r="AA734" i="8" s="1"/>
  <c r="AC733" i="8" a="1"/>
  <c r="AC733" i="8" s="1"/>
  <c r="AC734" i="8" a="1"/>
  <c r="AC734" i="8" s="1"/>
  <c r="AD733" i="8" a="1"/>
  <c r="AD733" i="8" s="1"/>
  <c r="AD734" i="8" a="1"/>
  <c r="AD734" i="8" s="1"/>
  <c r="AB733" i="8"/>
  <c r="X735" i="8" a="1"/>
  <c r="X735" i="8" s="1"/>
  <c r="X736" i="8" a="1"/>
  <c r="X736" i="8" s="1"/>
  <c r="AA735" i="8" a="1"/>
  <c r="AA735" i="8" s="1"/>
  <c r="AA736" i="8" a="1"/>
  <c r="AA736" i="8" s="1"/>
  <c r="AC735" i="8" a="1"/>
  <c r="AC735" i="8" s="1"/>
  <c r="AC736" i="8" a="1"/>
  <c r="AC736" i="8" s="1"/>
  <c r="AD735" i="8" a="1"/>
  <c r="AD735" i="8" s="1"/>
  <c r="AD736" i="8" a="1"/>
  <c r="AD736" i="8" s="1"/>
  <c r="Z735" i="8"/>
  <c r="X737" i="8" a="1"/>
  <c r="X737" i="8" s="1"/>
  <c r="X738" i="8" a="1"/>
  <c r="X738" i="8" s="1"/>
  <c r="AA737" i="8" a="1"/>
  <c r="AA737" i="8" s="1"/>
  <c r="AA738" i="8" a="1"/>
  <c r="AA738" i="8" s="1"/>
  <c r="AC737" i="8" a="1"/>
  <c r="AC737" i="8" s="1"/>
  <c r="AC738" i="8" a="1"/>
  <c r="AC738" i="8" s="1"/>
  <c r="AD737" i="8" a="1"/>
  <c r="AD737" i="8" s="1"/>
  <c r="AD738" i="8" a="1"/>
  <c r="AD738" i="8" s="1"/>
  <c r="AB737" i="8"/>
  <c r="Z738" i="8"/>
  <c r="X739" i="8" a="1"/>
  <c r="X739" i="8" s="1"/>
  <c r="X740" i="8" a="1"/>
  <c r="X740" i="8" s="1"/>
  <c r="AA739" i="8" a="1"/>
  <c r="AA739" i="8" s="1"/>
  <c r="AA740" i="8" a="1"/>
  <c r="AA740" i="8" s="1"/>
  <c r="AC739" i="8" a="1"/>
  <c r="AC739" i="8" s="1"/>
  <c r="AC740" i="8" a="1"/>
  <c r="AC740" i="8" s="1"/>
  <c r="AD739" i="8" a="1"/>
  <c r="AD739" i="8" s="1"/>
  <c r="AD740" i="8" a="1"/>
  <c r="AD740" i="8" s="1"/>
  <c r="Z739" i="8"/>
  <c r="Z740" i="8"/>
  <c r="X741" i="8" a="1"/>
  <c r="X741" i="8" s="1"/>
  <c r="X742" i="8" a="1"/>
  <c r="X742" i="8" s="1"/>
  <c r="AA741" i="8" a="1"/>
  <c r="AA741" i="8" s="1"/>
  <c r="AA742" i="8" a="1"/>
  <c r="AA742" i="8" s="1"/>
  <c r="AC741" i="8" a="1"/>
  <c r="AC741" i="8" s="1"/>
  <c r="AC742" i="8" a="1"/>
  <c r="AC742" i="8" s="1"/>
  <c r="AD741" i="8" a="1"/>
  <c r="AD741" i="8" s="1"/>
  <c r="AD742" i="8" a="1"/>
  <c r="AD742" i="8" s="1"/>
  <c r="Z741" i="8"/>
  <c r="Z742" i="8"/>
  <c r="X743" i="8" a="1"/>
  <c r="X743" i="8" s="1"/>
  <c r="X744" i="8" a="1"/>
  <c r="X744" i="8" s="1"/>
  <c r="AA743" i="8" a="1"/>
  <c r="AA743" i="8" s="1"/>
  <c r="AA744" i="8" a="1"/>
  <c r="AA744" i="8" s="1"/>
  <c r="AC743" i="8" a="1"/>
  <c r="AC743" i="8" s="1"/>
  <c r="AC744" i="8" a="1"/>
  <c r="AC744" i="8" s="1"/>
  <c r="AD743" i="8" a="1"/>
  <c r="AD743" i="8" s="1"/>
  <c r="AD744" i="8" a="1"/>
  <c r="AD744" i="8" s="1"/>
  <c r="AB743" i="8"/>
  <c r="Z744" i="8"/>
  <c r="X745" i="8" a="1"/>
  <c r="X745" i="8" s="1"/>
  <c r="X746" i="8" a="1"/>
  <c r="X746" i="8" s="1"/>
  <c r="AA745" i="8" a="1"/>
  <c r="AA745" i="8" s="1"/>
  <c r="AA746" i="8" a="1"/>
  <c r="AA746" i="8" s="1"/>
  <c r="AC745" i="8" a="1"/>
  <c r="AC745" i="8" s="1"/>
  <c r="AC746" i="8" a="1"/>
  <c r="AC746" i="8" s="1"/>
  <c r="AD745" i="8" a="1"/>
  <c r="AD745" i="8" s="1"/>
  <c r="AD746" i="8" a="1"/>
  <c r="AD746" i="8" s="1"/>
  <c r="AB745" i="8"/>
  <c r="X747" i="8" a="1"/>
  <c r="X747" i="8" s="1"/>
  <c r="X748" i="8" a="1"/>
  <c r="X748" i="8" s="1"/>
  <c r="AA747" i="8" a="1"/>
  <c r="AA747" i="8" s="1"/>
  <c r="AA748" i="8" a="1"/>
  <c r="AA748" i="8" s="1"/>
  <c r="AC747" i="8" a="1"/>
  <c r="AC747" i="8" s="1"/>
  <c r="AC748" i="8" a="1"/>
  <c r="AC748" i="8" s="1"/>
  <c r="AD747" i="8" a="1"/>
  <c r="AD747" i="8" s="1"/>
  <c r="AD748" i="8" a="1"/>
  <c r="AD748" i="8" s="1"/>
  <c r="Z747" i="8"/>
  <c r="X749" i="8" a="1"/>
  <c r="X749" i="8" s="1"/>
  <c r="AA749" i="8" a="1"/>
  <c r="AA749" i="8" s="1"/>
  <c r="AC749" i="8" a="1"/>
  <c r="AC749" i="8" s="1"/>
  <c r="AD749" i="8" a="1"/>
  <c r="AD749" i="8" s="1"/>
  <c r="Z745" i="8" l="1"/>
  <c r="Z736" i="8"/>
  <c r="AB736" i="8"/>
  <c r="Z731" i="8"/>
  <c r="Z729" i="8"/>
  <c r="Z748" i="8"/>
  <c r="AB748" i="8"/>
  <c r="Z734" i="8"/>
  <c r="AB734" i="8"/>
  <c r="Z732" i="8"/>
  <c r="AB732" i="8"/>
  <c r="Z746" i="8"/>
  <c r="AB746" i="8"/>
  <c r="AB740" i="8"/>
  <c r="AB742" i="8"/>
  <c r="AB739" i="8"/>
  <c r="Z733" i="8"/>
  <c r="AB724" i="8"/>
  <c r="AB749" i="8"/>
  <c r="Z749" i="8"/>
  <c r="AB725" i="8"/>
  <c r="Z725" i="8"/>
  <c r="Z723" i="8"/>
  <c r="AB723" i="8"/>
  <c r="Z743" i="8"/>
  <c r="Z737" i="8"/>
  <c r="AB747" i="8"/>
  <c r="AB741" i="8"/>
  <c r="AB735" i="8"/>
  <c r="AB722" i="8"/>
  <c r="AB721" i="8"/>
  <c r="Z727" i="8"/>
  <c r="AB744" i="8"/>
  <c r="AB738" i="8"/>
  <c r="AB726" i="8"/>
  <c r="AB730" i="8"/>
  <c r="AB728" i="8"/>
  <c r="R716" i="8" l="1"/>
  <c r="S716" i="8"/>
  <c r="X606" i="8" l="1" a="1"/>
  <c r="X606" i="8" s="1"/>
  <c r="S696" i="8" l="1"/>
  <c r="R696" i="8"/>
  <c r="T634" i="8" l="1" a="1"/>
  <c r="T634" i="8" s="1"/>
  <c r="U634" i="8" s="1" a="1"/>
  <c r="U634" i="8" s="1"/>
  <c r="N721" i="8" l="1" a="1"/>
  <c r="N721" i="8" s="1"/>
  <c r="N727" i="8" a="1"/>
  <c r="N727" i="8" s="1"/>
  <c r="P729" i="8" a="1"/>
  <c r="P729" i="8" s="1"/>
  <c r="N722" i="8" a="1"/>
  <c r="N722" i="8" s="1"/>
  <c r="P730" i="8" a="1"/>
  <c r="P730" i="8" s="1"/>
  <c r="N741" i="8" a="1"/>
  <c r="N741" i="8" s="1"/>
  <c r="P743" i="8" a="1"/>
  <c r="P743" i="8" s="1"/>
  <c r="P748" i="8" a="1"/>
  <c r="P748" i="8" s="1"/>
  <c r="P721" i="8" a="1"/>
  <c r="P721" i="8" s="1"/>
  <c r="N728" i="8" a="1"/>
  <c r="N728" i="8" s="1"/>
  <c r="N742" i="8" a="1"/>
  <c r="N742" i="8" s="1"/>
  <c r="P744" i="8" a="1"/>
  <c r="P744" i="8" s="1"/>
  <c r="N747" i="8" a="1"/>
  <c r="N747" i="8" s="1"/>
  <c r="N748" i="8" a="1"/>
  <c r="N748" i="8" s="1"/>
  <c r="N746" i="8" a="1"/>
  <c r="N746" i="8" s="1"/>
  <c r="P722" i="8" a="1"/>
  <c r="P722" i="8" s="1"/>
  <c r="P727" i="8" a="1"/>
  <c r="P727" i="8" s="1"/>
  <c r="N739" i="8" a="1"/>
  <c r="N739" i="8" s="1"/>
  <c r="N740" i="8" a="1"/>
  <c r="N740" i="8" s="1"/>
  <c r="P742" i="8" a="1"/>
  <c r="P742" i="8" s="1"/>
  <c r="P747" i="8" a="1"/>
  <c r="P747" i="8" s="1"/>
  <c r="P739" i="8" a="1"/>
  <c r="P739" i="8" s="1"/>
  <c r="N725" i="8" a="1"/>
  <c r="N725" i="8" s="1"/>
  <c r="P728" i="8" a="1"/>
  <c r="P728" i="8" s="1"/>
  <c r="N735" i="8" a="1"/>
  <c r="N735" i="8" s="1"/>
  <c r="N737" i="8" a="1"/>
  <c r="N737" i="8" s="1"/>
  <c r="N726" i="8" a="1"/>
  <c r="N726" i="8" s="1"/>
  <c r="N733" i="8" a="1"/>
  <c r="N733" i="8" s="1"/>
  <c r="N736" i="8" a="1"/>
  <c r="N736" i="8" s="1"/>
  <c r="N738" i="8" a="1"/>
  <c r="N738" i="8" s="1"/>
  <c r="P740" i="8" a="1"/>
  <c r="P740" i="8" s="1"/>
  <c r="N745" i="8" a="1"/>
  <c r="N745" i="8" s="1"/>
  <c r="P737" i="8" a="1"/>
  <c r="P737" i="8" s="1"/>
  <c r="N723" i="8" a="1"/>
  <c r="N723" i="8" s="1"/>
  <c r="P725" i="8" a="1"/>
  <c r="P725" i="8" s="1"/>
  <c r="N734" i="8" a="1"/>
  <c r="N734" i="8" s="1"/>
  <c r="P735" i="8" a="1"/>
  <c r="P735" i="8" s="1"/>
  <c r="N724" i="8" a="1"/>
  <c r="N724" i="8" s="1"/>
  <c r="P726" i="8" a="1"/>
  <c r="P726" i="8" s="1"/>
  <c r="N731" i="8" a="1"/>
  <c r="N731" i="8" s="1"/>
  <c r="P733" i="8" a="1"/>
  <c r="P733" i="8" s="1"/>
  <c r="P736" i="8" a="1"/>
  <c r="P736" i="8" s="1"/>
  <c r="P745" i="8" a="1"/>
  <c r="P745" i="8" s="1"/>
  <c r="N749" i="8" a="1"/>
  <c r="N749" i="8" s="1"/>
  <c r="P738" i="8" a="1"/>
  <c r="P738" i="8" s="1"/>
  <c r="P723" i="8" a="1"/>
  <c r="P723" i="8" s="1"/>
  <c r="N732" i="8" a="1"/>
  <c r="N732" i="8" s="1"/>
  <c r="P746" i="8" a="1"/>
  <c r="P746" i="8" s="1"/>
  <c r="P734" i="8" a="1"/>
  <c r="P734" i="8" s="1"/>
  <c r="P749" i="8" a="1"/>
  <c r="P749" i="8" s="1"/>
  <c r="P724" i="8" a="1"/>
  <c r="P724" i="8" s="1"/>
  <c r="N729" i="8" a="1"/>
  <c r="N729" i="8" s="1"/>
  <c r="P731" i="8" a="1"/>
  <c r="P731" i="8" s="1"/>
  <c r="N730" i="8" a="1"/>
  <c r="N730" i="8" s="1"/>
  <c r="P732" i="8" a="1"/>
  <c r="P732" i="8" s="1"/>
  <c r="N743" i="8" a="1"/>
  <c r="N743" i="8" s="1"/>
  <c r="N744" i="8" a="1"/>
  <c r="N744" i="8" s="1"/>
  <c r="N612" i="8" a="1"/>
  <c r="N612" i="8" s="1"/>
  <c r="R695" i="8" l="1"/>
  <c r="R697" i="8"/>
  <c r="R698" i="8"/>
  <c r="R699" i="8"/>
  <c r="R700" i="8"/>
  <c r="R702" i="8"/>
  <c r="R703" i="8"/>
  <c r="R704" i="8"/>
  <c r="R705" i="8"/>
  <c r="R706" i="8"/>
  <c r="R707" i="8"/>
  <c r="R708" i="8"/>
  <c r="S695" i="8"/>
  <c r="S697" i="8"/>
  <c r="S698" i="8"/>
  <c r="S699" i="8"/>
  <c r="S700" i="8"/>
  <c r="S701" i="8"/>
  <c r="S702" i="8"/>
  <c r="S703" i="8"/>
  <c r="S704" i="8"/>
  <c r="S705" i="8"/>
  <c r="S706" i="8"/>
  <c r="S707" i="8"/>
  <c r="S708" i="8"/>
  <c r="X695" i="8" a="1"/>
  <c r="X695" i="8" s="1"/>
  <c r="X696" i="8" a="1"/>
  <c r="X696" i="8" s="1"/>
  <c r="X697" i="8" a="1"/>
  <c r="X697" i="8" s="1"/>
  <c r="X698" i="8" a="1"/>
  <c r="X698" i="8" s="1"/>
  <c r="X699" i="8" a="1"/>
  <c r="X699" i="8" s="1"/>
  <c r="X700" i="8" a="1"/>
  <c r="X700" i="8" s="1"/>
  <c r="X701" i="8" a="1"/>
  <c r="X701" i="8" s="1"/>
  <c r="X702" i="8" a="1"/>
  <c r="X702" i="8" s="1"/>
  <c r="X703" i="8" a="1"/>
  <c r="X703" i="8" s="1"/>
  <c r="X704" i="8" a="1"/>
  <c r="X704" i="8" s="1"/>
  <c r="X705" i="8" a="1"/>
  <c r="X705" i="8" s="1"/>
  <c r="X706" i="8" a="1"/>
  <c r="X706" i="8" s="1"/>
  <c r="X707" i="8" a="1"/>
  <c r="X707" i="8" s="1"/>
  <c r="X708" i="8" a="1"/>
  <c r="X708" i="8" s="1"/>
  <c r="AA695" i="8" a="1"/>
  <c r="AA695" i="8" s="1"/>
  <c r="AA696" i="8" a="1"/>
  <c r="AA696" i="8" s="1"/>
  <c r="AA697" i="8" a="1"/>
  <c r="AA697" i="8" s="1"/>
  <c r="AA698" i="8" a="1"/>
  <c r="AA698" i="8" s="1"/>
  <c r="AA699" i="8" a="1"/>
  <c r="AA699" i="8" s="1"/>
  <c r="AA700" i="8" a="1"/>
  <c r="AA700" i="8" s="1"/>
  <c r="AA701" i="8" a="1"/>
  <c r="AA701" i="8" s="1"/>
  <c r="AA702" i="8" a="1"/>
  <c r="AA702" i="8" s="1"/>
  <c r="AA703" i="8" a="1"/>
  <c r="AA703" i="8" s="1"/>
  <c r="AA704" i="8" a="1"/>
  <c r="AA704" i="8" s="1"/>
  <c r="AA705" i="8" a="1"/>
  <c r="AA705" i="8" s="1"/>
  <c r="AA706" i="8" a="1"/>
  <c r="AA706" i="8" s="1"/>
  <c r="AA707" i="8" a="1"/>
  <c r="AA707" i="8" s="1"/>
  <c r="AA708" i="8" a="1"/>
  <c r="AA708" i="8" s="1"/>
  <c r="AC695" i="8" a="1"/>
  <c r="AC695" i="8" s="1"/>
  <c r="AC696" i="8" a="1"/>
  <c r="AC696" i="8" s="1"/>
  <c r="AC697" i="8" a="1"/>
  <c r="AC697" i="8" s="1"/>
  <c r="AC698" i="8" a="1"/>
  <c r="AC698" i="8" s="1"/>
  <c r="AC699" i="8" a="1"/>
  <c r="AC699" i="8" s="1"/>
  <c r="AC700" i="8" a="1"/>
  <c r="AC700" i="8" s="1"/>
  <c r="AC701" i="8" a="1"/>
  <c r="AC701" i="8" s="1"/>
  <c r="AC702" i="8" a="1"/>
  <c r="AC702" i="8" s="1"/>
  <c r="AC703" i="8" a="1"/>
  <c r="AC703" i="8" s="1"/>
  <c r="AC704" i="8" a="1"/>
  <c r="AC704" i="8" s="1"/>
  <c r="AC705" i="8" a="1"/>
  <c r="AC705" i="8" s="1"/>
  <c r="AC706" i="8" a="1"/>
  <c r="AC706" i="8" s="1"/>
  <c r="AC707" i="8" a="1"/>
  <c r="AC707" i="8" s="1"/>
  <c r="AC708" i="8" a="1"/>
  <c r="AC708" i="8" s="1"/>
  <c r="AD695" i="8" a="1"/>
  <c r="AD695" i="8" s="1"/>
  <c r="AD696" i="8" a="1"/>
  <c r="AD696" i="8" s="1"/>
  <c r="AD697" i="8" a="1"/>
  <c r="AD697" i="8" s="1"/>
  <c r="AD698" i="8" a="1"/>
  <c r="AD698" i="8" s="1"/>
  <c r="AD699" i="8" a="1"/>
  <c r="AD699" i="8" s="1"/>
  <c r="AD700" i="8" a="1"/>
  <c r="AD700" i="8" s="1"/>
  <c r="AD701" i="8" a="1"/>
  <c r="AD701" i="8" s="1"/>
  <c r="AD702" i="8" a="1"/>
  <c r="AD702" i="8" s="1"/>
  <c r="AD703" i="8" a="1"/>
  <c r="AD703" i="8" s="1"/>
  <c r="AD704" i="8" a="1"/>
  <c r="AD704" i="8" s="1"/>
  <c r="AD705" i="8" a="1"/>
  <c r="AD705" i="8" s="1"/>
  <c r="AD706" i="8" a="1"/>
  <c r="AD706" i="8" s="1"/>
  <c r="AD707" i="8" a="1"/>
  <c r="AD707" i="8" s="1"/>
  <c r="AD708" i="8" a="1"/>
  <c r="AD708" i="8" s="1"/>
  <c r="Z695" i="8"/>
  <c r="Z698" i="8"/>
  <c r="Z699" i="8"/>
  <c r="AB700" i="8"/>
  <c r="Z701" i="8"/>
  <c r="AB702" i="8"/>
  <c r="AB705" i="8"/>
  <c r="Z706" i="8"/>
  <c r="Z707" i="8"/>
  <c r="R709" i="8"/>
  <c r="S709" i="8"/>
  <c r="X709" i="8" a="1"/>
  <c r="X709" i="8" s="1"/>
  <c r="AA709" i="8" a="1"/>
  <c r="AA709" i="8" s="1"/>
  <c r="AC709" i="8" a="1"/>
  <c r="AC709" i="8" s="1"/>
  <c r="AD709" i="8" a="1"/>
  <c r="AD709" i="8" s="1"/>
  <c r="Z709" i="8"/>
  <c r="R710" i="8"/>
  <c r="S710" i="8"/>
  <c r="X710" i="8" a="1"/>
  <c r="X710" i="8" s="1"/>
  <c r="AA710" i="8" a="1"/>
  <c r="AA710" i="8" s="1"/>
  <c r="AC710" i="8" a="1"/>
  <c r="AC710" i="8" s="1"/>
  <c r="AD710" i="8" a="1"/>
  <c r="AD710" i="8" s="1"/>
  <c r="Z710" i="8"/>
  <c r="R711" i="8"/>
  <c r="S711" i="8"/>
  <c r="X711" i="8" a="1"/>
  <c r="X711" i="8" s="1"/>
  <c r="AA711" i="8" a="1"/>
  <c r="AA711" i="8" s="1"/>
  <c r="AC711" i="8" a="1"/>
  <c r="AC711" i="8" s="1"/>
  <c r="AD711" i="8" a="1"/>
  <c r="AD711" i="8" s="1"/>
  <c r="Z711" i="8"/>
  <c r="R712" i="8"/>
  <c r="S712" i="8"/>
  <c r="X712" i="8" a="1"/>
  <c r="X712" i="8" s="1"/>
  <c r="AA712" i="8" a="1"/>
  <c r="AA712" i="8" s="1"/>
  <c r="AC712" i="8" a="1"/>
  <c r="AC712" i="8" s="1"/>
  <c r="AD712" i="8" a="1"/>
  <c r="AD712" i="8" s="1"/>
  <c r="Z712" i="8"/>
  <c r="R713" i="8"/>
  <c r="S713" i="8"/>
  <c r="X713" i="8" a="1"/>
  <c r="X713" i="8" s="1"/>
  <c r="AA713" i="8" a="1"/>
  <c r="AA713" i="8" s="1"/>
  <c r="AC713" i="8" a="1"/>
  <c r="AC713" i="8" s="1"/>
  <c r="AD713" i="8" a="1"/>
  <c r="AD713" i="8" s="1"/>
  <c r="Z713" i="8"/>
  <c r="R714" i="8"/>
  <c r="S714" i="8"/>
  <c r="X714" i="8" a="1"/>
  <c r="X714" i="8" s="1"/>
  <c r="AA714" i="8" a="1"/>
  <c r="AA714" i="8" s="1"/>
  <c r="AC714" i="8" a="1"/>
  <c r="AC714" i="8" s="1"/>
  <c r="AD714" i="8" a="1"/>
  <c r="AD714" i="8" s="1"/>
  <c r="Z714" i="8"/>
  <c r="R715" i="8"/>
  <c r="S715" i="8"/>
  <c r="X715" i="8" a="1"/>
  <c r="X715" i="8" s="1"/>
  <c r="AA715" i="8" a="1"/>
  <c r="AA715" i="8" s="1"/>
  <c r="AC715" i="8" a="1"/>
  <c r="AC715" i="8" s="1"/>
  <c r="AD715" i="8" a="1"/>
  <c r="AD715" i="8" s="1"/>
  <c r="Z715" i="8"/>
  <c r="X716" i="8" a="1"/>
  <c r="X716" i="8" s="1"/>
  <c r="AA716" i="8" a="1"/>
  <c r="AA716" i="8" s="1"/>
  <c r="AC716" i="8" a="1"/>
  <c r="AC716" i="8" s="1"/>
  <c r="AD716" i="8" a="1"/>
  <c r="AD716" i="8" s="1"/>
  <c r="Z716" i="8"/>
  <c r="X717" i="8" a="1"/>
  <c r="X717" i="8" s="1"/>
  <c r="AA717" i="8" a="1"/>
  <c r="AA717" i="8" s="1"/>
  <c r="AC717" i="8" a="1"/>
  <c r="AC717" i="8" s="1"/>
  <c r="AD717" i="8" a="1"/>
  <c r="AD717" i="8" s="1"/>
  <c r="X718" i="8" a="1"/>
  <c r="X718" i="8" s="1"/>
  <c r="AA718" i="8" a="1"/>
  <c r="AA718" i="8" s="1"/>
  <c r="AC718" i="8" a="1"/>
  <c r="AC718" i="8" s="1"/>
  <c r="AD718" i="8" a="1"/>
  <c r="AD718" i="8" s="1"/>
  <c r="Z718" i="8"/>
  <c r="X719" i="8" a="1"/>
  <c r="X719" i="8" s="1"/>
  <c r="AA719" i="8" a="1"/>
  <c r="AA719" i="8" s="1"/>
  <c r="AC719" i="8" a="1"/>
  <c r="AC719" i="8" s="1"/>
  <c r="AD719" i="8" a="1"/>
  <c r="AD719" i="8" s="1"/>
  <c r="Z719" i="8"/>
  <c r="X720" i="8" a="1"/>
  <c r="X720" i="8" s="1"/>
  <c r="AA720" i="8" a="1"/>
  <c r="AA720" i="8" s="1"/>
  <c r="AC720" i="8" a="1"/>
  <c r="AC720" i="8" s="1"/>
  <c r="AD720" i="8" a="1"/>
  <c r="AD720" i="8" s="1"/>
  <c r="AB712" i="8" l="1"/>
  <c r="Z705" i="8"/>
  <c r="Z717" i="8"/>
  <c r="AB717" i="8"/>
  <c r="Z720" i="8"/>
  <c r="AB720" i="8"/>
  <c r="AB701" i="8"/>
  <c r="AB716" i="8"/>
  <c r="AB713" i="8"/>
  <c r="AB711" i="8"/>
  <c r="Z697" i="8"/>
  <c r="AB697" i="8"/>
  <c r="AB718" i="8"/>
  <c r="Z708" i="8"/>
  <c r="AB708" i="8"/>
  <c r="Z696" i="8"/>
  <c r="AB696" i="8"/>
  <c r="AB715" i="8"/>
  <c r="AB710" i="8"/>
  <c r="AB707" i="8"/>
  <c r="AB706" i="8"/>
  <c r="AB703" i="8"/>
  <c r="Z703" i="8"/>
  <c r="AB719" i="8"/>
  <c r="AB709" i="8"/>
  <c r="AB699" i="8"/>
  <c r="AB714" i="8"/>
  <c r="AB698" i="8"/>
  <c r="Z700" i="8"/>
  <c r="AB695" i="8"/>
  <c r="Z702" i="8"/>
  <c r="R686" i="8" l="1"/>
  <c r="S686" i="8"/>
  <c r="R687" i="8"/>
  <c r="S687" i="8"/>
  <c r="R688" i="8"/>
  <c r="S688" i="8"/>
  <c r="R689" i="8"/>
  <c r="S689" i="8"/>
  <c r="R690" i="8"/>
  <c r="S690" i="8"/>
  <c r="R691" i="8"/>
  <c r="S691" i="8"/>
  <c r="R692" i="8"/>
  <c r="S692" i="8"/>
  <c r="R693" i="8"/>
  <c r="S693" i="8"/>
  <c r="R694" i="8"/>
  <c r="S694" i="8"/>
  <c r="N580" i="8" l="1" a="1"/>
  <c r="N580" i="8" s="1"/>
  <c r="N695" i="8" a="1"/>
  <c r="N695" i="8" s="1"/>
  <c r="N707" i="8" a="1"/>
  <c r="N707" i="8" s="1"/>
  <c r="P705" i="8" a="1"/>
  <c r="P705" i="8" s="1"/>
  <c r="N696" i="8" a="1"/>
  <c r="N696" i="8" s="1"/>
  <c r="N708" i="8" a="1"/>
  <c r="N708" i="8" s="1"/>
  <c r="P706" i="8" a="1"/>
  <c r="P706" i="8" s="1"/>
  <c r="P713" i="8" a="1"/>
  <c r="P713" i="8" s="1"/>
  <c r="P714" i="8" a="1"/>
  <c r="P714" i="8" s="1"/>
  <c r="P715" i="8" a="1"/>
  <c r="P715" i="8" s="1"/>
  <c r="P716" i="8" a="1"/>
  <c r="P716" i="8" s="1"/>
  <c r="N717" i="8" a="1"/>
  <c r="N717" i="8" s="1"/>
  <c r="N718" i="8" a="1"/>
  <c r="N718" i="8" s="1"/>
  <c r="P720" i="8" a="1"/>
  <c r="P720" i="8" s="1"/>
  <c r="N700" i="8" a="1"/>
  <c r="N700" i="8" s="1"/>
  <c r="P698" i="8" a="1"/>
  <c r="P698" i="8" s="1"/>
  <c r="P710" i="8" a="1"/>
  <c r="P710" i="8" s="1"/>
  <c r="N711" i="8" a="1"/>
  <c r="N711" i="8" s="1"/>
  <c r="N697" i="8" a="1"/>
  <c r="N697" i="8" s="1"/>
  <c r="P695" i="8" a="1"/>
  <c r="P695" i="8" s="1"/>
  <c r="P707" i="8" a="1"/>
  <c r="P707" i="8" s="1"/>
  <c r="P717" i="8" a="1"/>
  <c r="P717" i="8" s="1"/>
  <c r="P718" i="8" a="1"/>
  <c r="P718" i="8" s="1"/>
  <c r="N719" i="8" a="1"/>
  <c r="N719" i="8" s="1"/>
  <c r="N698" i="8" a="1"/>
  <c r="N698" i="8" s="1"/>
  <c r="P696" i="8" a="1"/>
  <c r="P696" i="8" s="1"/>
  <c r="P708" i="8" a="1"/>
  <c r="P708" i="8" s="1"/>
  <c r="P719" i="8" a="1"/>
  <c r="P719" i="8" s="1"/>
  <c r="N720" i="8" a="1"/>
  <c r="N720" i="8" s="1"/>
  <c r="N699" i="8" a="1"/>
  <c r="N699" i="8" s="1"/>
  <c r="P697" i="8" a="1"/>
  <c r="P697" i="8" s="1"/>
  <c r="N701" i="8" a="1"/>
  <c r="N701" i="8" s="1"/>
  <c r="P699" i="8" a="1"/>
  <c r="P699" i="8" s="1"/>
  <c r="P712" i="8" a="1"/>
  <c r="P712" i="8" s="1"/>
  <c r="N713" i="8" a="1"/>
  <c r="N713" i="8" s="1"/>
  <c r="N714" i="8" a="1"/>
  <c r="N714" i="8" s="1"/>
  <c r="N715" i="8" a="1"/>
  <c r="N715" i="8" s="1"/>
  <c r="N716" i="8" a="1"/>
  <c r="N716" i="8" s="1"/>
  <c r="N702" i="8" a="1"/>
  <c r="N702" i="8" s="1"/>
  <c r="P700" i="8" a="1"/>
  <c r="P700" i="8" s="1"/>
  <c r="N709" i="8" a="1"/>
  <c r="N709" i="8" s="1"/>
  <c r="P709" i="8" a="1"/>
  <c r="P709" i="8" s="1"/>
  <c r="N710" i="8" a="1"/>
  <c r="N710" i="8" s="1"/>
  <c r="N704" i="8" a="1"/>
  <c r="N704" i="8" s="1"/>
  <c r="P702" i="8" a="1"/>
  <c r="P702" i="8" s="1"/>
  <c r="P711" i="8" a="1"/>
  <c r="P711" i="8" s="1"/>
  <c r="N712" i="8" a="1"/>
  <c r="N712" i="8" s="1"/>
  <c r="N703" i="8" a="1"/>
  <c r="N703" i="8" s="1"/>
  <c r="P701" i="8" a="1"/>
  <c r="P701" i="8" s="1"/>
  <c r="N705" i="8" a="1"/>
  <c r="N705" i="8" s="1"/>
  <c r="P703" i="8" a="1"/>
  <c r="P703" i="8" s="1"/>
  <c r="N706" i="8" a="1"/>
  <c r="N706" i="8" s="1"/>
  <c r="P704" i="8" a="1"/>
  <c r="P704" i="8" s="1"/>
  <c r="N654" i="8" a="1"/>
  <c r="N654" i="8" s="1"/>
  <c r="P655" i="8" a="1"/>
  <c r="P655" i="8" s="1"/>
  <c r="N655" i="8" a="1"/>
  <c r="N655" i="8" s="1"/>
  <c r="R667" i="8" l="1"/>
  <c r="R668" i="8"/>
  <c r="R669" i="8"/>
  <c r="R670" i="8"/>
  <c r="R671" i="8"/>
  <c r="R672" i="8"/>
  <c r="R673" i="8"/>
  <c r="S667" i="8"/>
  <c r="S668" i="8"/>
  <c r="S669" i="8"/>
  <c r="S670" i="8"/>
  <c r="S671" i="8"/>
  <c r="S672" i="8"/>
  <c r="S673" i="8"/>
  <c r="X667" i="8" a="1"/>
  <c r="X667" i="8" s="1"/>
  <c r="X668" i="8" a="1"/>
  <c r="X668" i="8" s="1"/>
  <c r="X669" i="8" a="1"/>
  <c r="X669" i="8" s="1"/>
  <c r="X670" i="8" a="1"/>
  <c r="X670" i="8" s="1"/>
  <c r="X671" i="8" a="1"/>
  <c r="X671" i="8" s="1"/>
  <c r="X672" i="8" a="1"/>
  <c r="X672" i="8" s="1"/>
  <c r="X673" i="8" a="1"/>
  <c r="X673" i="8" s="1"/>
  <c r="AA667" i="8" a="1"/>
  <c r="AA667" i="8" s="1"/>
  <c r="AA668" i="8" a="1"/>
  <c r="AA668" i="8" s="1"/>
  <c r="AA669" i="8" a="1"/>
  <c r="AA669" i="8" s="1"/>
  <c r="AA670" i="8" a="1"/>
  <c r="AA670" i="8" s="1"/>
  <c r="AA671" i="8" a="1"/>
  <c r="AA671" i="8" s="1"/>
  <c r="AA672" i="8" a="1"/>
  <c r="AA672" i="8" s="1"/>
  <c r="AA673" i="8" a="1"/>
  <c r="AA673" i="8" s="1"/>
  <c r="AC667" i="8" a="1"/>
  <c r="AC667" i="8" s="1"/>
  <c r="AC668" i="8" a="1"/>
  <c r="AC668" i="8" s="1"/>
  <c r="AC669" i="8" a="1"/>
  <c r="AC669" i="8" s="1"/>
  <c r="AC670" i="8" a="1"/>
  <c r="AC670" i="8" s="1"/>
  <c r="AC671" i="8" a="1"/>
  <c r="AC671" i="8" s="1"/>
  <c r="AC672" i="8" a="1"/>
  <c r="AC672" i="8" s="1"/>
  <c r="AC673" i="8" a="1"/>
  <c r="AC673" i="8" s="1"/>
  <c r="AD667" i="8" a="1"/>
  <c r="AD667" i="8" s="1"/>
  <c r="AD668" i="8" a="1"/>
  <c r="AD668" i="8" s="1"/>
  <c r="AD669" i="8" a="1"/>
  <c r="AD669" i="8" s="1"/>
  <c r="AD670" i="8" a="1"/>
  <c r="AD670" i="8" s="1"/>
  <c r="AD671" i="8" a="1"/>
  <c r="AD671" i="8" s="1"/>
  <c r="AD672" i="8" a="1"/>
  <c r="AD672" i="8" s="1"/>
  <c r="AD673" i="8" a="1"/>
  <c r="AD673" i="8" s="1"/>
  <c r="AB667" i="8"/>
  <c r="R674" i="8"/>
  <c r="R675" i="8"/>
  <c r="R676" i="8"/>
  <c r="R677" i="8"/>
  <c r="R678" i="8"/>
  <c r="R679" i="8"/>
  <c r="R680" i="8"/>
  <c r="S674" i="8"/>
  <c r="S675" i="8"/>
  <c r="S676" i="8"/>
  <c r="S677" i="8"/>
  <c r="S678" i="8"/>
  <c r="S679" i="8"/>
  <c r="S680" i="8"/>
  <c r="X674" i="8" a="1"/>
  <c r="X674" i="8" s="1"/>
  <c r="X675" i="8" a="1"/>
  <c r="X675" i="8" s="1"/>
  <c r="X676" i="8" a="1"/>
  <c r="X676" i="8" s="1"/>
  <c r="X677" i="8" a="1"/>
  <c r="X677" i="8" s="1"/>
  <c r="X678" i="8" a="1"/>
  <c r="X678" i="8" s="1"/>
  <c r="X679" i="8" a="1"/>
  <c r="X679" i="8" s="1"/>
  <c r="X680" i="8" a="1"/>
  <c r="X680" i="8" s="1"/>
  <c r="AA674" i="8" a="1"/>
  <c r="AA674" i="8" s="1"/>
  <c r="AA675" i="8" a="1"/>
  <c r="AA675" i="8" s="1"/>
  <c r="AA676" i="8" a="1"/>
  <c r="AA676" i="8" s="1"/>
  <c r="AA677" i="8" a="1"/>
  <c r="AA677" i="8" s="1"/>
  <c r="AA678" i="8" a="1"/>
  <c r="AA678" i="8" s="1"/>
  <c r="AA679" i="8" a="1"/>
  <c r="AA679" i="8" s="1"/>
  <c r="AA680" i="8" a="1"/>
  <c r="AA680" i="8" s="1"/>
  <c r="AC674" i="8" a="1"/>
  <c r="AC674" i="8" s="1"/>
  <c r="AC675" i="8" a="1"/>
  <c r="AC675" i="8" s="1"/>
  <c r="AC676" i="8" a="1"/>
  <c r="AC676" i="8" s="1"/>
  <c r="AC677" i="8" a="1"/>
  <c r="AC677" i="8" s="1"/>
  <c r="AC678" i="8" a="1"/>
  <c r="AC678" i="8" s="1"/>
  <c r="AC679" i="8" a="1"/>
  <c r="AC679" i="8" s="1"/>
  <c r="AC680" i="8" a="1"/>
  <c r="AC680" i="8" s="1"/>
  <c r="AD674" i="8" a="1"/>
  <c r="AD674" i="8" s="1"/>
  <c r="AD675" i="8" a="1"/>
  <c r="AD675" i="8" s="1"/>
  <c r="AD676" i="8" a="1"/>
  <c r="AD676" i="8" s="1"/>
  <c r="AD677" i="8" a="1"/>
  <c r="AD677" i="8" s="1"/>
  <c r="AD678" i="8" a="1"/>
  <c r="AD678" i="8" s="1"/>
  <c r="AD679" i="8" a="1"/>
  <c r="AD679" i="8" s="1"/>
  <c r="AD680" i="8" a="1"/>
  <c r="AD680" i="8" s="1"/>
  <c r="Z680" i="8"/>
  <c r="R681" i="8"/>
  <c r="R682" i="8"/>
  <c r="R683" i="8"/>
  <c r="R684" i="8"/>
  <c r="R685" i="8"/>
  <c r="S681" i="8"/>
  <c r="S682" i="8"/>
  <c r="S683" i="8"/>
  <c r="S684" i="8"/>
  <c r="S685" i="8"/>
  <c r="X681" i="8" a="1"/>
  <c r="X681" i="8" s="1"/>
  <c r="X682" i="8" a="1"/>
  <c r="X682" i="8" s="1"/>
  <c r="X683" i="8" a="1"/>
  <c r="X683" i="8" s="1"/>
  <c r="X684" i="8" a="1"/>
  <c r="X684" i="8" s="1"/>
  <c r="X685" i="8" a="1"/>
  <c r="X685" i="8" s="1"/>
  <c r="X686" i="8" a="1"/>
  <c r="X686" i="8" s="1"/>
  <c r="X687" i="8" a="1"/>
  <c r="X687" i="8" s="1"/>
  <c r="AA681" i="8" a="1"/>
  <c r="AA681" i="8" s="1"/>
  <c r="AA682" i="8" a="1"/>
  <c r="AA682" i="8" s="1"/>
  <c r="AA683" i="8" a="1"/>
  <c r="AA683" i="8" s="1"/>
  <c r="AA684" i="8" a="1"/>
  <c r="AA684" i="8" s="1"/>
  <c r="AA685" i="8" a="1"/>
  <c r="AA685" i="8" s="1"/>
  <c r="AA686" i="8" a="1"/>
  <c r="AA686" i="8" s="1"/>
  <c r="AA687" i="8" a="1"/>
  <c r="AA687" i="8" s="1"/>
  <c r="AC681" i="8" a="1"/>
  <c r="AC681" i="8" s="1"/>
  <c r="AC682" i="8" a="1"/>
  <c r="AC682" i="8" s="1"/>
  <c r="AC683" i="8" a="1"/>
  <c r="AC683" i="8" s="1"/>
  <c r="AC684" i="8" a="1"/>
  <c r="AC684" i="8" s="1"/>
  <c r="AC685" i="8" a="1"/>
  <c r="AC685" i="8" s="1"/>
  <c r="AC686" i="8" a="1"/>
  <c r="AC686" i="8" s="1"/>
  <c r="AC687" i="8" a="1"/>
  <c r="AC687" i="8" s="1"/>
  <c r="AD681" i="8" a="1"/>
  <c r="AD681" i="8" s="1"/>
  <c r="AD682" i="8" a="1"/>
  <c r="AD682" i="8" s="1"/>
  <c r="AD683" i="8" a="1"/>
  <c r="AD683" i="8" s="1"/>
  <c r="AD684" i="8" a="1"/>
  <c r="AD684" i="8" s="1"/>
  <c r="AD685" i="8" a="1"/>
  <c r="AD685" i="8" s="1"/>
  <c r="AD686" i="8" a="1"/>
  <c r="AD686" i="8" s="1"/>
  <c r="AD687" i="8" a="1"/>
  <c r="AD687" i="8" s="1"/>
  <c r="AB681" i="8"/>
  <c r="R635" i="8"/>
  <c r="R636" i="8"/>
  <c r="R637" i="8"/>
  <c r="R638" i="8"/>
  <c r="R639" i="8"/>
  <c r="R640" i="8"/>
  <c r="R641" i="8"/>
  <c r="R642" i="8"/>
  <c r="S635" i="8"/>
  <c r="S636" i="8"/>
  <c r="S637" i="8"/>
  <c r="S638" i="8"/>
  <c r="S639" i="8"/>
  <c r="S640" i="8"/>
  <c r="S641" i="8"/>
  <c r="S642" i="8"/>
  <c r="X635" i="8" a="1"/>
  <c r="X635" i="8" s="1"/>
  <c r="X636" i="8" a="1"/>
  <c r="X636" i="8" s="1"/>
  <c r="X637" i="8" a="1"/>
  <c r="X637" i="8" s="1"/>
  <c r="X638" i="8" a="1"/>
  <c r="X638" i="8" s="1"/>
  <c r="X639" i="8" a="1"/>
  <c r="X639" i="8" s="1"/>
  <c r="X640" i="8" a="1"/>
  <c r="X640" i="8" s="1"/>
  <c r="X641" i="8" a="1"/>
  <c r="X641" i="8" s="1"/>
  <c r="X642" i="8" a="1"/>
  <c r="X642" i="8" s="1"/>
  <c r="AA635" i="8" a="1"/>
  <c r="AA635" i="8" s="1"/>
  <c r="AA636" i="8" a="1"/>
  <c r="AA636" i="8" s="1"/>
  <c r="AA637" i="8" a="1"/>
  <c r="AA637" i="8" s="1"/>
  <c r="AA638" i="8" a="1"/>
  <c r="AA638" i="8" s="1"/>
  <c r="AA639" i="8" a="1"/>
  <c r="AA639" i="8" s="1"/>
  <c r="AA640" i="8" a="1"/>
  <c r="AA640" i="8" s="1"/>
  <c r="AA641" i="8" a="1"/>
  <c r="AA641" i="8" s="1"/>
  <c r="AA642" i="8" a="1"/>
  <c r="AA642" i="8" s="1"/>
  <c r="AC635" i="8" a="1"/>
  <c r="AC635" i="8" s="1"/>
  <c r="AC636" i="8" a="1"/>
  <c r="AC636" i="8" s="1"/>
  <c r="AC637" i="8" a="1"/>
  <c r="AC637" i="8" s="1"/>
  <c r="AC638" i="8" a="1"/>
  <c r="AC638" i="8" s="1"/>
  <c r="AC639" i="8" a="1"/>
  <c r="AC639" i="8" s="1"/>
  <c r="AC640" i="8" a="1"/>
  <c r="AC640" i="8" s="1"/>
  <c r="AC641" i="8" a="1"/>
  <c r="AC641" i="8" s="1"/>
  <c r="AC642" i="8" a="1"/>
  <c r="AC642" i="8" s="1"/>
  <c r="AD635" i="8" a="1"/>
  <c r="AD635" i="8" s="1"/>
  <c r="AD636" i="8" a="1"/>
  <c r="AD636" i="8" s="1"/>
  <c r="AD637" i="8" a="1"/>
  <c r="AD637" i="8" s="1"/>
  <c r="AD638" i="8" a="1"/>
  <c r="AD638" i="8" s="1"/>
  <c r="AD639" i="8" a="1"/>
  <c r="AD639" i="8" s="1"/>
  <c r="AD640" i="8" a="1"/>
  <c r="AD640" i="8" s="1"/>
  <c r="AD641" i="8" a="1"/>
  <c r="AD641" i="8" s="1"/>
  <c r="AD642" i="8" a="1"/>
  <c r="AD642" i="8" s="1"/>
  <c r="R643" i="8"/>
  <c r="R644" i="8"/>
  <c r="R645" i="8"/>
  <c r="R646" i="8"/>
  <c r="R647" i="8"/>
  <c r="R648" i="8"/>
  <c r="R649" i="8"/>
  <c r="R650" i="8"/>
  <c r="S643" i="8"/>
  <c r="S644" i="8"/>
  <c r="S645" i="8"/>
  <c r="S646" i="8"/>
  <c r="S647" i="8"/>
  <c r="S648" i="8"/>
  <c r="S649" i="8"/>
  <c r="S650" i="8"/>
  <c r="X643" i="8" a="1"/>
  <c r="X643" i="8" s="1"/>
  <c r="X644" i="8" a="1"/>
  <c r="X644" i="8" s="1"/>
  <c r="X645" i="8" a="1"/>
  <c r="X645" i="8" s="1"/>
  <c r="X646" i="8" a="1"/>
  <c r="X646" i="8" s="1"/>
  <c r="X647" i="8" a="1"/>
  <c r="X647" i="8" s="1"/>
  <c r="X648" i="8" a="1"/>
  <c r="X648" i="8" s="1"/>
  <c r="X649" i="8" a="1"/>
  <c r="X649" i="8" s="1"/>
  <c r="X650" i="8" a="1"/>
  <c r="X650" i="8" s="1"/>
  <c r="AA643" i="8" a="1"/>
  <c r="AA643" i="8" s="1"/>
  <c r="AA644" i="8" a="1"/>
  <c r="AA644" i="8" s="1"/>
  <c r="AA645" i="8" a="1"/>
  <c r="AA645" i="8" s="1"/>
  <c r="AA646" i="8" a="1"/>
  <c r="AA646" i="8" s="1"/>
  <c r="AA647" i="8" a="1"/>
  <c r="AA647" i="8" s="1"/>
  <c r="AA648" i="8" a="1"/>
  <c r="AA648" i="8" s="1"/>
  <c r="AA649" i="8" a="1"/>
  <c r="AA649" i="8" s="1"/>
  <c r="AA650" i="8" a="1"/>
  <c r="AA650" i="8" s="1"/>
  <c r="AC643" i="8" a="1"/>
  <c r="AC643" i="8" s="1"/>
  <c r="AC644" i="8" a="1"/>
  <c r="AC644" i="8" s="1"/>
  <c r="AC645" i="8" a="1"/>
  <c r="AC645" i="8" s="1"/>
  <c r="AC646" i="8" a="1"/>
  <c r="AC646" i="8" s="1"/>
  <c r="AC647" i="8" a="1"/>
  <c r="AC647" i="8" s="1"/>
  <c r="AC648" i="8" a="1"/>
  <c r="AC648" i="8" s="1"/>
  <c r="AC649" i="8" a="1"/>
  <c r="AC649" i="8" s="1"/>
  <c r="AC650" i="8" a="1"/>
  <c r="AC650" i="8" s="1"/>
  <c r="AD643" i="8" a="1"/>
  <c r="AD643" i="8" s="1"/>
  <c r="AD644" i="8" a="1"/>
  <c r="AD644" i="8" s="1"/>
  <c r="AD645" i="8" a="1"/>
  <c r="AD645" i="8" s="1"/>
  <c r="AD646" i="8" a="1"/>
  <c r="AD646" i="8" s="1"/>
  <c r="AD647" i="8" a="1"/>
  <c r="AD647" i="8" s="1"/>
  <c r="AD648" i="8" a="1"/>
  <c r="AD648" i="8" s="1"/>
  <c r="AD649" i="8" a="1"/>
  <c r="AD649" i="8" s="1"/>
  <c r="AD650" i="8" a="1"/>
  <c r="AD650" i="8" s="1"/>
  <c r="R651" i="8"/>
  <c r="R652" i="8"/>
  <c r="R653" i="8"/>
  <c r="R654" i="8"/>
  <c r="R655" i="8"/>
  <c r="R656" i="8"/>
  <c r="R657" i="8"/>
  <c r="R658" i="8"/>
  <c r="S651" i="8"/>
  <c r="S652" i="8"/>
  <c r="S653" i="8"/>
  <c r="S654" i="8"/>
  <c r="S655" i="8"/>
  <c r="S656" i="8"/>
  <c r="S657" i="8"/>
  <c r="S658" i="8"/>
  <c r="X651" i="8" a="1"/>
  <c r="X651" i="8" s="1"/>
  <c r="X652" i="8" a="1"/>
  <c r="X652" i="8" s="1"/>
  <c r="X653" i="8" a="1"/>
  <c r="X653" i="8" s="1"/>
  <c r="X654" i="8" a="1"/>
  <c r="X654" i="8" s="1"/>
  <c r="X655" i="8" a="1"/>
  <c r="X655" i="8" s="1"/>
  <c r="X656" i="8" a="1"/>
  <c r="X656" i="8" s="1"/>
  <c r="X657" i="8" a="1"/>
  <c r="X657" i="8" s="1"/>
  <c r="X658" i="8" a="1"/>
  <c r="X658" i="8" s="1"/>
  <c r="AA651" i="8" a="1"/>
  <c r="AA651" i="8" s="1"/>
  <c r="AA652" i="8" a="1"/>
  <c r="AA652" i="8" s="1"/>
  <c r="AA653" i="8" a="1"/>
  <c r="AA653" i="8" s="1"/>
  <c r="AA654" i="8" a="1"/>
  <c r="AA654" i="8" s="1"/>
  <c r="AA655" i="8" a="1"/>
  <c r="AA655" i="8" s="1"/>
  <c r="AA656" i="8" a="1"/>
  <c r="AA656" i="8" s="1"/>
  <c r="AA657" i="8" a="1"/>
  <c r="AA657" i="8" s="1"/>
  <c r="AA658" i="8" a="1"/>
  <c r="AA658" i="8" s="1"/>
  <c r="AC651" i="8" a="1"/>
  <c r="AC651" i="8" s="1"/>
  <c r="AC652" i="8" a="1"/>
  <c r="AC652" i="8" s="1"/>
  <c r="AC653" i="8" a="1"/>
  <c r="AC653" i="8" s="1"/>
  <c r="AC654" i="8" a="1"/>
  <c r="AC654" i="8" s="1"/>
  <c r="AC655" i="8" a="1"/>
  <c r="AC655" i="8" s="1"/>
  <c r="AC656" i="8" a="1"/>
  <c r="AC656" i="8" s="1"/>
  <c r="AC657" i="8" a="1"/>
  <c r="AC657" i="8" s="1"/>
  <c r="AC658" i="8" a="1"/>
  <c r="AC658" i="8" s="1"/>
  <c r="AD651" i="8" a="1"/>
  <c r="AD651" i="8" s="1"/>
  <c r="AD652" i="8" a="1"/>
  <c r="AD652" i="8" s="1"/>
  <c r="AD653" i="8" a="1"/>
  <c r="AD653" i="8" s="1"/>
  <c r="AD654" i="8" a="1"/>
  <c r="AD654" i="8" s="1"/>
  <c r="AD655" i="8" a="1"/>
  <c r="AD655" i="8" s="1"/>
  <c r="AD656" i="8" a="1"/>
  <c r="AD656" i="8" s="1"/>
  <c r="AD657" i="8" a="1"/>
  <c r="AD657" i="8" s="1"/>
  <c r="AD658" i="8" a="1"/>
  <c r="AD658" i="8" s="1"/>
  <c r="R659" i="8"/>
  <c r="R660" i="8"/>
  <c r="R661" i="8"/>
  <c r="R662" i="8"/>
  <c r="R663" i="8"/>
  <c r="R664" i="8"/>
  <c r="R665" i="8"/>
  <c r="R666" i="8"/>
  <c r="S659" i="8"/>
  <c r="S660" i="8"/>
  <c r="S661" i="8"/>
  <c r="S662" i="8"/>
  <c r="S663" i="8"/>
  <c r="S664" i="8"/>
  <c r="S665" i="8"/>
  <c r="S666" i="8"/>
  <c r="X659" i="8" a="1"/>
  <c r="X659" i="8" s="1"/>
  <c r="X660" i="8" a="1"/>
  <c r="X660" i="8" s="1"/>
  <c r="X661" i="8" a="1"/>
  <c r="X661" i="8" s="1"/>
  <c r="X662" i="8" a="1"/>
  <c r="X662" i="8" s="1"/>
  <c r="X663" i="8" a="1"/>
  <c r="X663" i="8" s="1"/>
  <c r="X664" i="8" a="1"/>
  <c r="X664" i="8" s="1"/>
  <c r="X665" i="8" a="1"/>
  <c r="X665" i="8" s="1"/>
  <c r="X666" i="8" a="1"/>
  <c r="X666" i="8" s="1"/>
  <c r="AA659" i="8" a="1"/>
  <c r="AA659" i="8" s="1"/>
  <c r="AA660" i="8" a="1"/>
  <c r="AA660" i="8" s="1"/>
  <c r="AA661" i="8" a="1"/>
  <c r="AA661" i="8" s="1"/>
  <c r="AA662" i="8" a="1"/>
  <c r="AA662" i="8" s="1"/>
  <c r="AA663" i="8" a="1"/>
  <c r="AA663" i="8" s="1"/>
  <c r="AA664" i="8" a="1"/>
  <c r="AA664" i="8" s="1"/>
  <c r="AA665" i="8" a="1"/>
  <c r="AA665" i="8" s="1"/>
  <c r="AA666" i="8" a="1"/>
  <c r="AA666" i="8" s="1"/>
  <c r="AC659" i="8" a="1"/>
  <c r="AC659" i="8" s="1"/>
  <c r="AC660" i="8" a="1"/>
  <c r="AC660" i="8" s="1"/>
  <c r="AC661" i="8" a="1"/>
  <c r="AC661" i="8" s="1"/>
  <c r="AC662" i="8" a="1"/>
  <c r="AC662" i="8" s="1"/>
  <c r="AC663" i="8" a="1"/>
  <c r="AC663" i="8" s="1"/>
  <c r="AC664" i="8" a="1"/>
  <c r="AC664" i="8" s="1"/>
  <c r="AC665" i="8" a="1"/>
  <c r="AC665" i="8" s="1"/>
  <c r="AC666" i="8" a="1"/>
  <c r="AC666" i="8" s="1"/>
  <c r="AD659" i="8" a="1"/>
  <c r="AD659" i="8" s="1"/>
  <c r="AD660" i="8" a="1"/>
  <c r="AD660" i="8" s="1"/>
  <c r="AD661" i="8" a="1"/>
  <c r="AD661" i="8" s="1"/>
  <c r="AD662" i="8" a="1"/>
  <c r="AD662" i="8" s="1"/>
  <c r="AD663" i="8" a="1"/>
  <c r="AD663" i="8" s="1"/>
  <c r="AD664" i="8" a="1"/>
  <c r="AD664" i="8" s="1"/>
  <c r="AD665" i="8" a="1"/>
  <c r="AD665" i="8" s="1"/>
  <c r="AD666" i="8" a="1"/>
  <c r="AD666" i="8" s="1"/>
  <c r="Z662" i="8"/>
  <c r="Z679" i="8" l="1"/>
  <c r="AB679" i="8"/>
  <c r="AB685" i="8"/>
  <c r="Z685" i="8"/>
  <c r="AB683" i="8"/>
  <c r="Z683" i="8"/>
  <c r="AB680" i="8"/>
  <c r="Z667" i="8"/>
  <c r="Z687" i="8"/>
  <c r="AB687" i="8"/>
  <c r="Z686" i="8"/>
  <c r="AB686" i="8"/>
  <c r="Z684" i="8"/>
  <c r="AB684" i="8"/>
  <c r="Z681" i="8"/>
  <c r="Z666" i="8"/>
  <c r="AB666" i="8"/>
  <c r="AB662" i="8"/>
  <c r="R618" i="8" l="1"/>
  <c r="R619" i="8"/>
  <c r="R620" i="8"/>
  <c r="R621" i="8"/>
  <c r="R622" i="8"/>
  <c r="S618" i="8"/>
  <c r="S619" i="8"/>
  <c r="S620" i="8"/>
  <c r="S621" i="8"/>
  <c r="S622" i="8"/>
  <c r="X618" i="8" a="1"/>
  <c r="X618" i="8" s="1"/>
  <c r="X619" i="8" a="1"/>
  <c r="X619" i="8" s="1"/>
  <c r="X620" i="8" a="1"/>
  <c r="X620" i="8" s="1"/>
  <c r="X621" i="8" a="1"/>
  <c r="X621" i="8" s="1"/>
  <c r="X622" i="8" a="1"/>
  <c r="X622" i="8" s="1"/>
  <c r="AA618" i="8" a="1"/>
  <c r="AA618" i="8" s="1"/>
  <c r="AA619" i="8" a="1"/>
  <c r="AA619" i="8" s="1"/>
  <c r="AA620" i="8" a="1"/>
  <c r="AA620" i="8" s="1"/>
  <c r="AA621" i="8" a="1"/>
  <c r="AA621" i="8" s="1"/>
  <c r="AA622" i="8" a="1"/>
  <c r="AA622" i="8" s="1"/>
  <c r="AC618" i="8" a="1"/>
  <c r="AC618" i="8" s="1"/>
  <c r="AC619" i="8" a="1"/>
  <c r="AC619" i="8" s="1"/>
  <c r="AC620" i="8" a="1"/>
  <c r="AC620" i="8" s="1"/>
  <c r="AC621" i="8" a="1"/>
  <c r="AC621" i="8" s="1"/>
  <c r="AC622" i="8" a="1"/>
  <c r="AC622" i="8" s="1"/>
  <c r="AD618" i="8" a="1"/>
  <c r="AD618" i="8" s="1"/>
  <c r="AD619" i="8" a="1"/>
  <c r="AD619" i="8" s="1"/>
  <c r="AD620" i="8" a="1"/>
  <c r="AD620" i="8" s="1"/>
  <c r="AD621" i="8" a="1"/>
  <c r="AD621" i="8" s="1"/>
  <c r="AD622" i="8" a="1"/>
  <c r="AD622" i="8" s="1"/>
  <c r="R623" i="8"/>
  <c r="R624" i="8"/>
  <c r="R625" i="8"/>
  <c r="R626" i="8"/>
  <c r="R627" i="8"/>
  <c r="S623" i="8"/>
  <c r="S624" i="8"/>
  <c r="S625" i="8"/>
  <c r="S626" i="8"/>
  <c r="S627" i="8"/>
  <c r="X623" i="8" a="1"/>
  <c r="X623" i="8" s="1"/>
  <c r="X624" i="8" a="1"/>
  <c r="X624" i="8" s="1"/>
  <c r="X625" i="8" a="1"/>
  <c r="X625" i="8" s="1"/>
  <c r="X626" i="8" a="1"/>
  <c r="X626" i="8" s="1"/>
  <c r="X627" i="8" a="1"/>
  <c r="X627" i="8" s="1"/>
  <c r="AA623" i="8" a="1"/>
  <c r="AA623" i="8" s="1"/>
  <c r="AA624" i="8" a="1"/>
  <c r="AA624" i="8" s="1"/>
  <c r="AA625" i="8" a="1"/>
  <c r="AA625" i="8" s="1"/>
  <c r="AA626" i="8" a="1"/>
  <c r="AA626" i="8" s="1"/>
  <c r="AA627" i="8" a="1"/>
  <c r="AA627" i="8" s="1"/>
  <c r="AC623" i="8" a="1"/>
  <c r="AC623" i="8" s="1"/>
  <c r="AC624" i="8" a="1"/>
  <c r="AC624" i="8" s="1"/>
  <c r="AC625" i="8" a="1"/>
  <c r="AC625" i="8" s="1"/>
  <c r="AC626" i="8" a="1"/>
  <c r="AC626" i="8" s="1"/>
  <c r="AC627" i="8" a="1"/>
  <c r="AC627" i="8" s="1"/>
  <c r="AD623" i="8" a="1"/>
  <c r="AD623" i="8" s="1"/>
  <c r="AD624" i="8" a="1"/>
  <c r="AD624" i="8" s="1"/>
  <c r="AD625" i="8" a="1"/>
  <c r="AD625" i="8" s="1"/>
  <c r="AD626" i="8" a="1"/>
  <c r="AD626" i="8" s="1"/>
  <c r="AD627" i="8" a="1"/>
  <c r="AD627" i="8" s="1"/>
  <c r="R628" i="8"/>
  <c r="R629" i="8"/>
  <c r="R630" i="8"/>
  <c r="R631" i="8"/>
  <c r="R632" i="8"/>
  <c r="S628" i="8"/>
  <c r="S629" i="8"/>
  <c r="S630" i="8"/>
  <c r="S631" i="8"/>
  <c r="S632" i="8"/>
  <c r="X628" i="8" a="1"/>
  <c r="X628" i="8" s="1"/>
  <c r="X629" i="8" a="1"/>
  <c r="X629" i="8" s="1"/>
  <c r="X630" i="8" a="1"/>
  <c r="X630" i="8" s="1"/>
  <c r="X631" i="8" a="1"/>
  <c r="X631" i="8" s="1"/>
  <c r="X632" i="8" a="1"/>
  <c r="X632" i="8" s="1"/>
  <c r="AA628" i="8" a="1"/>
  <c r="AA628" i="8" s="1"/>
  <c r="AA629" i="8" a="1"/>
  <c r="AA629" i="8" s="1"/>
  <c r="AA630" i="8" a="1"/>
  <c r="AA630" i="8" s="1"/>
  <c r="AA631" i="8" a="1"/>
  <c r="AA631" i="8" s="1"/>
  <c r="AA632" i="8" a="1"/>
  <c r="AA632" i="8" s="1"/>
  <c r="AC628" i="8" a="1"/>
  <c r="AC628" i="8" s="1"/>
  <c r="AC629" i="8" a="1"/>
  <c r="AC629" i="8" s="1"/>
  <c r="AC630" i="8" a="1"/>
  <c r="AC630" i="8" s="1"/>
  <c r="AC631" i="8" a="1"/>
  <c r="AC631" i="8" s="1"/>
  <c r="AC632" i="8" a="1"/>
  <c r="AC632" i="8" s="1"/>
  <c r="AD628" i="8" a="1"/>
  <c r="AD628" i="8" s="1"/>
  <c r="AD629" i="8" a="1"/>
  <c r="AD629" i="8" s="1"/>
  <c r="AD630" i="8" a="1"/>
  <c r="AD630" i="8" s="1"/>
  <c r="AD631" i="8" a="1"/>
  <c r="AD631" i="8" s="1"/>
  <c r="AD632" i="8" a="1"/>
  <c r="AD632" i="8" s="1"/>
  <c r="R633" i="8"/>
  <c r="R634" i="8"/>
  <c r="S633" i="8"/>
  <c r="S634" i="8"/>
  <c r="X633" i="8" a="1"/>
  <c r="X633" i="8" s="1"/>
  <c r="X634" i="8" a="1"/>
  <c r="X634" i="8" s="1"/>
  <c r="X688" i="8" a="1"/>
  <c r="X688" i="8" s="1"/>
  <c r="X689" i="8" a="1"/>
  <c r="X689" i="8" s="1"/>
  <c r="X690" i="8" a="1"/>
  <c r="X690" i="8" s="1"/>
  <c r="AA633" i="8" a="1"/>
  <c r="AA633" i="8" s="1"/>
  <c r="AA634" i="8" a="1"/>
  <c r="AA634" i="8" s="1"/>
  <c r="AA688" i="8" a="1"/>
  <c r="AA688" i="8" s="1"/>
  <c r="AA689" i="8" a="1"/>
  <c r="AA689" i="8" s="1"/>
  <c r="AA690" i="8" a="1"/>
  <c r="AA690" i="8" s="1"/>
  <c r="AC633" i="8" a="1"/>
  <c r="AC633" i="8" s="1"/>
  <c r="AC634" i="8" a="1"/>
  <c r="AC634" i="8" s="1"/>
  <c r="AC688" i="8" a="1"/>
  <c r="AC688" i="8" s="1"/>
  <c r="AC689" i="8" a="1"/>
  <c r="AC689" i="8" s="1"/>
  <c r="AC690" i="8" a="1"/>
  <c r="AC690" i="8" s="1"/>
  <c r="AD633" i="8" a="1"/>
  <c r="AD633" i="8" s="1"/>
  <c r="AD634" i="8" a="1"/>
  <c r="AD634" i="8" s="1"/>
  <c r="AD688" i="8" a="1"/>
  <c r="AD688" i="8" s="1"/>
  <c r="AD689" i="8" a="1"/>
  <c r="AD689" i="8" s="1"/>
  <c r="AD690" i="8" a="1"/>
  <c r="AD690" i="8" s="1"/>
  <c r="AB690" i="8" l="1"/>
  <c r="Z690" i="8"/>
  <c r="AB689" i="8"/>
  <c r="Z689" i="8"/>
  <c r="AB688" i="8"/>
  <c r="Z688" i="8"/>
  <c r="I582" i="8" l="1"/>
  <c r="R602" i="8" l="1"/>
  <c r="R603" i="8"/>
  <c r="R604" i="8"/>
  <c r="R605" i="8"/>
  <c r="R606" i="8"/>
  <c r="R607" i="8"/>
  <c r="R608" i="8"/>
  <c r="S602" i="8"/>
  <c r="S603" i="8"/>
  <c r="S604" i="8"/>
  <c r="S605" i="8"/>
  <c r="S606" i="8"/>
  <c r="S607" i="8"/>
  <c r="S608" i="8"/>
  <c r="X602" i="8" a="1"/>
  <c r="X602" i="8" s="1"/>
  <c r="X603" i="8" a="1"/>
  <c r="X603" i="8" s="1"/>
  <c r="X604" i="8" a="1"/>
  <c r="X604" i="8" s="1"/>
  <c r="X605" i="8" a="1"/>
  <c r="X605" i="8" s="1"/>
  <c r="X607" i="8" a="1"/>
  <c r="X607" i="8" s="1"/>
  <c r="X608" i="8" a="1"/>
  <c r="X608" i="8" s="1"/>
  <c r="AA602" i="8" a="1"/>
  <c r="AA602" i="8" s="1"/>
  <c r="AA603" i="8" a="1"/>
  <c r="AA603" i="8" s="1"/>
  <c r="AA604" i="8" a="1"/>
  <c r="AA604" i="8" s="1"/>
  <c r="AA605" i="8" a="1"/>
  <c r="AA605" i="8" s="1"/>
  <c r="AA606" i="8" a="1"/>
  <c r="AA606" i="8" s="1"/>
  <c r="AA607" i="8" a="1"/>
  <c r="AA607" i="8" s="1"/>
  <c r="AA608" i="8" a="1"/>
  <c r="AA608" i="8" s="1"/>
  <c r="AC602" i="8" a="1"/>
  <c r="AC602" i="8" s="1"/>
  <c r="AC603" i="8" a="1"/>
  <c r="AC603" i="8" s="1"/>
  <c r="AC604" i="8" a="1"/>
  <c r="AC604" i="8" s="1"/>
  <c r="AC605" i="8" a="1"/>
  <c r="AC605" i="8" s="1"/>
  <c r="AC606" i="8" a="1"/>
  <c r="AC606" i="8" s="1"/>
  <c r="AC607" i="8" a="1"/>
  <c r="AC607" i="8" s="1"/>
  <c r="AC608" i="8" a="1"/>
  <c r="AC608" i="8" s="1"/>
  <c r="AD602" i="8" a="1"/>
  <c r="AD602" i="8" s="1"/>
  <c r="AD603" i="8" a="1"/>
  <c r="AD603" i="8" s="1"/>
  <c r="AD604" i="8" a="1"/>
  <c r="AD604" i="8" s="1"/>
  <c r="AD605" i="8" a="1"/>
  <c r="AD605" i="8" s="1"/>
  <c r="AD606" i="8" a="1"/>
  <c r="AD606" i="8" s="1"/>
  <c r="AD607" i="8" a="1"/>
  <c r="AD607" i="8" s="1"/>
  <c r="AD608" i="8" a="1"/>
  <c r="AD608" i="8" s="1"/>
  <c r="R609" i="8"/>
  <c r="R610" i="8"/>
  <c r="R611" i="8"/>
  <c r="R612" i="8"/>
  <c r="R613" i="8"/>
  <c r="R614" i="8"/>
  <c r="R615" i="8"/>
  <c r="S609" i="8"/>
  <c r="S610" i="8"/>
  <c r="S611" i="8"/>
  <c r="S612" i="8"/>
  <c r="S613" i="8"/>
  <c r="S614" i="8"/>
  <c r="S615" i="8"/>
  <c r="X609" i="8" a="1"/>
  <c r="X609" i="8" s="1"/>
  <c r="X610" i="8" a="1"/>
  <c r="X610" i="8" s="1"/>
  <c r="X611" i="8" a="1"/>
  <c r="X611" i="8" s="1"/>
  <c r="X612" i="8" a="1"/>
  <c r="X612" i="8" s="1"/>
  <c r="X613" i="8" a="1"/>
  <c r="X613" i="8" s="1"/>
  <c r="X614" i="8" a="1"/>
  <c r="X614" i="8" s="1"/>
  <c r="X615" i="8" a="1"/>
  <c r="X615" i="8" s="1"/>
  <c r="AA609" i="8" a="1"/>
  <c r="AA609" i="8" s="1"/>
  <c r="AA610" i="8" a="1"/>
  <c r="AA610" i="8" s="1"/>
  <c r="AA611" i="8" a="1"/>
  <c r="AA611" i="8" s="1"/>
  <c r="AA612" i="8" a="1"/>
  <c r="AA612" i="8" s="1"/>
  <c r="AA613" i="8" a="1"/>
  <c r="AA613" i="8" s="1"/>
  <c r="AA614" i="8" a="1"/>
  <c r="AA614" i="8" s="1"/>
  <c r="AA615" i="8" a="1"/>
  <c r="AA615" i="8" s="1"/>
  <c r="AC609" i="8" a="1"/>
  <c r="AC609" i="8" s="1"/>
  <c r="AC610" i="8" a="1"/>
  <c r="AC610" i="8" s="1"/>
  <c r="AC611" i="8" a="1"/>
  <c r="AC611" i="8" s="1"/>
  <c r="AC612" i="8" a="1"/>
  <c r="AC612" i="8" s="1"/>
  <c r="AC613" i="8" a="1"/>
  <c r="AC613" i="8" s="1"/>
  <c r="AC614" i="8" a="1"/>
  <c r="AC614" i="8" s="1"/>
  <c r="AC615" i="8" a="1"/>
  <c r="AC615" i="8" s="1"/>
  <c r="AD609" i="8" a="1"/>
  <c r="AD609" i="8" s="1"/>
  <c r="AD610" i="8" a="1"/>
  <c r="AD610" i="8" s="1"/>
  <c r="AD611" i="8" a="1"/>
  <c r="AD611" i="8" s="1"/>
  <c r="AD612" i="8" a="1"/>
  <c r="AD612" i="8" s="1"/>
  <c r="AD613" i="8" a="1"/>
  <c r="AD613" i="8" s="1"/>
  <c r="AD614" i="8" a="1"/>
  <c r="AD614" i="8" s="1"/>
  <c r="AD615" i="8" a="1"/>
  <c r="AD615" i="8" s="1"/>
  <c r="AD574" i="8" l="1" a="1"/>
  <c r="AD574" i="8" s="1"/>
  <c r="AC574" i="8" a="1"/>
  <c r="AC574" i="8" s="1"/>
  <c r="AA574" i="8" a="1"/>
  <c r="AA574" i="8" s="1"/>
  <c r="X574" i="8" a="1"/>
  <c r="X574" i="8" s="1"/>
  <c r="S574" i="8"/>
  <c r="R574" i="8"/>
  <c r="AD575" i="8" a="1"/>
  <c r="AD575" i="8" s="1"/>
  <c r="AC575" i="8" a="1"/>
  <c r="AC575" i="8" s="1"/>
  <c r="AA575" i="8" a="1"/>
  <c r="AA575" i="8" s="1"/>
  <c r="X575" i="8" a="1"/>
  <c r="X575" i="8" s="1"/>
  <c r="S575" i="8"/>
  <c r="R575" i="8"/>
  <c r="R545" i="8" l="1"/>
  <c r="R546" i="8"/>
  <c r="R547" i="8"/>
  <c r="R548" i="8"/>
  <c r="R549" i="8"/>
  <c r="R550" i="8"/>
  <c r="R551" i="8"/>
  <c r="R552" i="8"/>
  <c r="R553" i="8"/>
  <c r="R554" i="8"/>
  <c r="R555" i="8"/>
  <c r="R556" i="8"/>
  <c r="R557" i="8"/>
  <c r="R558" i="8"/>
  <c r="R559" i="8"/>
  <c r="R560" i="8"/>
  <c r="S545" i="8"/>
  <c r="S546" i="8"/>
  <c r="S547" i="8"/>
  <c r="S548" i="8"/>
  <c r="S549" i="8"/>
  <c r="S550" i="8"/>
  <c r="S551" i="8"/>
  <c r="S552" i="8"/>
  <c r="S553" i="8"/>
  <c r="S554" i="8"/>
  <c r="S555" i="8"/>
  <c r="S556" i="8"/>
  <c r="S557" i="8"/>
  <c r="S558" i="8"/>
  <c r="S559" i="8"/>
  <c r="S560" i="8"/>
  <c r="X545" i="8" a="1"/>
  <c r="X545" i="8" s="1"/>
  <c r="X546" i="8" a="1"/>
  <c r="X546" i="8" s="1"/>
  <c r="X547" i="8" a="1"/>
  <c r="X547" i="8" s="1"/>
  <c r="X548" i="8" a="1"/>
  <c r="X548" i="8" s="1"/>
  <c r="X549" i="8" a="1"/>
  <c r="X549" i="8" s="1"/>
  <c r="X550" i="8" a="1"/>
  <c r="X550" i="8" s="1"/>
  <c r="X551" i="8" a="1"/>
  <c r="X551" i="8" s="1"/>
  <c r="X552" i="8" a="1"/>
  <c r="X552" i="8" s="1"/>
  <c r="X553" i="8" a="1"/>
  <c r="X553" i="8" s="1"/>
  <c r="X554" i="8" a="1"/>
  <c r="X554" i="8" s="1"/>
  <c r="X555" i="8" a="1"/>
  <c r="X555" i="8" s="1"/>
  <c r="X556" i="8" a="1"/>
  <c r="X556" i="8" s="1"/>
  <c r="X557" i="8" a="1"/>
  <c r="X557" i="8" s="1"/>
  <c r="X558" i="8" a="1"/>
  <c r="X558" i="8" s="1"/>
  <c r="X559" i="8" a="1"/>
  <c r="X559" i="8" s="1"/>
  <c r="X560" i="8" a="1"/>
  <c r="X560" i="8" s="1"/>
  <c r="AA545" i="8" a="1"/>
  <c r="AA545" i="8" s="1"/>
  <c r="AA546" i="8" a="1"/>
  <c r="AA546" i="8" s="1"/>
  <c r="AA547" i="8" a="1"/>
  <c r="AA547" i="8" s="1"/>
  <c r="AA548" i="8" a="1"/>
  <c r="AA548" i="8" s="1"/>
  <c r="AA549" i="8" a="1"/>
  <c r="AA549" i="8" s="1"/>
  <c r="AA550" i="8" a="1"/>
  <c r="AA550" i="8" s="1"/>
  <c r="AA551" i="8" a="1"/>
  <c r="AA551" i="8" s="1"/>
  <c r="AA552" i="8" a="1"/>
  <c r="AA552" i="8" s="1"/>
  <c r="AA553" i="8" a="1"/>
  <c r="AA553" i="8" s="1"/>
  <c r="AA554" i="8" a="1"/>
  <c r="AA554" i="8" s="1"/>
  <c r="AA555" i="8" a="1"/>
  <c r="AA555" i="8" s="1"/>
  <c r="AA556" i="8" a="1"/>
  <c r="AA556" i="8" s="1"/>
  <c r="AA557" i="8" a="1"/>
  <c r="AA557" i="8" s="1"/>
  <c r="AA558" i="8" a="1"/>
  <c r="AA558" i="8" s="1"/>
  <c r="AA559" i="8" a="1"/>
  <c r="AA559" i="8" s="1"/>
  <c r="AA560" i="8" a="1"/>
  <c r="AA560" i="8" s="1"/>
  <c r="AC545" i="8" a="1"/>
  <c r="AC545" i="8" s="1"/>
  <c r="AC546" i="8" a="1"/>
  <c r="AC546" i="8" s="1"/>
  <c r="AC547" i="8" a="1"/>
  <c r="AC547" i="8" s="1"/>
  <c r="AC548" i="8" a="1"/>
  <c r="AC548" i="8" s="1"/>
  <c r="AC549" i="8" a="1"/>
  <c r="AC549" i="8" s="1"/>
  <c r="AC550" i="8" a="1"/>
  <c r="AC550" i="8" s="1"/>
  <c r="AC551" i="8" a="1"/>
  <c r="AC551" i="8" s="1"/>
  <c r="AC552" i="8" a="1"/>
  <c r="AC552" i="8" s="1"/>
  <c r="AC553" i="8" a="1"/>
  <c r="AC553" i="8" s="1"/>
  <c r="AC554" i="8" a="1"/>
  <c r="AC554" i="8" s="1"/>
  <c r="AC555" i="8" a="1"/>
  <c r="AC555" i="8" s="1"/>
  <c r="AC556" i="8" a="1"/>
  <c r="AC556" i="8" s="1"/>
  <c r="AC557" i="8" a="1"/>
  <c r="AC557" i="8" s="1"/>
  <c r="AC558" i="8" a="1"/>
  <c r="AC558" i="8" s="1"/>
  <c r="AC559" i="8" a="1"/>
  <c r="AC559" i="8" s="1"/>
  <c r="AC560" i="8" a="1"/>
  <c r="AC560" i="8" s="1"/>
  <c r="AD545" i="8" a="1"/>
  <c r="AD545" i="8" s="1"/>
  <c r="AD546" i="8" a="1"/>
  <c r="AD546" i="8" s="1"/>
  <c r="AD547" i="8" a="1"/>
  <c r="AD547" i="8" s="1"/>
  <c r="AD548" i="8" a="1"/>
  <c r="AD548" i="8" s="1"/>
  <c r="AD549" i="8" a="1"/>
  <c r="AD549" i="8" s="1"/>
  <c r="AD550" i="8" a="1"/>
  <c r="AD550" i="8" s="1"/>
  <c r="AD551" i="8" a="1"/>
  <c r="AD551" i="8" s="1"/>
  <c r="AD552" i="8" a="1"/>
  <c r="AD552" i="8" s="1"/>
  <c r="AD553" i="8" a="1"/>
  <c r="AD553" i="8" s="1"/>
  <c r="AD554" i="8" a="1"/>
  <c r="AD554" i="8" s="1"/>
  <c r="AD555" i="8" a="1"/>
  <c r="AD555" i="8" s="1"/>
  <c r="AD556" i="8" a="1"/>
  <c r="AD556" i="8" s="1"/>
  <c r="AD557" i="8" a="1"/>
  <c r="AD557" i="8" s="1"/>
  <c r="AD558" i="8" a="1"/>
  <c r="AD558" i="8" s="1"/>
  <c r="AD559" i="8" a="1"/>
  <c r="AD559" i="8" s="1"/>
  <c r="AD560" i="8" a="1"/>
  <c r="AD560" i="8" s="1"/>
  <c r="R561" i="8"/>
  <c r="R562" i="8"/>
  <c r="R563" i="8"/>
  <c r="R564" i="8"/>
  <c r="R565" i="8"/>
  <c r="R566" i="8"/>
  <c r="R567" i="8"/>
  <c r="R568" i="8"/>
  <c r="R569" i="8"/>
  <c r="R570" i="8"/>
  <c r="R571" i="8"/>
  <c r="R572" i="8"/>
  <c r="R573" i="8"/>
  <c r="R576" i="8"/>
  <c r="S561" i="8"/>
  <c r="S562" i="8"/>
  <c r="S563" i="8"/>
  <c r="S564" i="8"/>
  <c r="S565" i="8"/>
  <c r="S566" i="8"/>
  <c r="S567" i="8"/>
  <c r="S568" i="8"/>
  <c r="S569" i="8"/>
  <c r="S570" i="8"/>
  <c r="S571" i="8"/>
  <c r="S572" i="8"/>
  <c r="S573" i="8"/>
  <c r="S576" i="8"/>
  <c r="X561" i="8" a="1"/>
  <c r="X561" i="8" s="1"/>
  <c r="X562" i="8" a="1"/>
  <c r="X562" i="8" s="1"/>
  <c r="X563" i="8" a="1"/>
  <c r="X563" i="8" s="1"/>
  <c r="X564" i="8" a="1"/>
  <c r="X564" i="8" s="1"/>
  <c r="X565" i="8" a="1"/>
  <c r="X565" i="8" s="1"/>
  <c r="X566" i="8" a="1"/>
  <c r="X566" i="8" s="1"/>
  <c r="X567" i="8" a="1"/>
  <c r="X567" i="8" s="1"/>
  <c r="X568" i="8" a="1"/>
  <c r="X568" i="8" s="1"/>
  <c r="X569" i="8" a="1"/>
  <c r="X569" i="8" s="1"/>
  <c r="X570" i="8" a="1"/>
  <c r="X570" i="8" s="1"/>
  <c r="X571" i="8" a="1"/>
  <c r="X571" i="8" s="1"/>
  <c r="X572" i="8" a="1"/>
  <c r="X572" i="8" s="1"/>
  <c r="X573" i="8" a="1"/>
  <c r="X573" i="8" s="1"/>
  <c r="X576" i="8" a="1"/>
  <c r="X576" i="8" s="1"/>
  <c r="AA561" i="8" a="1"/>
  <c r="AA561" i="8" s="1"/>
  <c r="AA562" i="8" a="1"/>
  <c r="AA562" i="8" s="1"/>
  <c r="AA563" i="8" a="1"/>
  <c r="AA563" i="8" s="1"/>
  <c r="AA564" i="8" a="1"/>
  <c r="AA564" i="8" s="1"/>
  <c r="AA565" i="8" a="1"/>
  <c r="AA565" i="8" s="1"/>
  <c r="AA566" i="8" a="1"/>
  <c r="AA566" i="8" s="1"/>
  <c r="AA567" i="8" a="1"/>
  <c r="AA567" i="8" s="1"/>
  <c r="AA568" i="8" a="1"/>
  <c r="AA568" i="8" s="1"/>
  <c r="AA569" i="8" a="1"/>
  <c r="AA569" i="8" s="1"/>
  <c r="AA570" i="8" a="1"/>
  <c r="AA570" i="8" s="1"/>
  <c r="AA571" i="8" a="1"/>
  <c r="AA571" i="8" s="1"/>
  <c r="AA572" i="8" a="1"/>
  <c r="AA572" i="8" s="1"/>
  <c r="AA573" i="8" a="1"/>
  <c r="AA573" i="8" s="1"/>
  <c r="AA576" i="8" a="1"/>
  <c r="AA576" i="8" s="1"/>
  <c r="AC561" i="8" a="1"/>
  <c r="AC561" i="8" s="1"/>
  <c r="AC562" i="8" a="1"/>
  <c r="AC562" i="8" s="1"/>
  <c r="AC563" i="8" a="1"/>
  <c r="AC563" i="8" s="1"/>
  <c r="AC564" i="8" a="1"/>
  <c r="AC564" i="8" s="1"/>
  <c r="AC565" i="8" a="1"/>
  <c r="AC565" i="8" s="1"/>
  <c r="AC566" i="8" a="1"/>
  <c r="AC566" i="8" s="1"/>
  <c r="AC567" i="8" a="1"/>
  <c r="AC567" i="8" s="1"/>
  <c r="AC568" i="8" a="1"/>
  <c r="AC568" i="8" s="1"/>
  <c r="AC569" i="8" a="1"/>
  <c r="AC569" i="8" s="1"/>
  <c r="AC570" i="8" a="1"/>
  <c r="AC570" i="8" s="1"/>
  <c r="AC571" i="8" a="1"/>
  <c r="AC571" i="8" s="1"/>
  <c r="AC572" i="8" a="1"/>
  <c r="AC572" i="8" s="1"/>
  <c r="AC573" i="8" a="1"/>
  <c r="AC573" i="8" s="1"/>
  <c r="AC576" i="8" a="1"/>
  <c r="AC576" i="8" s="1"/>
  <c r="AD561" i="8" a="1"/>
  <c r="AD561" i="8" s="1"/>
  <c r="AD562" i="8" a="1"/>
  <c r="AD562" i="8" s="1"/>
  <c r="AD563" i="8" a="1"/>
  <c r="AD563" i="8" s="1"/>
  <c r="AD564" i="8" a="1"/>
  <c r="AD564" i="8" s="1"/>
  <c r="AD565" i="8" a="1"/>
  <c r="AD565" i="8" s="1"/>
  <c r="AD566" i="8" a="1"/>
  <c r="AD566" i="8" s="1"/>
  <c r="AD567" i="8" a="1"/>
  <c r="AD567" i="8" s="1"/>
  <c r="AD568" i="8" a="1"/>
  <c r="AD568" i="8" s="1"/>
  <c r="AD569" i="8" a="1"/>
  <c r="AD569" i="8" s="1"/>
  <c r="AD570" i="8" a="1"/>
  <c r="AD570" i="8" s="1"/>
  <c r="AD571" i="8" a="1"/>
  <c r="AD571" i="8" s="1"/>
  <c r="AD572" i="8" a="1"/>
  <c r="AD572" i="8" s="1"/>
  <c r="AD573" i="8" a="1"/>
  <c r="AD573" i="8" s="1"/>
  <c r="AD576" i="8" a="1"/>
  <c r="AD576" i="8" s="1"/>
  <c r="R577" i="8"/>
  <c r="R578" i="8"/>
  <c r="R579" i="8"/>
  <c r="R580" i="8"/>
  <c r="R581" i="8"/>
  <c r="R582" i="8"/>
  <c r="R583" i="8"/>
  <c r="R584" i="8"/>
  <c r="R585" i="8"/>
  <c r="R586" i="8"/>
  <c r="R587" i="8"/>
  <c r="R588" i="8"/>
  <c r="R589" i="8"/>
  <c r="R590" i="8"/>
  <c r="R591" i="8"/>
  <c r="R592" i="8"/>
  <c r="S577" i="8"/>
  <c r="S578" i="8"/>
  <c r="S579" i="8"/>
  <c r="S580" i="8"/>
  <c r="S581" i="8"/>
  <c r="S582" i="8"/>
  <c r="S583" i="8"/>
  <c r="S584" i="8"/>
  <c r="S585" i="8"/>
  <c r="S586" i="8"/>
  <c r="S587" i="8"/>
  <c r="S588" i="8"/>
  <c r="S589" i="8"/>
  <c r="S590" i="8"/>
  <c r="S591" i="8"/>
  <c r="S592" i="8"/>
  <c r="X577" i="8" a="1"/>
  <c r="X577" i="8" s="1"/>
  <c r="X578" i="8" a="1"/>
  <c r="X578" i="8" s="1"/>
  <c r="X579" i="8" a="1"/>
  <c r="X579" i="8" s="1"/>
  <c r="X580" i="8" a="1"/>
  <c r="X580" i="8" s="1"/>
  <c r="X581" i="8" a="1"/>
  <c r="X581" i="8" s="1"/>
  <c r="X582" i="8" a="1"/>
  <c r="X582" i="8" s="1"/>
  <c r="X583" i="8" a="1"/>
  <c r="X583" i="8" s="1"/>
  <c r="X584" i="8" a="1"/>
  <c r="X584" i="8" s="1"/>
  <c r="X585" i="8" a="1"/>
  <c r="X585" i="8" s="1"/>
  <c r="X586" i="8" a="1"/>
  <c r="X586" i="8" s="1"/>
  <c r="X587" i="8" a="1"/>
  <c r="X587" i="8" s="1"/>
  <c r="X588" i="8" a="1"/>
  <c r="X588" i="8" s="1"/>
  <c r="X589" i="8" a="1"/>
  <c r="X589" i="8" s="1"/>
  <c r="X590" i="8" a="1"/>
  <c r="X590" i="8" s="1"/>
  <c r="X591" i="8" a="1"/>
  <c r="X591" i="8" s="1"/>
  <c r="X592" i="8" a="1"/>
  <c r="X592" i="8" s="1"/>
  <c r="AA577" i="8" a="1"/>
  <c r="AA577" i="8" s="1"/>
  <c r="AA578" i="8" a="1"/>
  <c r="AA578" i="8" s="1"/>
  <c r="AA579" i="8" a="1"/>
  <c r="AA579" i="8" s="1"/>
  <c r="AA580" i="8" a="1"/>
  <c r="AA580" i="8" s="1"/>
  <c r="AA581" i="8" a="1"/>
  <c r="AA581" i="8" s="1"/>
  <c r="AA582" i="8" a="1"/>
  <c r="AA582" i="8" s="1"/>
  <c r="AA583" i="8" a="1"/>
  <c r="AA583" i="8" s="1"/>
  <c r="AA584" i="8" a="1"/>
  <c r="AA584" i="8" s="1"/>
  <c r="AA585" i="8" a="1"/>
  <c r="AA585" i="8" s="1"/>
  <c r="AA586" i="8" a="1"/>
  <c r="AA586" i="8" s="1"/>
  <c r="AA587" i="8" a="1"/>
  <c r="AA587" i="8" s="1"/>
  <c r="AA588" i="8" a="1"/>
  <c r="AA588" i="8" s="1"/>
  <c r="AA589" i="8" a="1"/>
  <c r="AA589" i="8" s="1"/>
  <c r="AA590" i="8" a="1"/>
  <c r="AA590" i="8" s="1"/>
  <c r="AA591" i="8" a="1"/>
  <c r="AA591" i="8" s="1"/>
  <c r="AA592" i="8" a="1"/>
  <c r="AA592" i="8" s="1"/>
  <c r="AC577" i="8" a="1"/>
  <c r="AC577" i="8" s="1"/>
  <c r="AC578" i="8" a="1"/>
  <c r="AC578" i="8" s="1"/>
  <c r="AC579" i="8" a="1"/>
  <c r="AC579" i="8" s="1"/>
  <c r="AC580" i="8" a="1"/>
  <c r="AC580" i="8" s="1"/>
  <c r="AC581" i="8" a="1"/>
  <c r="AC581" i="8" s="1"/>
  <c r="AC582" i="8" a="1"/>
  <c r="AC582" i="8" s="1"/>
  <c r="AC583" i="8" a="1"/>
  <c r="AC583" i="8" s="1"/>
  <c r="AC584" i="8" a="1"/>
  <c r="AC584" i="8" s="1"/>
  <c r="AC585" i="8" a="1"/>
  <c r="AC585" i="8" s="1"/>
  <c r="AC586" i="8" a="1"/>
  <c r="AC586" i="8" s="1"/>
  <c r="AC587" i="8" a="1"/>
  <c r="AC587" i="8" s="1"/>
  <c r="AC588" i="8" a="1"/>
  <c r="AC588" i="8" s="1"/>
  <c r="AC589" i="8" a="1"/>
  <c r="AC589" i="8" s="1"/>
  <c r="AC590" i="8" a="1"/>
  <c r="AC590" i="8" s="1"/>
  <c r="AC591" i="8" a="1"/>
  <c r="AC591" i="8" s="1"/>
  <c r="AC592" i="8" a="1"/>
  <c r="AC592" i="8" s="1"/>
  <c r="AD577" i="8" a="1"/>
  <c r="AD577" i="8" s="1"/>
  <c r="AD578" i="8" a="1"/>
  <c r="AD578" i="8" s="1"/>
  <c r="AD579" i="8" a="1"/>
  <c r="AD579" i="8" s="1"/>
  <c r="AD580" i="8" a="1"/>
  <c r="AD580" i="8" s="1"/>
  <c r="AD581" i="8" a="1"/>
  <c r="AD581" i="8" s="1"/>
  <c r="AD582" i="8" a="1"/>
  <c r="AD582" i="8" s="1"/>
  <c r="AD583" i="8" a="1"/>
  <c r="AD583" i="8" s="1"/>
  <c r="AD584" i="8" a="1"/>
  <c r="AD584" i="8" s="1"/>
  <c r="AD585" i="8" a="1"/>
  <c r="AD585" i="8" s="1"/>
  <c r="AD586" i="8" a="1"/>
  <c r="AD586" i="8" s="1"/>
  <c r="AD587" i="8" a="1"/>
  <c r="AD587" i="8" s="1"/>
  <c r="AD588" i="8" a="1"/>
  <c r="AD588" i="8" s="1"/>
  <c r="AD589" i="8" a="1"/>
  <c r="AD589" i="8" s="1"/>
  <c r="AD590" i="8" a="1"/>
  <c r="AD590" i="8" s="1"/>
  <c r="AD591" i="8" a="1"/>
  <c r="AD591" i="8" s="1"/>
  <c r="AD592" i="8" a="1"/>
  <c r="AD592" i="8" s="1"/>
  <c r="R593" i="8"/>
  <c r="R594" i="8"/>
  <c r="S593" i="8"/>
  <c r="S594" i="8"/>
  <c r="X593" i="8" a="1"/>
  <c r="X593" i="8" s="1"/>
  <c r="X594" i="8" a="1"/>
  <c r="X594" i="8" s="1"/>
  <c r="AA593" i="8" a="1"/>
  <c r="AA593" i="8" s="1"/>
  <c r="AA594" i="8" a="1"/>
  <c r="AA594" i="8" s="1"/>
  <c r="AC593" i="8" a="1"/>
  <c r="AC593" i="8" s="1"/>
  <c r="AC594" i="8" a="1"/>
  <c r="AC594" i="8" s="1"/>
  <c r="AD593" i="8" a="1"/>
  <c r="AD593" i="8" s="1"/>
  <c r="AD594" i="8" a="1"/>
  <c r="AD594" i="8" s="1"/>
  <c r="R595" i="8"/>
  <c r="R596" i="8"/>
  <c r="S595" i="8"/>
  <c r="S596" i="8"/>
  <c r="X595" i="8" a="1"/>
  <c r="X595" i="8" s="1"/>
  <c r="X596" i="8" a="1"/>
  <c r="X596" i="8" s="1"/>
  <c r="AA595" i="8" a="1"/>
  <c r="AA595" i="8" s="1"/>
  <c r="AA596" i="8" a="1"/>
  <c r="AA596" i="8" s="1"/>
  <c r="AC595" i="8" a="1"/>
  <c r="AC595" i="8" s="1"/>
  <c r="AC596" i="8" a="1"/>
  <c r="AC596" i="8" s="1"/>
  <c r="AD595" i="8" a="1"/>
  <c r="AD595" i="8" s="1"/>
  <c r="AD596" i="8" a="1"/>
  <c r="AD596" i="8" s="1"/>
  <c r="R597" i="8"/>
  <c r="R598" i="8"/>
  <c r="S597" i="8"/>
  <c r="S598" i="8"/>
  <c r="X597" i="8" a="1"/>
  <c r="X597" i="8" s="1"/>
  <c r="X598" i="8" a="1"/>
  <c r="X598" i="8" s="1"/>
  <c r="AA597" i="8" a="1"/>
  <c r="AA597" i="8" s="1"/>
  <c r="AA598" i="8" a="1"/>
  <c r="AA598" i="8" s="1"/>
  <c r="AC597" i="8" a="1"/>
  <c r="AC597" i="8" s="1"/>
  <c r="AC598" i="8" a="1"/>
  <c r="AC598" i="8" s="1"/>
  <c r="AD597" i="8" a="1"/>
  <c r="AD597" i="8" s="1"/>
  <c r="AD598" i="8" a="1"/>
  <c r="AD598" i="8" s="1"/>
  <c r="R599" i="8"/>
  <c r="R600" i="8"/>
  <c r="S599" i="8"/>
  <c r="S600" i="8"/>
  <c r="X599" i="8" a="1"/>
  <c r="X599" i="8" s="1"/>
  <c r="X600" i="8" a="1"/>
  <c r="X600" i="8" s="1"/>
  <c r="AA599" i="8" a="1"/>
  <c r="AA599" i="8" s="1"/>
  <c r="AA600" i="8" a="1"/>
  <c r="AA600" i="8" s="1"/>
  <c r="AC599" i="8" a="1"/>
  <c r="AC599" i="8" s="1"/>
  <c r="AC600" i="8" a="1"/>
  <c r="AC600" i="8" s="1"/>
  <c r="AD599" i="8" a="1"/>
  <c r="AD599" i="8" s="1"/>
  <c r="AD600" i="8" a="1"/>
  <c r="AD600" i="8" s="1"/>
  <c r="R601" i="8"/>
  <c r="R616" i="8"/>
  <c r="S601" i="8"/>
  <c r="S616" i="8"/>
  <c r="X601" i="8" a="1"/>
  <c r="X601" i="8" s="1"/>
  <c r="X616" i="8" a="1"/>
  <c r="X616" i="8" s="1"/>
  <c r="AA601" i="8" a="1"/>
  <c r="AA601" i="8" s="1"/>
  <c r="AA616" i="8" a="1"/>
  <c r="AA616" i="8" s="1"/>
  <c r="AC601" i="8" a="1"/>
  <c r="AC601" i="8" s="1"/>
  <c r="AC616" i="8" a="1"/>
  <c r="AC616" i="8" s="1"/>
  <c r="AD601" i="8" a="1"/>
  <c r="AD601" i="8" s="1"/>
  <c r="AD616" i="8" a="1"/>
  <c r="AD616" i="8" s="1"/>
  <c r="R617" i="8"/>
  <c r="S617" i="8"/>
  <c r="X617" i="8" a="1"/>
  <c r="X617" i="8" s="1"/>
  <c r="X691" i="8" a="1"/>
  <c r="X691" i="8" s="1"/>
  <c r="AA617" i="8" a="1"/>
  <c r="AA617" i="8" s="1"/>
  <c r="AA691" i="8" a="1"/>
  <c r="AA691" i="8" s="1"/>
  <c r="AC617" i="8" a="1"/>
  <c r="AC617" i="8" s="1"/>
  <c r="AC691" i="8" a="1"/>
  <c r="AC691" i="8" s="1"/>
  <c r="AD617" i="8" a="1"/>
  <c r="AD617" i="8" s="1"/>
  <c r="AD691" i="8" a="1"/>
  <c r="AD691" i="8" s="1"/>
  <c r="X692" i="8" a="1"/>
  <c r="X692" i="8" s="1"/>
  <c r="X693" i="8" a="1"/>
  <c r="X693" i="8" s="1"/>
  <c r="AA692" i="8" a="1"/>
  <c r="AA692" i="8" s="1"/>
  <c r="AA693" i="8" a="1"/>
  <c r="AA693" i="8" s="1"/>
  <c r="AC692" i="8" a="1"/>
  <c r="AC692" i="8" s="1"/>
  <c r="AC693" i="8" a="1"/>
  <c r="AC693" i="8" s="1"/>
  <c r="AD692" i="8" a="1"/>
  <c r="AD692" i="8" s="1"/>
  <c r="AD693" i="8" a="1"/>
  <c r="AD693" i="8" s="1"/>
  <c r="Z692" i="8"/>
  <c r="Z693" i="8"/>
  <c r="AB692" i="8" l="1"/>
  <c r="AB693" i="8"/>
  <c r="Z691" i="8"/>
  <c r="AB691" i="8"/>
  <c r="AD532" i="8" l="1" a="1"/>
  <c r="AD532" i="8" s="1"/>
  <c r="AD531" i="8" a="1"/>
  <c r="AD531" i="8" s="1"/>
  <c r="AD530" i="8" a="1"/>
  <c r="AD530" i="8" s="1"/>
  <c r="AD529" i="8" a="1"/>
  <c r="AD529" i="8" s="1"/>
  <c r="AD528" i="8" a="1"/>
  <c r="AD528" i="8" s="1"/>
  <c r="AD527" i="8" a="1"/>
  <c r="AD527" i="8" s="1"/>
  <c r="AD526" i="8" a="1"/>
  <c r="AD526" i="8" s="1"/>
  <c r="AC532" i="8" a="1"/>
  <c r="AC532" i="8" s="1"/>
  <c r="AC531" i="8" a="1"/>
  <c r="AC531" i="8" s="1"/>
  <c r="AC530" i="8" a="1"/>
  <c r="AC530" i="8" s="1"/>
  <c r="AC529" i="8" a="1"/>
  <c r="AC529" i="8" s="1"/>
  <c r="AC528" i="8" a="1"/>
  <c r="AC528" i="8" s="1"/>
  <c r="AC527" i="8" a="1"/>
  <c r="AC527" i="8" s="1"/>
  <c r="AC526" i="8" a="1"/>
  <c r="AC526" i="8" s="1"/>
  <c r="AA532" i="8" a="1"/>
  <c r="AA532" i="8" s="1"/>
  <c r="AA531" i="8" a="1"/>
  <c r="AA531" i="8" s="1"/>
  <c r="AA530" i="8" a="1"/>
  <c r="AA530" i="8" s="1"/>
  <c r="AA529" i="8" a="1"/>
  <c r="AA529" i="8" s="1"/>
  <c r="AA528" i="8" a="1"/>
  <c r="AA528" i="8" s="1"/>
  <c r="AA527" i="8" a="1"/>
  <c r="AA527" i="8" s="1"/>
  <c r="AA526" i="8" a="1"/>
  <c r="AA526" i="8" s="1"/>
  <c r="X532" i="8" a="1"/>
  <c r="X532" i="8" s="1"/>
  <c r="X531" i="8" a="1"/>
  <c r="X531" i="8" s="1"/>
  <c r="X530" i="8" a="1"/>
  <c r="X530" i="8" s="1"/>
  <c r="X529" i="8" a="1"/>
  <c r="X529" i="8" s="1"/>
  <c r="X528" i="8" a="1"/>
  <c r="X528" i="8" s="1"/>
  <c r="X527" i="8" a="1"/>
  <c r="X527" i="8" s="1"/>
  <c r="X526" i="8" a="1"/>
  <c r="X526" i="8" s="1"/>
  <c r="S526" i="8"/>
  <c r="S527" i="8"/>
  <c r="S528" i="8"/>
  <c r="S529" i="8"/>
  <c r="S530" i="8"/>
  <c r="S531" i="8"/>
  <c r="S532" i="8"/>
  <c r="R526" i="8"/>
  <c r="R527" i="8"/>
  <c r="R528" i="8"/>
  <c r="R529" i="8"/>
  <c r="R530" i="8"/>
  <c r="R531" i="8"/>
  <c r="R532" i="8"/>
  <c r="AD539" i="8" a="1"/>
  <c r="AD539" i="8" s="1"/>
  <c r="AD538" i="8" a="1"/>
  <c r="AD538" i="8" s="1"/>
  <c r="AD537" i="8" a="1"/>
  <c r="AD537" i="8" s="1"/>
  <c r="AD536" i="8" a="1"/>
  <c r="AD536" i="8" s="1"/>
  <c r="AD535" i="8" a="1"/>
  <c r="AD535" i="8" s="1"/>
  <c r="AD534" i="8" a="1"/>
  <c r="AD534" i="8" s="1"/>
  <c r="AD533" i="8" a="1"/>
  <c r="AD533" i="8" s="1"/>
  <c r="AC539" i="8" a="1"/>
  <c r="AC539" i="8" s="1"/>
  <c r="AC538" i="8" a="1"/>
  <c r="AC538" i="8" s="1"/>
  <c r="AC537" i="8" a="1"/>
  <c r="AC537" i="8" s="1"/>
  <c r="AC536" i="8" a="1"/>
  <c r="AC536" i="8" s="1"/>
  <c r="AC535" i="8" a="1"/>
  <c r="AC535" i="8" s="1"/>
  <c r="AC534" i="8" a="1"/>
  <c r="AC534" i="8" s="1"/>
  <c r="AC533" i="8" a="1"/>
  <c r="AC533" i="8" s="1"/>
  <c r="AA539" i="8" a="1"/>
  <c r="AA539" i="8" s="1"/>
  <c r="AA538" i="8" a="1"/>
  <c r="AA538" i="8" s="1"/>
  <c r="AA537" i="8" a="1"/>
  <c r="AA537" i="8" s="1"/>
  <c r="AA536" i="8" a="1"/>
  <c r="AA536" i="8" s="1"/>
  <c r="AA535" i="8" a="1"/>
  <c r="AA535" i="8" s="1"/>
  <c r="AA534" i="8" a="1"/>
  <c r="AA534" i="8" s="1"/>
  <c r="AA533" i="8" a="1"/>
  <c r="AA533" i="8" s="1"/>
  <c r="X539" i="8" a="1"/>
  <c r="X539" i="8" s="1"/>
  <c r="X538" i="8" a="1"/>
  <c r="X538" i="8" s="1"/>
  <c r="X537" i="8" a="1"/>
  <c r="X537" i="8" s="1"/>
  <c r="X536" i="8" a="1"/>
  <c r="X536" i="8" s="1"/>
  <c r="X535" i="8" a="1"/>
  <c r="X535" i="8" s="1"/>
  <c r="X534" i="8" a="1"/>
  <c r="X534" i="8" s="1"/>
  <c r="X533" i="8" a="1"/>
  <c r="X533" i="8" s="1"/>
  <c r="S533" i="8"/>
  <c r="S534" i="8"/>
  <c r="S535" i="8"/>
  <c r="S536" i="8"/>
  <c r="S537" i="8"/>
  <c r="S538" i="8"/>
  <c r="S539" i="8"/>
  <c r="R533" i="8"/>
  <c r="R534" i="8"/>
  <c r="R535" i="8"/>
  <c r="R536" i="8"/>
  <c r="R537" i="8"/>
  <c r="R538" i="8"/>
  <c r="R539" i="8"/>
  <c r="AD511" i="8" a="1"/>
  <c r="AD511" i="8" s="1"/>
  <c r="AC511" i="8" a="1"/>
  <c r="AC511" i="8" s="1"/>
  <c r="AA511" i="8" a="1"/>
  <c r="AA511" i="8" s="1"/>
  <c r="X511" i="8" a="1"/>
  <c r="X511" i="8" s="1"/>
  <c r="S511" i="8"/>
  <c r="R511" i="8"/>
  <c r="R492" i="8" l="1"/>
  <c r="R493" i="8"/>
  <c r="R494" i="8"/>
  <c r="R495" i="8"/>
  <c r="R496" i="8"/>
  <c r="R497" i="8"/>
  <c r="R498" i="8"/>
  <c r="R499" i="8"/>
  <c r="R501" i="8"/>
  <c r="R502" i="8"/>
  <c r="R503" i="8"/>
  <c r="R504" i="8"/>
  <c r="R505" i="8"/>
  <c r="R506" i="8"/>
  <c r="R507" i="8"/>
  <c r="R508" i="8"/>
  <c r="R509" i="8"/>
  <c r="R510" i="8"/>
  <c r="R512" i="8"/>
  <c r="R513" i="8"/>
  <c r="R515" i="8"/>
  <c r="R516" i="8"/>
  <c r="R517" i="8"/>
  <c r="R518" i="8"/>
  <c r="R519" i="8"/>
  <c r="R520" i="8"/>
  <c r="R521" i="8"/>
  <c r="P630" i="8" l="1" a="1"/>
  <c r="P630" i="8" s="1"/>
  <c r="N631" i="8" a="1"/>
  <c r="N631" i="8" s="1"/>
  <c r="P633" i="8" a="1"/>
  <c r="P633" i="8" s="1"/>
  <c r="P642" i="8" a="1"/>
  <c r="P642" i="8" s="1"/>
  <c r="N642" i="8" a="1"/>
  <c r="N642" i="8" s="1"/>
  <c r="N630" i="8" a="1"/>
  <c r="N630" i="8" s="1"/>
  <c r="P631" i="8" a="1"/>
  <c r="P631" i="8" s="1"/>
  <c r="N633" i="8" a="1"/>
  <c r="N633" i="8" s="1"/>
  <c r="N667" i="8" a="1"/>
  <c r="N667" i="8" s="1"/>
  <c r="P668" i="8" a="1"/>
  <c r="P668" i="8" s="1"/>
  <c r="N677" i="8" a="1"/>
  <c r="N677" i="8" s="1"/>
  <c r="P678" i="8" a="1"/>
  <c r="P678" i="8" s="1"/>
  <c r="P681" i="8" a="1"/>
  <c r="P681" i="8" s="1"/>
  <c r="N637" i="8" a="1"/>
  <c r="N637" i="8" s="1"/>
  <c r="P637" i="8" a="1"/>
  <c r="P637" i="8" s="1"/>
  <c r="N645" i="8" a="1"/>
  <c r="N645" i="8" s="1"/>
  <c r="P645" i="8" a="1"/>
  <c r="P645" i="8" s="1"/>
  <c r="N653" i="8" a="1"/>
  <c r="N653" i="8" s="1"/>
  <c r="P653" i="8" a="1"/>
  <c r="P653" i="8" s="1"/>
  <c r="N660" i="8" a="1"/>
  <c r="N660" i="8" s="1"/>
  <c r="P660" i="8" a="1"/>
  <c r="P660" i="8" s="1"/>
  <c r="N668" i="8" a="1"/>
  <c r="N668" i="8" s="1"/>
  <c r="P669" i="8" a="1"/>
  <c r="P669" i="8" s="1"/>
  <c r="N678" i="8" a="1"/>
  <c r="N678" i="8" s="1"/>
  <c r="P679" i="8" a="1"/>
  <c r="P679" i="8" s="1"/>
  <c r="N681" i="8" a="1"/>
  <c r="N681" i="8" s="1"/>
  <c r="P682" i="8" a="1"/>
  <c r="P682" i="8" s="1"/>
  <c r="N638" i="8" a="1"/>
  <c r="N638" i="8" s="1"/>
  <c r="P638" i="8" a="1"/>
  <c r="P638" i="8" s="1"/>
  <c r="N646" i="8" a="1"/>
  <c r="N646" i="8" s="1"/>
  <c r="P646" i="8" a="1"/>
  <c r="P646" i="8" s="1"/>
  <c r="P654" i="8" a="1"/>
  <c r="P654" i="8" s="1"/>
  <c r="N669" i="8" a="1"/>
  <c r="N669" i="8" s="1"/>
  <c r="P670" i="8" a="1"/>
  <c r="P670" i="8" s="1"/>
  <c r="N679" i="8" a="1"/>
  <c r="N679" i="8" s="1"/>
  <c r="P680" i="8" a="1"/>
  <c r="P680" i="8" s="1"/>
  <c r="N682" i="8" a="1"/>
  <c r="N682" i="8" s="1"/>
  <c r="P683" i="8" a="1"/>
  <c r="P683" i="8" s="1"/>
  <c r="N639" i="8" a="1"/>
  <c r="N639" i="8" s="1"/>
  <c r="P639" i="8" a="1"/>
  <c r="P639" i="8" s="1"/>
  <c r="N647" i="8" a="1"/>
  <c r="N647" i="8" s="1"/>
  <c r="P647" i="8" a="1"/>
  <c r="P647" i="8" s="1"/>
  <c r="N670" i="8" a="1"/>
  <c r="N670" i="8" s="1"/>
  <c r="P671" i="8" a="1"/>
  <c r="P671" i="8" s="1"/>
  <c r="N680" i="8" a="1"/>
  <c r="N680" i="8" s="1"/>
  <c r="N683" i="8" a="1"/>
  <c r="N683" i="8" s="1"/>
  <c r="P684" i="8" a="1"/>
  <c r="P684" i="8" s="1"/>
  <c r="N640" i="8" a="1"/>
  <c r="N640" i="8" s="1"/>
  <c r="P640" i="8" a="1"/>
  <c r="P640" i="8" s="1"/>
  <c r="N648" i="8" a="1"/>
  <c r="N648" i="8" s="1"/>
  <c r="P648" i="8" a="1"/>
  <c r="P648" i="8" s="1"/>
  <c r="N656" i="8" a="1"/>
  <c r="N656" i="8" s="1"/>
  <c r="P656" i="8" a="1"/>
  <c r="P656" i="8" s="1"/>
  <c r="N663" i="8" a="1"/>
  <c r="N663" i="8" s="1"/>
  <c r="P663" i="8" a="1"/>
  <c r="P663" i="8" s="1"/>
  <c r="N657" i="8" a="1"/>
  <c r="N657" i="8" s="1"/>
  <c r="P657" i="8" a="1"/>
  <c r="P657" i="8" s="1"/>
  <c r="N661" i="8" a="1"/>
  <c r="N661" i="8" s="1"/>
  <c r="P661" i="8" a="1"/>
  <c r="P661" i="8" s="1"/>
  <c r="N671" i="8" a="1"/>
  <c r="N671" i="8" s="1"/>
  <c r="P672" i="8" a="1"/>
  <c r="P672" i="8" s="1"/>
  <c r="P674" i="8" a="1"/>
  <c r="P674" i="8" s="1"/>
  <c r="N684" i="8" a="1"/>
  <c r="N684" i="8" s="1"/>
  <c r="P685" i="8" a="1"/>
  <c r="P685" i="8" s="1"/>
  <c r="N641" i="8" a="1"/>
  <c r="N641" i="8" s="1"/>
  <c r="P641" i="8" a="1"/>
  <c r="P641" i="8" s="1"/>
  <c r="N649" i="8" a="1"/>
  <c r="N649" i="8" s="1"/>
  <c r="P649" i="8" a="1"/>
  <c r="P649" i="8" s="1"/>
  <c r="N664" i="8" a="1"/>
  <c r="N664" i="8" s="1"/>
  <c r="P664" i="8" a="1"/>
  <c r="P664" i="8" s="1"/>
  <c r="N672" i="8" a="1"/>
  <c r="N672" i="8" s="1"/>
  <c r="P673" i="8" a="1"/>
  <c r="P673" i="8" s="1"/>
  <c r="N674" i="8" a="1"/>
  <c r="N674" i="8" s="1"/>
  <c r="P675" i="8" a="1"/>
  <c r="P675" i="8" s="1"/>
  <c r="N685" i="8" a="1"/>
  <c r="N685" i="8" s="1"/>
  <c r="P686" i="8" a="1"/>
  <c r="P686" i="8" s="1"/>
  <c r="N650" i="8" a="1"/>
  <c r="N650" i="8" s="1"/>
  <c r="P650" i="8" a="1"/>
  <c r="P650" i="8" s="1"/>
  <c r="N658" i="8" a="1"/>
  <c r="N658" i="8" s="1"/>
  <c r="P658" i="8" a="1"/>
  <c r="P658" i="8" s="1"/>
  <c r="N665" i="8" a="1"/>
  <c r="N665" i="8" s="1"/>
  <c r="P665" i="8" a="1"/>
  <c r="P665" i="8" s="1"/>
  <c r="N652" i="8" a="1"/>
  <c r="N652" i="8" s="1"/>
  <c r="P652" i="8" a="1"/>
  <c r="P652" i="8" s="1"/>
  <c r="N659" i="8" a="1"/>
  <c r="N659" i="8" s="1"/>
  <c r="P659" i="8" a="1"/>
  <c r="P659" i="8" s="1"/>
  <c r="N673" i="8" a="1"/>
  <c r="N673" i="8" s="1"/>
  <c r="N675" i="8" a="1"/>
  <c r="N675" i="8" s="1"/>
  <c r="P676" i="8" a="1"/>
  <c r="P676" i="8" s="1"/>
  <c r="N686" i="8" a="1"/>
  <c r="N686" i="8" s="1"/>
  <c r="P687" i="8" a="1"/>
  <c r="P687" i="8" s="1"/>
  <c r="N635" i="8" a="1"/>
  <c r="N635" i="8" s="1"/>
  <c r="P635" i="8" a="1"/>
  <c r="P635" i="8" s="1"/>
  <c r="N643" i="8" a="1"/>
  <c r="N643" i="8" s="1"/>
  <c r="P643" i="8" a="1"/>
  <c r="P643" i="8" s="1"/>
  <c r="N651" i="8" a="1"/>
  <c r="N651" i="8" s="1"/>
  <c r="P651" i="8" a="1"/>
  <c r="P651" i="8" s="1"/>
  <c r="N666" i="8" a="1"/>
  <c r="N666" i="8" s="1"/>
  <c r="P666" i="8" a="1"/>
  <c r="P666" i="8" s="1"/>
  <c r="N676" i="8" a="1"/>
  <c r="N676" i="8" s="1"/>
  <c r="P677" i="8" a="1"/>
  <c r="P677" i="8" s="1"/>
  <c r="N687" i="8" a="1"/>
  <c r="N687" i="8" s="1"/>
  <c r="N636" i="8" a="1"/>
  <c r="N636" i="8" s="1"/>
  <c r="P636" i="8" a="1"/>
  <c r="P636" i="8" s="1"/>
  <c r="P667" i="8" a="1"/>
  <c r="P667" i="8" s="1"/>
  <c r="N644" i="8" a="1"/>
  <c r="N644" i="8" s="1"/>
  <c r="P644" i="8" a="1"/>
  <c r="P644" i="8" s="1"/>
  <c r="N662" i="8" a="1"/>
  <c r="N662" i="8" s="1"/>
  <c r="P662" i="8" a="1"/>
  <c r="P662" i="8" s="1"/>
  <c r="N618" i="8" a="1"/>
  <c r="N618" i="8" s="1"/>
  <c r="N623" i="8" a="1"/>
  <c r="N623" i="8" s="1"/>
  <c r="N624" i="8" a="1"/>
  <c r="N624" i="8" s="1"/>
  <c r="N628" i="8" a="1"/>
  <c r="N628" i="8" s="1"/>
  <c r="N619" i="8" a="1"/>
  <c r="N619" i="8" s="1"/>
  <c r="N620" i="8" a="1"/>
  <c r="N620" i="8" s="1"/>
  <c r="N625" i="8" a="1"/>
  <c r="N625" i="8" s="1"/>
  <c r="N629" i="8" a="1"/>
  <c r="N629" i="8" s="1"/>
  <c r="N634" i="8" a="1"/>
  <c r="N634" i="8" s="1"/>
  <c r="N626" i="8" a="1"/>
  <c r="N626" i="8" s="1"/>
  <c r="N688" i="8" a="1"/>
  <c r="N688" i="8" s="1"/>
  <c r="N621" i="8" a="1"/>
  <c r="N621" i="8" s="1"/>
  <c r="N622" i="8" a="1"/>
  <c r="N622" i="8" s="1"/>
  <c r="P618" i="8" a="1"/>
  <c r="P618" i="8" s="1"/>
  <c r="P619" i="8" a="1"/>
  <c r="P619" i="8" s="1"/>
  <c r="P624" i="8" a="1"/>
  <c r="P624" i="8" s="1"/>
  <c r="P628" i="8" a="1"/>
  <c r="P628" i="8" s="1"/>
  <c r="P620" i="8" a="1"/>
  <c r="P620" i="8" s="1"/>
  <c r="P625" i="8" a="1"/>
  <c r="P625" i="8" s="1"/>
  <c r="P629" i="8" a="1"/>
  <c r="P629" i="8" s="1"/>
  <c r="P634" i="8" a="1"/>
  <c r="P634" i="8" s="1"/>
  <c r="P621" i="8" a="1"/>
  <c r="P621" i="8" s="1"/>
  <c r="P626" i="8" a="1"/>
  <c r="P626" i="8" s="1"/>
  <c r="P688" i="8" a="1"/>
  <c r="P688" i="8" s="1"/>
  <c r="P622" i="8" a="1"/>
  <c r="P622" i="8" s="1"/>
  <c r="P627" i="8" a="1"/>
  <c r="P627" i="8" s="1"/>
  <c r="P689" i="8" a="1"/>
  <c r="P689" i="8" s="1"/>
  <c r="P632" i="8" a="1"/>
  <c r="P632" i="8" s="1"/>
  <c r="P690" i="8" a="1"/>
  <c r="P690" i="8" s="1"/>
  <c r="N632" i="8" a="1"/>
  <c r="N632" i="8" s="1"/>
  <c r="N627" i="8" a="1"/>
  <c r="N627" i="8" s="1"/>
  <c r="N689" i="8" a="1"/>
  <c r="N689" i="8" s="1"/>
  <c r="P623" i="8" a="1"/>
  <c r="P623" i="8" s="1"/>
  <c r="N690" i="8" a="1"/>
  <c r="N690" i="8" s="1"/>
  <c r="P571" i="8" a="1"/>
  <c r="P571" i="8" s="1"/>
  <c r="N571" i="8" a="1"/>
  <c r="N571" i="8" s="1"/>
  <c r="P572" i="8" a="1"/>
  <c r="P572" i="8" s="1"/>
  <c r="N572" i="8" a="1"/>
  <c r="N572" i="8" s="1"/>
  <c r="P568" i="8" a="1"/>
  <c r="P568" i="8" s="1"/>
  <c r="N568" i="8" a="1"/>
  <c r="N568" i="8" s="1"/>
  <c r="P569" i="8" a="1"/>
  <c r="P569" i="8" s="1"/>
  <c r="N569" i="8" a="1"/>
  <c r="N569" i="8" s="1"/>
  <c r="P565" i="8" a="1"/>
  <c r="P565" i="8" s="1"/>
  <c r="N565" i="8" a="1"/>
  <c r="N565" i="8" s="1"/>
  <c r="N602" i="8" a="1"/>
  <c r="N602" i="8" s="1"/>
  <c r="P603" i="8" a="1"/>
  <c r="P603" i="8" s="1"/>
  <c r="N613" i="8" a="1"/>
  <c r="N613" i="8" s="1"/>
  <c r="P614" i="8" a="1"/>
  <c r="P614" i="8" s="1"/>
  <c r="N603" i="8" a="1"/>
  <c r="N603" i="8" s="1"/>
  <c r="P604" i="8" a="1"/>
  <c r="P604" i="8" s="1"/>
  <c r="N614" i="8" a="1"/>
  <c r="N614" i="8" s="1"/>
  <c r="P615" i="8" a="1"/>
  <c r="P615" i="8" s="1"/>
  <c r="N604" i="8" a="1"/>
  <c r="N604" i="8" s="1"/>
  <c r="P605" i="8" a="1"/>
  <c r="P605" i="8" s="1"/>
  <c r="N615" i="8" a="1"/>
  <c r="N615" i="8" s="1"/>
  <c r="N605" i="8" a="1"/>
  <c r="N605" i="8" s="1"/>
  <c r="P606" i="8" a="1"/>
  <c r="P606" i="8" s="1"/>
  <c r="P609" i="8" a="1"/>
  <c r="P609" i="8" s="1"/>
  <c r="N606" i="8" a="1"/>
  <c r="N606" i="8" s="1"/>
  <c r="P607" i="8" a="1"/>
  <c r="P607" i="8" s="1"/>
  <c r="N609" i="8" a="1"/>
  <c r="N609" i="8" s="1"/>
  <c r="P610" i="8" a="1"/>
  <c r="P610" i="8" s="1"/>
  <c r="N611" i="8" a="1"/>
  <c r="N611" i="8" s="1"/>
  <c r="P612" i="8" a="1"/>
  <c r="P612" i="8" s="1"/>
  <c r="N607" i="8" a="1"/>
  <c r="N607" i="8" s="1"/>
  <c r="P608" i="8" a="1"/>
  <c r="P608" i="8" s="1"/>
  <c r="N610" i="8" a="1"/>
  <c r="N610" i="8" s="1"/>
  <c r="P611" i="8" a="1"/>
  <c r="P611" i="8" s="1"/>
  <c r="N608" i="8" a="1"/>
  <c r="N608" i="8" s="1"/>
  <c r="P602" i="8" a="1"/>
  <c r="P602" i="8" s="1"/>
  <c r="P613" i="8" a="1"/>
  <c r="P613" i="8" s="1"/>
  <c r="P575" i="8" a="1"/>
  <c r="P575" i="8" s="1"/>
  <c r="N574" i="8" a="1"/>
  <c r="N574" i="8" s="1"/>
  <c r="N575" i="8" a="1"/>
  <c r="N575" i="8" s="1"/>
  <c r="P574" i="8" a="1"/>
  <c r="P574" i="8" s="1"/>
  <c r="P538" i="8" a="1"/>
  <c r="P538" i="8" s="1"/>
  <c r="N538" i="8" a="1"/>
  <c r="N538" i="8" s="1"/>
  <c r="P537" i="8" a="1"/>
  <c r="P537" i="8" s="1"/>
  <c r="N537" i="8" a="1"/>
  <c r="N537" i="8" s="1"/>
  <c r="N545" i="8" a="1"/>
  <c r="N545" i="8" s="1"/>
  <c r="N553" i="8" a="1"/>
  <c r="N553" i="8" s="1"/>
  <c r="N560" i="8" a="1"/>
  <c r="N560" i="8" s="1"/>
  <c r="N570" i="8" a="1"/>
  <c r="N570" i="8" s="1"/>
  <c r="P551" i="8" a="1"/>
  <c r="P551" i="8" s="1"/>
  <c r="P558" i="8" a="1"/>
  <c r="P558" i="8" s="1"/>
  <c r="N562" i="8" a="1"/>
  <c r="N562" i="8" s="1"/>
  <c r="P564" i="8" a="1"/>
  <c r="P564" i="8" s="1"/>
  <c r="N589" i="8" a="1"/>
  <c r="N589" i="8" s="1"/>
  <c r="P582" i="8" a="1"/>
  <c r="P582" i="8" s="1"/>
  <c r="P591" i="8" a="1"/>
  <c r="P591" i="8" s="1"/>
  <c r="P594" i="8" a="1"/>
  <c r="P594" i="8" s="1"/>
  <c r="N595" i="8" a="1"/>
  <c r="N595" i="8" s="1"/>
  <c r="N546" i="8" a="1"/>
  <c r="N546" i="8" s="1"/>
  <c r="N554" i="8" a="1"/>
  <c r="N554" i="8" s="1"/>
  <c r="P545" i="8" a="1"/>
  <c r="P545" i="8" s="1"/>
  <c r="N563" i="8" a="1"/>
  <c r="N563" i="8" s="1"/>
  <c r="N582" i="8" a="1"/>
  <c r="N582" i="8" s="1"/>
  <c r="P592" i="8" a="1"/>
  <c r="P592" i="8" s="1"/>
  <c r="N596" i="8" a="1"/>
  <c r="N596" i="8" s="1"/>
  <c r="P601" i="8" a="1"/>
  <c r="P601" i="8" s="1"/>
  <c r="N547" i="8" a="1"/>
  <c r="N547" i="8" s="1"/>
  <c r="P552" i="8" a="1"/>
  <c r="P552" i="8" s="1"/>
  <c r="P559" i="8" a="1"/>
  <c r="P559" i="8" s="1"/>
  <c r="N564" i="8" a="1"/>
  <c r="N564" i="8" s="1"/>
  <c r="N573" i="8" a="1"/>
  <c r="N573" i="8" s="1"/>
  <c r="P573" i="8" a="1"/>
  <c r="P573" i="8" s="1"/>
  <c r="N583" i="8" a="1"/>
  <c r="N583" i="8" s="1"/>
  <c r="N590" i="8" a="1"/>
  <c r="N590" i="8" s="1"/>
  <c r="P583" i="8" a="1"/>
  <c r="P583" i="8" s="1"/>
  <c r="P595" i="8" a="1"/>
  <c r="P595" i="8" s="1"/>
  <c r="N555" i="8" a="1"/>
  <c r="N555" i="8" s="1"/>
  <c r="P546" i="8" a="1"/>
  <c r="P546" i="8" s="1"/>
  <c r="P566" i="8" a="1"/>
  <c r="P566" i="8" s="1"/>
  <c r="N591" i="8" a="1"/>
  <c r="N591" i="8" s="1"/>
  <c r="P596" i="8" a="1"/>
  <c r="P596" i="8" s="1"/>
  <c r="N597" i="8" a="1"/>
  <c r="N597" i="8" s="1"/>
  <c r="P616" i="8" a="1"/>
  <c r="P616" i="8" s="1"/>
  <c r="N548" i="8" a="1"/>
  <c r="N548" i="8" s="1"/>
  <c r="P553" i="8" a="1"/>
  <c r="P553" i="8" s="1"/>
  <c r="P560" i="8" a="1"/>
  <c r="P560" i="8" s="1"/>
  <c r="N584" i="8" a="1"/>
  <c r="N584" i="8" s="1"/>
  <c r="N592" i="8" a="1"/>
  <c r="N592" i="8" s="1"/>
  <c r="P584" i="8" a="1"/>
  <c r="P584" i="8" s="1"/>
  <c r="N556" i="8" a="1"/>
  <c r="N556" i="8" s="1"/>
  <c r="P547" i="8" a="1"/>
  <c r="P547" i="8" s="1"/>
  <c r="N566" i="8" a="1"/>
  <c r="N566" i="8" s="1"/>
  <c r="N576" i="8" a="1"/>
  <c r="N576" i="8" s="1"/>
  <c r="P567" i="8" a="1"/>
  <c r="P567" i="8" s="1"/>
  <c r="N585" i="8" a="1"/>
  <c r="N585" i="8" s="1"/>
  <c r="P577" i="8" a="1"/>
  <c r="P577" i="8" s="1"/>
  <c r="P585" i="8" a="1"/>
  <c r="P585" i="8" s="1"/>
  <c r="N598" i="8" a="1"/>
  <c r="N598" i="8" s="1"/>
  <c r="N617" i="8" a="1"/>
  <c r="N617" i="8" s="1"/>
  <c r="N692" i="8" a="1"/>
  <c r="N692" i="8" s="1"/>
  <c r="N549" i="8" a="1"/>
  <c r="N549" i="8" s="1"/>
  <c r="P554" i="8" a="1"/>
  <c r="P554" i="8" s="1"/>
  <c r="N577" i="8" a="1"/>
  <c r="N577" i="8" s="1"/>
  <c r="P578" i="8" a="1"/>
  <c r="P578" i="8" s="1"/>
  <c r="P586" i="8" a="1"/>
  <c r="P586" i="8" s="1"/>
  <c r="P597" i="8" a="1"/>
  <c r="P597" i="8" s="1"/>
  <c r="N691" i="8" a="1"/>
  <c r="N691" i="8" s="1"/>
  <c r="N557" i="8" a="1"/>
  <c r="N557" i="8" s="1"/>
  <c r="P548" i="8" a="1"/>
  <c r="P548" i="8" s="1"/>
  <c r="P555" i="8" a="1"/>
  <c r="P555" i="8" s="1"/>
  <c r="N567" i="8" a="1"/>
  <c r="N567" i="8" s="1"/>
  <c r="P561" i="8" a="1"/>
  <c r="P561" i="8" s="1"/>
  <c r="P576" i="8" a="1"/>
  <c r="P576" i="8" s="1"/>
  <c r="N586" i="8" a="1"/>
  <c r="N586" i="8" s="1"/>
  <c r="P579" i="8" a="1"/>
  <c r="P579" i="8" s="1"/>
  <c r="P587" i="8" a="1"/>
  <c r="P587" i="8" s="1"/>
  <c r="N593" i="8" a="1"/>
  <c r="N593" i="8" s="1"/>
  <c r="P617" i="8" a="1"/>
  <c r="P617" i="8" s="1"/>
  <c r="N693" i="8" a="1"/>
  <c r="N693" i="8" s="1"/>
  <c r="N550" i="8" a="1"/>
  <c r="N550" i="8" s="1"/>
  <c r="N558" i="8" a="1"/>
  <c r="N558" i="8" s="1"/>
  <c r="P549" i="8" a="1"/>
  <c r="P549" i="8" s="1"/>
  <c r="P562" i="8" a="1"/>
  <c r="P562" i="8" s="1"/>
  <c r="N578" i="8" a="1"/>
  <c r="N578" i="8" s="1"/>
  <c r="P588" i="8" a="1"/>
  <c r="P588" i="8" s="1"/>
  <c r="P598" i="8" a="1"/>
  <c r="P598" i="8" s="1"/>
  <c r="N599" i="8" a="1"/>
  <c r="N599" i="8" s="1"/>
  <c r="P691" i="8" a="1"/>
  <c r="P691" i="8" s="1"/>
  <c r="P692" i="8" a="1"/>
  <c r="P692" i="8" s="1"/>
  <c r="N581" i="8" a="1"/>
  <c r="N581" i="8" s="1"/>
  <c r="P600" i="8" a="1"/>
  <c r="P600" i="8" s="1"/>
  <c r="N551" i="8" a="1"/>
  <c r="N551" i="8" s="1"/>
  <c r="N559" i="8" a="1"/>
  <c r="N559" i="8" s="1"/>
  <c r="P556" i="8" a="1"/>
  <c r="P556" i="8" s="1"/>
  <c r="P570" i="8" a="1"/>
  <c r="P570" i="8" s="1"/>
  <c r="N579" i="8" a="1"/>
  <c r="N579" i="8" s="1"/>
  <c r="N587" i="8" a="1"/>
  <c r="N587" i="8" s="1"/>
  <c r="P580" i="8" a="1"/>
  <c r="P580" i="8" s="1"/>
  <c r="P589" i="8" a="1"/>
  <c r="P589" i="8" s="1"/>
  <c r="N594" i="8" a="1"/>
  <c r="N594" i="8" s="1"/>
  <c r="N600" i="8" a="1"/>
  <c r="N600" i="8" s="1"/>
  <c r="N552" i="8" a="1"/>
  <c r="N552" i="8" s="1"/>
  <c r="P550" i="8" a="1"/>
  <c r="P550" i="8" s="1"/>
  <c r="P557" i="8" a="1"/>
  <c r="P557" i="8" s="1"/>
  <c r="N561" i="8" a="1"/>
  <c r="N561" i="8" s="1"/>
  <c r="P563" i="8" a="1"/>
  <c r="P563" i="8" s="1"/>
  <c r="N588" i="8" a="1"/>
  <c r="N588" i="8" s="1"/>
  <c r="P581" i="8" a="1"/>
  <c r="P581" i="8" s="1"/>
  <c r="P590" i="8" a="1"/>
  <c r="P590" i="8" s="1"/>
  <c r="P593" i="8" a="1"/>
  <c r="P593" i="8" s="1"/>
  <c r="P599" i="8" a="1"/>
  <c r="P599" i="8" s="1"/>
  <c r="N601" i="8" a="1"/>
  <c r="N601" i="8" s="1"/>
  <c r="P693" i="8" a="1"/>
  <c r="P693" i="8" s="1"/>
  <c r="N616" i="8" a="1"/>
  <c r="N616" i="8" s="1"/>
  <c r="N530" i="8" a="1"/>
  <c r="N530" i="8" s="1"/>
  <c r="N529" i="8" a="1"/>
  <c r="N529" i="8" s="1"/>
  <c r="N536" i="8" a="1"/>
  <c r="N536" i="8" s="1"/>
  <c r="N528" i="8" a="1"/>
  <c r="N528" i="8" s="1"/>
  <c r="N535" i="8" a="1"/>
  <c r="N535" i="8" s="1"/>
  <c r="P532" i="8" a="1"/>
  <c r="P532" i="8" s="1"/>
  <c r="N527" i="8" a="1"/>
  <c r="N527" i="8" s="1"/>
  <c r="P539" i="8" a="1"/>
  <c r="P539" i="8" s="1"/>
  <c r="N534" i="8" a="1"/>
  <c r="N534" i="8" s="1"/>
  <c r="P531" i="8" a="1"/>
  <c r="P531" i="8" s="1"/>
  <c r="N526" i="8" a="1"/>
  <c r="N526" i="8" s="1"/>
  <c r="N533" i="8" a="1"/>
  <c r="N533" i="8" s="1"/>
  <c r="P530" i="8" a="1"/>
  <c r="P530" i="8" s="1"/>
  <c r="P529" i="8" a="1"/>
  <c r="P529" i="8" s="1"/>
  <c r="P536" i="8" a="1"/>
  <c r="P536" i="8" s="1"/>
  <c r="P528" i="8" a="1"/>
  <c r="P528" i="8" s="1"/>
  <c r="P535" i="8" a="1"/>
  <c r="P535" i="8" s="1"/>
  <c r="P527" i="8" a="1"/>
  <c r="P527" i="8" s="1"/>
  <c r="P534" i="8" a="1"/>
  <c r="P534" i="8" s="1"/>
  <c r="P526" i="8" a="1"/>
  <c r="P526" i="8" s="1"/>
  <c r="P533" i="8" a="1"/>
  <c r="P533" i="8" s="1"/>
  <c r="N532" i="8" a="1"/>
  <c r="N532" i="8" s="1"/>
  <c r="N539" i="8" a="1"/>
  <c r="N539" i="8" s="1"/>
  <c r="N531" i="8" a="1"/>
  <c r="N531" i="8" s="1"/>
  <c r="P511" i="8" a="1"/>
  <c r="P511" i="8" s="1"/>
  <c r="N511" i="8" a="1"/>
  <c r="N511" i="8" s="1"/>
  <c r="R522" i="8" l="1"/>
  <c r="R523" i="8"/>
  <c r="R524" i="8"/>
  <c r="R525" i="8"/>
  <c r="R540" i="8"/>
  <c r="R541" i="8"/>
  <c r="R542" i="8"/>
  <c r="R543" i="8"/>
  <c r="R544" i="8"/>
  <c r="S544" i="8" l="1"/>
  <c r="S543" i="8"/>
  <c r="S542" i="8"/>
  <c r="S541" i="8"/>
  <c r="S540" i="8"/>
  <c r="S525" i="8"/>
  <c r="S524" i="8"/>
  <c r="S523" i="8"/>
  <c r="S522" i="8"/>
  <c r="S521" i="8"/>
  <c r="S520" i="8"/>
  <c r="S519" i="8"/>
  <c r="S518" i="8"/>
  <c r="S517" i="8"/>
  <c r="S516" i="8"/>
  <c r="S515" i="8"/>
  <c r="S513" i="8"/>
  <c r="S512" i="8"/>
  <c r="S510" i="8"/>
  <c r="S509" i="8"/>
  <c r="S508" i="8"/>
  <c r="S507" i="8"/>
  <c r="S506" i="8"/>
  <c r="S505" i="8"/>
  <c r="S504" i="8"/>
  <c r="S503" i="8"/>
  <c r="S502" i="8"/>
  <c r="S501" i="8"/>
  <c r="S499" i="8"/>
  <c r="S498" i="8"/>
  <c r="S497" i="8"/>
  <c r="S496" i="8"/>
  <c r="S495" i="8"/>
  <c r="S494" i="8"/>
  <c r="S493" i="8"/>
  <c r="S492" i="8"/>
  <c r="AD694" i="8" l="1" a="1"/>
  <c r="AD694" i="8" s="1"/>
  <c r="AD544" i="8" a="1"/>
  <c r="AD544" i="8" s="1"/>
  <c r="AD543" i="8" a="1"/>
  <c r="AD543" i="8" s="1"/>
  <c r="AD542" i="8" a="1"/>
  <c r="AD542" i="8" s="1"/>
  <c r="AD541" i="8" a="1"/>
  <c r="AD541" i="8" s="1"/>
  <c r="AD540" i="8" a="1"/>
  <c r="AD540" i="8" s="1"/>
  <c r="AD525" i="8" a="1"/>
  <c r="AD525" i="8" s="1"/>
  <c r="AD524" i="8" a="1"/>
  <c r="AD524" i="8" s="1"/>
  <c r="AD523" i="8" a="1"/>
  <c r="AD523" i="8" s="1"/>
  <c r="AD522" i="8" a="1"/>
  <c r="AD522" i="8" s="1"/>
  <c r="AD521" i="8" a="1"/>
  <c r="AD521" i="8" s="1"/>
  <c r="AD520" i="8" a="1"/>
  <c r="AD520" i="8" s="1"/>
  <c r="AD519" i="8" a="1"/>
  <c r="AD519" i="8" s="1"/>
  <c r="AD518" i="8" a="1"/>
  <c r="AD518" i="8" s="1"/>
  <c r="AD517" i="8" a="1"/>
  <c r="AD517" i="8" s="1"/>
  <c r="AD516" i="8" a="1"/>
  <c r="AD516" i="8" s="1"/>
  <c r="AD515" i="8" a="1"/>
  <c r="AD515" i="8" s="1"/>
  <c r="AD513" i="8" a="1"/>
  <c r="AD513" i="8" s="1"/>
  <c r="AD512" i="8" a="1"/>
  <c r="AD512" i="8" s="1"/>
  <c r="AD510" i="8" a="1"/>
  <c r="AD510" i="8" s="1"/>
  <c r="AD509" i="8" a="1"/>
  <c r="AD509" i="8" s="1"/>
  <c r="AD508" i="8" a="1"/>
  <c r="AD508" i="8" s="1"/>
  <c r="AD507" i="8" a="1"/>
  <c r="AD507" i="8" s="1"/>
  <c r="AD506" i="8" a="1"/>
  <c r="AD506" i="8" s="1"/>
  <c r="AD505" i="8" a="1"/>
  <c r="AD505" i="8" s="1"/>
  <c r="AD504" i="8" a="1"/>
  <c r="AD504" i="8" s="1"/>
  <c r="AD503" i="8" a="1"/>
  <c r="AD503" i="8" s="1"/>
  <c r="AD502" i="8" a="1"/>
  <c r="AD502" i="8" s="1"/>
  <c r="AD501" i="8" a="1"/>
  <c r="AD501" i="8" s="1"/>
  <c r="AD499" i="8" a="1"/>
  <c r="AD499" i="8" s="1"/>
  <c r="AD498" i="8" a="1"/>
  <c r="AD498" i="8" s="1"/>
  <c r="AD497" i="8" a="1"/>
  <c r="AD497" i="8" s="1"/>
  <c r="AD496" i="8" a="1"/>
  <c r="AD496" i="8" s="1"/>
  <c r="AD495" i="8" a="1"/>
  <c r="AD495" i="8" s="1"/>
  <c r="AD494" i="8" a="1"/>
  <c r="AD494" i="8" s="1"/>
  <c r="AD493" i="8" a="1"/>
  <c r="AD493" i="8" s="1"/>
  <c r="AD492" i="8" a="1"/>
  <c r="AD492" i="8" s="1"/>
  <c r="AC694" i="8" a="1"/>
  <c r="AC694" i="8" s="1"/>
  <c r="AC544" i="8" a="1"/>
  <c r="AC544" i="8" s="1"/>
  <c r="AC543" i="8" a="1"/>
  <c r="AC543" i="8" s="1"/>
  <c r="AC542" i="8" a="1"/>
  <c r="AC542" i="8" s="1"/>
  <c r="AC541" i="8" a="1"/>
  <c r="AC541" i="8" s="1"/>
  <c r="AC540" i="8" a="1"/>
  <c r="AC540" i="8" s="1"/>
  <c r="AC525" i="8" a="1"/>
  <c r="AC525" i="8" s="1"/>
  <c r="AC524" i="8" a="1"/>
  <c r="AC524" i="8" s="1"/>
  <c r="AC523" i="8" a="1"/>
  <c r="AC523" i="8" s="1"/>
  <c r="AC522" i="8" a="1"/>
  <c r="AC522" i="8" s="1"/>
  <c r="AC521" i="8" a="1"/>
  <c r="AC521" i="8" s="1"/>
  <c r="AC520" i="8" a="1"/>
  <c r="AC520" i="8" s="1"/>
  <c r="AC519" i="8" a="1"/>
  <c r="AC519" i="8" s="1"/>
  <c r="AC518" i="8" a="1"/>
  <c r="AC518" i="8" s="1"/>
  <c r="AC517" i="8" a="1"/>
  <c r="AC517" i="8" s="1"/>
  <c r="AC516" i="8" a="1"/>
  <c r="AC516" i="8" s="1"/>
  <c r="AC515" i="8" a="1"/>
  <c r="AC515" i="8" s="1"/>
  <c r="AC513" i="8" a="1"/>
  <c r="AC513" i="8" s="1"/>
  <c r="AC512" i="8" a="1"/>
  <c r="AC512" i="8" s="1"/>
  <c r="AC510" i="8" a="1"/>
  <c r="AC510" i="8" s="1"/>
  <c r="AC509" i="8" a="1"/>
  <c r="AC509" i="8" s="1"/>
  <c r="AC508" i="8" a="1"/>
  <c r="AC508" i="8" s="1"/>
  <c r="AC507" i="8" a="1"/>
  <c r="AC507" i="8" s="1"/>
  <c r="AC506" i="8" a="1"/>
  <c r="AC506" i="8" s="1"/>
  <c r="AC505" i="8" a="1"/>
  <c r="AC505" i="8" s="1"/>
  <c r="AC504" i="8" a="1"/>
  <c r="AC504" i="8" s="1"/>
  <c r="AC503" i="8" a="1"/>
  <c r="AC503" i="8" s="1"/>
  <c r="AC502" i="8" a="1"/>
  <c r="AC502" i="8" s="1"/>
  <c r="AC501" i="8" a="1"/>
  <c r="AC501" i="8" s="1"/>
  <c r="AC499" i="8" a="1"/>
  <c r="AC499" i="8" s="1"/>
  <c r="AC498" i="8" a="1"/>
  <c r="AC498" i="8" s="1"/>
  <c r="AC497" i="8" a="1"/>
  <c r="AC497" i="8" s="1"/>
  <c r="AC496" i="8" a="1"/>
  <c r="AC496" i="8" s="1"/>
  <c r="AC495" i="8" a="1"/>
  <c r="AC495" i="8" s="1"/>
  <c r="AC494" i="8" a="1"/>
  <c r="AC494" i="8" s="1"/>
  <c r="AC493" i="8" a="1"/>
  <c r="AC493" i="8" s="1"/>
  <c r="AC492" i="8" a="1"/>
  <c r="AC492" i="8" s="1"/>
  <c r="AA694" i="8" a="1"/>
  <c r="AA694" i="8" s="1"/>
  <c r="AA544" i="8" a="1"/>
  <c r="AA544" i="8" s="1"/>
  <c r="AA543" i="8" a="1"/>
  <c r="AA543" i="8" s="1"/>
  <c r="AA542" i="8" a="1"/>
  <c r="AA542" i="8" s="1"/>
  <c r="AA541" i="8" a="1"/>
  <c r="AA541" i="8" s="1"/>
  <c r="AA540" i="8" a="1"/>
  <c r="AA540" i="8" s="1"/>
  <c r="AA525" i="8" a="1"/>
  <c r="AA525" i="8" s="1"/>
  <c r="AA524" i="8" a="1"/>
  <c r="AA524" i="8" s="1"/>
  <c r="AA523" i="8" a="1"/>
  <c r="AA523" i="8" s="1"/>
  <c r="AA522" i="8" a="1"/>
  <c r="AA522" i="8" s="1"/>
  <c r="AA521" i="8" a="1"/>
  <c r="AA521" i="8" s="1"/>
  <c r="AA520" i="8" a="1"/>
  <c r="AA520" i="8" s="1"/>
  <c r="AA519" i="8" a="1"/>
  <c r="AA519" i="8" s="1"/>
  <c r="AA518" i="8" a="1"/>
  <c r="AA518" i="8" s="1"/>
  <c r="AA517" i="8" a="1"/>
  <c r="AA517" i="8" s="1"/>
  <c r="AA516" i="8" a="1"/>
  <c r="AA516" i="8" s="1"/>
  <c r="AA515" i="8" a="1"/>
  <c r="AA515" i="8" s="1"/>
  <c r="AA513" i="8" a="1"/>
  <c r="AA513" i="8" s="1"/>
  <c r="AA512" i="8" a="1"/>
  <c r="AA512" i="8" s="1"/>
  <c r="AA510" i="8" a="1"/>
  <c r="AA510" i="8" s="1"/>
  <c r="AA509" i="8" a="1"/>
  <c r="AA509" i="8" s="1"/>
  <c r="AA508" i="8" a="1"/>
  <c r="AA508" i="8" s="1"/>
  <c r="AA507" i="8" a="1"/>
  <c r="AA507" i="8" s="1"/>
  <c r="AA506" i="8" a="1"/>
  <c r="AA506" i="8" s="1"/>
  <c r="AA505" i="8" a="1"/>
  <c r="AA505" i="8" s="1"/>
  <c r="AA504" i="8" a="1"/>
  <c r="AA504" i="8" s="1"/>
  <c r="AA503" i="8" a="1"/>
  <c r="AA503" i="8" s="1"/>
  <c r="AA502" i="8" a="1"/>
  <c r="AA502" i="8" s="1"/>
  <c r="AA501" i="8" a="1"/>
  <c r="AA501" i="8" s="1"/>
  <c r="AA499" i="8" a="1"/>
  <c r="AA499" i="8" s="1"/>
  <c r="AA498" i="8" a="1"/>
  <c r="AA498" i="8" s="1"/>
  <c r="AA497" i="8" a="1"/>
  <c r="AA497" i="8" s="1"/>
  <c r="AA496" i="8" a="1"/>
  <c r="AA496" i="8" s="1"/>
  <c r="AA495" i="8" a="1"/>
  <c r="AA495" i="8" s="1"/>
  <c r="AA494" i="8" a="1"/>
  <c r="AA494" i="8" s="1"/>
  <c r="AA493" i="8" a="1"/>
  <c r="AA493" i="8" s="1"/>
  <c r="AA492" i="8" a="1"/>
  <c r="AA492" i="8" s="1"/>
  <c r="X694" i="8" l="1" a="1"/>
  <c r="X694" i="8" s="1"/>
  <c r="X544" i="8" a="1"/>
  <c r="X544" i="8" s="1"/>
  <c r="X543" i="8" a="1"/>
  <c r="X543" i="8" s="1"/>
  <c r="X542" i="8" a="1"/>
  <c r="X542" i="8" s="1"/>
  <c r="X541" i="8" a="1"/>
  <c r="X541" i="8" s="1"/>
  <c r="X540" i="8" a="1"/>
  <c r="X540" i="8" s="1"/>
  <c r="X525" i="8" a="1"/>
  <c r="X525" i="8" s="1"/>
  <c r="X524" i="8" a="1"/>
  <c r="X524" i="8" s="1"/>
  <c r="X523" i="8" a="1"/>
  <c r="X523" i="8" s="1"/>
  <c r="X522" i="8" a="1"/>
  <c r="X522" i="8" s="1"/>
  <c r="X521" i="8" a="1"/>
  <c r="X521" i="8" s="1"/>
  <c r="X520" i="8" a="1"/>
  <c r="X520" i="8" s="1"/>
  <c r="X519" i="8" a="1"/>
  <c r="X519" i="8" s="1"/>
  <c r="X518" i="8" a="1"/>
  <c r="X518" i="8" s="1"/>
  <c r="X517" i="8" a="1"/>
  <c r="X517" i="8" s="1"/>
  <c r="X516" i="8" a="1"/>
  <c r="X516" i="8" s="1"/>
  <c r="X515" i="8" a="1"/>
  <c r="X515" i="8" s="1"/>
  <c r="X513" i="8" a="1"/>
  <c r="X513" i="8" s="1"/>
  <c r="X512" i="8" a="1"/>
  <c r="X512" i="8" s="1"/>
  <c r="X510" i="8" a="1"/>
  <c r="X510" i="8" s="1"/>
  <c r="X509" i="8" a="1"/>
  <c r="X509" i="8" s="1"/>
  <c r="X508" i="8" a="1"/>
  <c r="X508" i="8" s="1"/>
  <c r="X507" i="8" a="1"/>
  <c r="X507" i="8" s="1"/>
  <c r="X506" i="8" a="1"/>
  <c r="X506" i="8" s="1"/>
  <c r="X505" i="8" a="1"/>
  <c r="X505" i="8" s="1"/>
  <c r="X504" i="8" a="1"/>
  <c r="X504" i="8" s="1"/>
  <c r="X503" i="8" a="1"/>
  <c r="X503" i="8" s="1"/>
  <c r="X502" i="8" a="1"/>
  <c r="X502" i="8" s="1"/>
  <c r="X501" i="8" a="1"/>
  <c r="X501" i="8" s="1"/>
  <c r="X499" i="8" a="1"/>
  <c r="X499" i="8" s="1"/>
  <c r="X498" i="8" a="1"/>
  <c r="X498" i="8" s="1"/>
  <c r="X497" i="8" a="1"/>
  <c r="X497" i="8" s="1"/>
  <c r="X496" i="8" a="1"/>
  <c r="X496" i="8" s="1"/>
  <c r="X495" i="8" a="1"/>
  <c r="X495" i="8" s="1"/>
  <c r="X494" i="8" a="1"/>
  <c r="X494" i="8" s="1"/>
  <c r="X493" i="8" a="1"/>
  <c r="X493" i="8" s="1"/>
  <c r="X492" i="8" a="1"/>
  <c r="X492" i="8" s="1"/>
  <c r="P515" i="8" l="1" a="1"/>
  <c r="P515" i="8" s="1"/>
  <c r="P543" i="8" a="1"/>
  <c r="P543" i="8" s="1"/>
  <c r="P492" i="8" a="1"/>
  <c r="P492" i="8" s="1"/>
  <c r="P518" i="8" a="1"/>
  <c r="P518" i="8" s="1"/>
  <c r="N522" i="8" a="1"/>
  <c r="N522" i="8" s="1"/>
  <c r="P541" i="8" a="1"/>
  <c r="P541" i="8" s="1"/>
  <c r="N502" i="8" a="1"/>
  <c r="N502" i="8" s="1"/>
  <c r="N509" i="8" a="1"/>
  <c r="N509" i="8" s="1"/>
  <c r="N512" i="8" a="1"/>
  <c r="N512" i="8" s="1"/>
  <c r="N498" i="8" a="1"/>
  <c r="N498" i="8" s="1"/>
  <c r="P505" i="8" a="1"/>
  <c r="P505" i="8" s="1"/>
  <c r="N540" i="8" a="1"/>
  <c r="N540" i="8" s="1"/>
  <c r="P694" i="8" a="1"/>
  <c r="P694" i="8" s="1"/>
  <c r="P507" i="8" a="1"/>
  <c r="P507" i="8" s="1"/>
  <c r="N542" i="8" a="1"/>
  <c r="N542" i="8" s="1"/>
  <c r="N516" i="8" a="1"/>
  <c r="N516" i="8" s="1"/>
  <c r="N524" i="8" a="1"/>
  <c r="N524" i="8" s="1"/>
  <c r="N497" i="8" a="1"/>
  <c r="N497" i="8" s="1"/>
  <c r="P542" i="8" a="1"/>
  <c r="P542" i="8" s="1"/>
  <c r="P516" i="8" a="1"/>
  <c r="P516" i="8" s="1"/>
  <c r="P503" i="8" a="1"/>
  <c r="P503" i="8" s="1"/>
  <c r="N523" i="8" a="1"/>
  <c r="N523" i="8" s="1"/>
  <c r="N510" i="8" a="1"/>
  <c r="N510" i="8" s="1"/>
  <c r="P493" i="8" a="1"/>
  <c r="P493" i="8" s="1"/>
  <c r="P517" i="8" a="1"/>
  <c r="P517" i="8" s="1"/>
  <c r="N496" i="8" a="1"/>
  <c r="N496" i="8" s="1"/>
  <c r="P502" i="8" a="1"/>
  <c r="P502" i="8" s="1"/>
  <c r="N508" i="8" a="1"/>
  <c r="N508" i="8" s="1"/>
  <c r="N521" i="8" a="1"/>
  <c r="N521" i="8" s="1"/>
  <c r="P501" i="8" a="1"/>
  <c r="P501" i="8" s="1"/>
  <c r="P513" i="8" a="1"/>
  <c r="P513" i="8" s="1"/>
  <c r="P540" i="8" a="1"/>
  <c r="P540" i="8" s="1"/>
  <c r="P504" i="8" a="1"/>
  <c r="P504" i="8" s="1"/>
  <c r="P521" i="8" a="1"/>
  <c r="P521" i="8" s="1"/>
  <c r="P497" i="8" a="1"/>
  <c r="P497" i="8" s="1"/>
  <c r="N525" i="8" a="1"/>
  <c r="N525" i="8" s="1"/>
  <c r="N513" i="8" a="1"/>
  <c r="N513" i="8" s="1"/>
  <c r="N501" i="8" a="1"/>
  <c r="N501" i="8" s="1"/>
  <c r="N492" i="8" a="1"/>
  <c r="N492" i="8" s="1"/>
  <c r="N499" i="8" a="1"/>
  <c r="N499" i="8" s="1"/>
  <c r="N515" i="8" a="1"/>
  <c r="N515" i="8" s="1"/>
  <c r="N541" i="8" a="1"/>
  <c r="N541" i="8" s="1"/>
  <c r="P494" i="8" a="1"/>
  <c r="P494" i="8" s="1"/>
  <c r="P506" i="8" a="1"/>
  <c r="P506" i="8" s="1"/>
  <c r="P519" i="8" a="1"/>
  <c r="P519" i="8" s="1"/>
  <c r="P544" i="8" a="1"/>
  <c r="P544" i="8" s="1"/>
  <c r="N503" i="8" a="1"/>
  <c r="N503" i="8" s="1"/>
  <c r="N517" i="8" a="1"/>
  <c r="N517" i="8" s="1"/>
  <c r="N543" i="8" a="1"/>
  <c r="N543" i="8" s="1"/>
  <c r="P495" i="8" a="1"/>
  <c r="P495" i="8" s="1"/>
  <c r="P508" i="8" a="1"/>
  <c r="P508" i="8" s="1"/>
  <c r="P520" i="8" a="1"/>
  <c r="P520" i="8" s="1"/>
  <c r="N493" i="8" a="1"/>
  <c r="N493" i="8" s="1"/>
  <c r="N504" i="8" a="1"/>
  <c r="N504" i="8" s="1"/>
  <c r="N518" i="8" a="1"/>
  <c r="N518" i="8" s="1"/>
  <c r="N544" i="8" a="1"/>
  <c r="N544" i="8" s="1"/>
  <c r="P509" i="8" a="1"/>
  <c r="P509" i="8" s="1"/>
  <c r="P522" i="8" a="1"/>
  <c r="P522" i="8" s="1"/>
  <c r="N494" i="8" a="1"/>
  <c r="N494" i="8" s="1"/>
  <c r="N505" i="8" a="1"/>
  <c r="N505" i="8" s="1"/>
  <c r="N519" i="8" a="1"/>
  <c r="N519" i="8" s="1"/>
  <c r="N694" i="8" a="1"/>
  <c r="N694" i="8" s="1"/>
  <c r="P496" i="8" a="1"/>
  <c r="P496" i="8" s="1"/>
  <c r="P510" i="8" a="1"/>
  <c r="P510" i="8" s="1"/>
  <c r="P523" i="8" a="1"/>
  <c r="P523" i="8" s="1"/>
  <c r="N506" i="8" a="1"/>
  <c r="N506" i="8" s="1"/>
  <c r="P498" i="8" a="1"/>
  <c r="P498" i="8" s="1"/>
  <c r="P524" i="8" a="1"/>
  <c r="P524" i="8" s="1"/>
  <c r="N495" i="8" a="1"/>
  <c r="N495" i="8" s="1"/>
  <c r="N507" i="8" a="1"/>
  <c r="N507" i="8" s="1"/>
  <c r="N520" i="8" a="1"/>
  <c r="N520" i="8" s="1"/>
  <c r="P499" i="8" a="1"/>
  <c r="P499" i="8" s="1"/>
  <c r="P512" i="8" a="1"/>
  <c r="P512" i="8" s="1"/>
  <c r="P525" i="8" a="1"/>
  <c r="P525" i="8" s="1"/>
  <c r="Z694" i="8" l="1"/>
  <c r="Z509" i="8" l="1"/>
  <c r="AB509" i="8"/>
  <c r="AB694" i="8"/>
  <c r="T747" i="8" l="1" a="1"/>
  <c r="T747" i="8" s="1"/>
  <c r="T748" i="8" a="1"/>
  <c r="T748" i="8" s="1"/>
  <c r="T746" i="8" a="1"/>
  <c r="T746" i="8" s="1"/>
  <c r="T749" i="8" a="1"/>
  <c r="T749" i="8" s="1"/>
  <c r="T514" i="8" a="1"/>
  <c r="T514" i="8" s="1"/>
  <c r="T500" i="8" a="1"/>
  <c r="T500" i="8" s="1"/>
  <c r="T744" i="8" a="1"/>
  <c r="T744" i="8" s="1"/>
  <c r="T743" i="8" a="1"/>
  <c r="T743" i="8" s="1"/>
  <c r="T742" i="8" a="1"/>
  <c r="T742" i="8" s="1"/>
  <c r="T741" i="8" a="1"/>
  <c r="T741" i="8" s="1"/>
  <c r="T745" i="8" a="1"/>
  <c r="T745" i="8" s="1"/>
  <c r="T725" i="8" a="1"/>
  <c r="T725" i="8" s="1"/>
  <c r="T728" i="8" a="1"/>
  <c r="T728" i="8" s="1"/>
  <c r="T740" i="8" a="1"/>
  <c r="T740" i="8" s="1"/>
  <c r="T724" i="8" a="1"/>
  <c r="T724" i="8" s="1"/>
  <c r="T735" i="8" a="1"/>
  <c r="T735" i="8" s="1"/>
  <c r="T727" i="8" a="1"/>
  <c r="T727" i="8" s="1"/>
  <c r="T719" i="8" a="1"/>
  <c r="T719" i="8" s="1"/>
  <c r="T737" i="8" a="1"/>
  <c r="T737" i="8" s="1"/>
  <c r="T729" i="8" a="1"/>
  <c r="T729" i="8" s="1"/>
  <c r="T717" i="8" a="1"/>
  <c r="T717" i="8" s="1"/>
  <c r="T736" i="8" a="1"/>
  <c r="T736" i="8" s="1"/>
  <c r="T720" i="8" a="1"/>
  <c r="T720" i="8" s="1"/>
  <c r="T739" i="8" a="1"/>
  <c r="T739" i="8" s="1"/>
  <c r="T731" i="8" a="1"/>
  <c r="T731" i="8" s="1"/>
  <c r="T723" i="8" a="1"/>
  <c r="T723" i="8" s="1"/>
  <c r="T733" i="8" a="1"/>
  <c r="T733" i="8" s="1"/>
  <c r="T721" i="8" a="1"/>
  <c r="T721" i="8" s="1"/>
  <c r="T732" i="8" a="1"/>
  <c r="T732" i="8" s="1"/>
  <c r="T734" i="8" a="1"/>
  <c r="T734" i="8" s="1"/>
  <c r="T722" i="8" a="1"/>
  <c r="T722" i="8" s="1"/>
  <c r="T718" i="8" a="1"/>
  <c r="T718" i="8" s="1"/>
  <c r="T738" i="8" a="1"/>
  <c r="T738" i="8" s="1"/>
  <c r="T730" i="8" a="1"/>
  <c r="T730" i="8" s="1"/>
  <c r="T726" i="8" a="1"/>
  <c r="T726" i="8" s="1"/>
  <c r="T716" i="8" a="1"/>
  <c r="T716" i="8" s="1"/>
  <c r="T714" i="8" a="1"/>
  <c r="T714" i="8" s="1"/>
  <c r="T715" i="8" a="1"/>
  <c r="T715" i="8" s="1"/>
  <c r="T696" i="8" a="1"/>
  <c r="T696" i="8" s="1"/>
  <c r="T710" i="8" a="1"/>
  <c r="T710" i="8" s="1"/>
  <c r="T711" i="8" a="1"/>
  <c r="T711" i="8" s="1"/>
  <c r="T712" i="8" a="1"/>
  <c r="T712" i="8" s="1"/>
  <c r="T713" i="8" a="1"/>
  <c r="T713" i="8" s="1"/>
  <c r="T707" i="8" a="1"/>
  <c r="T707" i="8" s="1"/>
  <c r="T708" i="8" a="1"/>
  <c r="T708" i="8" s="1"/>
  <c r="T709" i="8" a="1"/>
  <c r="T709" i="8" s="1"/>
  <c r="T704" i="8" a="1"/>
  <c r="T704" i="8" s="1"/>
  <c r="T705" i="8" a="1"/>
  <c r="T705" i="8" s="1"/>
  <c r="T706" i="8" a="1"/>
  <c r="T706" i="8" s="1"/>
  <c r="T679" i="8" a="1"/>
  <c r="T679" i="8" s="1"/>
  <c r="V679" i="8" s="1"/>
  <c r="T701" i="8" a="1"/>
  <c r="T701" i="8" s="1"/>
  <c r="T702" i="8" a="1"/>
  <c r="T702" i="8" s="1"/>
  <c r="T703" i="8" a="1"/>
  <c r="T703" i="8" s="1"/>
  <c r="T699" i="8" a="1"/>
  <c r="T699" i="8" s="1"/>
  <c r="T700" i="8" a="1"/>
  <c r="T700" i="8" s="1"/>
  <c r="T695" i="8" a="1"/>
  <c r="T695" i="8" s="1"/>
  <c r="T697" i="8" a="1"/>
  <c r="T697" i="8" s="1"/>
  <c r="T698" i="8" a="1"/>
  <c r="T698" i="8" s="1"/>
  <c r="T692" i="8" a="1"/>
  <c r="T692" i="8" s="1"/>
  <c r="T691" i="8" a="1"/>
  <c r="T691" i="8" s="1"/>
  <c r="T694" i="8" a="1"/>
  <c r="T694" i="8" s="1"/>
  <c r="T693" i="8" a="1"/>
  <c r="T693" i="8" s="1"/>
  <c r="T678" i="8" a="1"/>
  <c r="T678" i="8" s="1"/>
  <c r="T680" i="8" a="1"/>
  <c r="T680" i="8" s="1"/>
  <c r="T682" i="8" a="1"/>
  <c r="T682" i="8" s="1"/>
  <c r="T683" i="8" a="1"/>
  <c r="T683" i="8" s="1"/>
  <c r="T684" i="8" a="1"/>
  <c r="T684" i="8" s="1"/>
  <c r="T685" i="8" a="1"/>
  <c r="T685" i="8" s="1"/>
  <c r="T688" i="8" a="1"/>
  <c r="T688" i="8" s="1"/>
  <c r="T687" i="8" a="1"/>
  <c r="T687" i="8" s="1"/>
  <c r="T686" i="8" a="1"/>
  <c r="T686" i="8" s="1"/>
  <c r="T690" i="8" a="1"/>
  <c r="T690" i="8" s="1"/>
  <c r="T681" i="8" a="1"/>
  <c r="T681" i="8" s="1"/>
  <c r="T689" i="8" a="1"/>
  <c r="T689" i="8" s="1"/>
  <c r="T677" i="8" a="1"/>
  <c r="T677" i="8" s="1"/>
  <c r="V677" i="8" s="1"/>
  <c r="T674" i="8" a="1"/>
  <c r="T674" i="8" s="1"/>
  <c r="T659" i="8" a="1"/>
  <c r="T659" i="8" s="1"/>
  <c r="T675" i="8" a="1"/>
  <c r="T675" i="8" s="1"/>
  <c r="T660" i="8" a="1"/>
  <c r="T660" i="8" s="1"/>
  <c r="T676" i="8" a="1"/>
  <c r="T676" i="8" s="1"/>
  <c r="T667" i="8" a="1"/>
  <c r="T667" i="8" s="1"/>
  <c r="T661" i="8" a="1"/>
  <c r="T661" i="8" s="1"/>
  <c r="T662" i="8" a="1"/>
  <c r="T662" i="8" s="1"/>
  <c r="T664" i="8" a="1"/>
  <c r="T664" i="8" s="1"/>
  <c r="T668" i="8" a="1"/>
  <c r="T668" i="8" s="1"/>
  <c r="T669" i="8" a="1"/>
  <c r="T669" i="8" s="1"/>
  <c r="T663" i="8" a="1"/>
  <c r="T663" i="8" s="1"/>
  <c r="T670" i="8" a="1"/>
  <c r="T670" i="8" s="1"/>
  <c r="T671" i="8" a="1"/>
  <c r="T671" i="8" s="1"/>
  <c r="T665" i="8" a="1"/>
  <c r="T665" i="8" s="1"/>
  <c r="T672" i="8" a="1"/>
  <c r="T672" i="8" s="1"/>
  <c r="T673" i="8" a="1"/>
  <c r="T673" i="8" s="1"/>
  <c r="T657" i="8" a="1"/>
  <c r="T657" i="8" s="1"/>
  <c r="T658" i="8" a="1"/>
  <c r="T658" i="8" s="1"/>
  <c r="T666" i="8" a="1"/>
  <c r="T666" i="8" s="1"/>
  <c r="T651" i="8" a="1"/>
  <c r="T651" i="8" s="1"/>
  <c r="U651" i="8" s="1" a="1"/>
  <c r="U651" i="8" s="1"/>
  <c r="T655" i="8" a="1"/>
  <c r="T655" i="8" s="1"/>
  <c r="T652" i="8" a="1"/>
  <c r="T652" i="8" s="1"/>
  <c r="T653" i="8" a="1"/>
  <c r="T653" i="8" s="1"/>
  <c r="T654" i="8" a="1"/>
  <c r="T654" i="8" s="1"/>
  <c r="T656" i="8" a="1"/>
  <c r="T656" i="8" s="1"/>
  <c r="T637" i="8" a="1"/>
  <c r="T637" i="8" s="1"/>
  <c r="T645" i="8" a="1"/>
  <c r="T645" i="8" s="1"/>
  <c r="T638" i="8" a="1"/>
  <c r="T638" i="8" s="1"/>
  <c r="T646" i="8" a="1"/>
  <c r="T646" i="8" s="1"/>
  <c r="T639" i="8" a="1"/>
  <c r="T639" i="8" s="1"/>
  <c r="T647" i="8" a="1"/>
  <c r="T647" i="8" s="1"/>
  <c r="T640" i="8" a="1"/>
  <c r="T640" i="8" s="1"/>
  <c r="T648" i="8" a="1"/>
  <c r="T648" i="8" s="1"/>
  <c r="T641" i="8" a="1"/>
  <c r="T641" i="8" s="1"/>
  <c r="T649" i="8" a="1"/>
  <c r="T649" i="8" s="1"/>
  <c r="T642" i="8" a="1"/>
  <c r="T642" i="8" s="1"/>
  <c r="T650" i="8" a="1"/>
  <c r="T650" i="8" s="1"/>
  <c r="T635" i="8" a="1"/>
  <c r="T635" i="8" s="1"/>
  <c r="T643" i="8" a="1"/>
  <c r="T643" i="8" s="1"/>
  <c r="T636" i="8" a="1"/>
  <c r="T636" i="8" s="1"/>
  <c r="T644" i="8" a="1"/>
  <c r="T644" i="8" s="1"/>
  <c r="T605" i="8" a="1"/>
  <c r="T605" i="8" s="1"/>
  <c r="T597" i="8" a="1"/>
  <c r="T597" i="8" s="1"/>
  <c r="T631" i="8" a="1"/>
  <c r="T631" i="8" s="1"/>
  <c r="T633" i="8" a="1"/>
  <c r="T633" i="8" s="1"/>
  <c r="T632" i="8" a="1"/>
  <c r="T632" i="8" s="1"/>
  <c r="T628" i="8" a="1"/>
  <c r="T628" i="8" s="1"/>
  <c r="T629" i="8" a="1"/>
  <c r="T629" i="8" s="1"/>
  <c r="T630" i="8" a="1"/>
  <c r="T630" i="8" s="1"/>
  <c r="T625" i="8" a="1"/>
  <c r="T625" i="8" s="1"/>
  <c r="T626" i="8" a="1"/>
  <c r="T626" i="8" s="1"/>
  <c r="T627" i="8" a="1"/>
  <c r="T627" i="8" s="1"/>
  <c r="T624" i="8" a="1"/>
  <c r="T624" i="8" s="1"/>
  <c r="T622" i="8" a="1"/>
  <c r="T622" i="8" s="1"/>
  <c r="T618" i="8" a="1"/>
  <c r="T618" i="8" s="1"/>
  <c r="T623" i="8" a="1"/>
  <c r="T623" i="8" s="1"/>
  <c r="T619" i="8" a="1"/>
  <c r="T619" i="8" s="1"/>
  <c r="T620" i="8" a="1"/>
  <c r="T620" i="8" s="1"/>
  <c r="T621" i="8" a="1"/>
  <c r="T621" i="8" s="1"/>
  <c r="T617" i="8" a="1"/>
  <c r="T617" i="8" s="1"/>
  <c r="T614" i="8" a="1"/>
  <c r="T614" i="8" s="1"/>
  <c r="T615" i="8" a="1"/>
  <c r="T615" i="8" s="1"/>
  <c r="T616" i="8" a="1"/>
  <c r="T616" i="8" s="1"/>
  <c r="T608" i="8" a="1"/>
  <c r="T608" i="8" s="1"/>
  <c r="T610" i="8" a="1"/>
  <c r="T610" i="8" s="1"/>
  <c r="T611" i="8" a="1"/>
  <c r="T611" i="8" s="1"/>
  <c r="T612" i="8" a="1"/>
  <c r="T612" i="8" s="1"/>
  <c r="T609" i="8" a="1"/>
  <c r="T609" i="8" s="1"/>
  <c r="T613" i="8" a="1"/>
  <c r="T613" i="8" s="1"/>
  <c r="T602" i="8" a="1"/>
  <c r="T602" i="8" s="1"/>
  <c r="T603" i="8" a="1"/>
  <c r="T603" i="8" s="1"/>
  <c r="T604" i="8" a="1"/>
  <c r="T604" i="8" s="1"/>
  <c r="T606" i="8" a="1"/>
  <c r="T606" i="8" s="1"/>
  <c r="T607" i="8" a="1"/>
  <c r="T607" i="8" s="1"/>
  <c r="T601" i="8" a="1"/>
  <c r="T601" i="8" s="1"/>
  <c r="T599" i="8" a="1"/>
  <c r="T599" i="8" s="1"/>
  <c r="T600" i="8" a="1"/>
  <c r="T600" i="8" s="1"/>
  <c r="T598" i="8" a="1"/>
  <c r="T598" i="8" s="1"/>
  <c r="T588" i="8" a="1"/>
  <c r="T588" i="8" s="1"/>
  <c r="T589" i="8" a="1"/>
  <c r="T589" i="8" s="1"/>
  <c r="T593" i="8" a="1"/>
  <c r="T593" i="8" s="1"/>
  <c r="T590" i="8" a="1"/>
  <c r="T590" i="8" s="1"/>
  <c r="T594" i="8" a="1"/>
  <c r="T594" i="8" s="1"/>
  <c r="T591" i="8" a="1"/>
  <c r="T591" i="8" s="1"/>
  <c r="T595" i="8" a="1"/>
  <c r="T595" i="8" s="1"/>
  <c r="T592" i="8" a="1"/>
  <c r="T592" i="8" s="1"/>
  <c r="T587" i="8" a="1"/>
  <c r="T587" i="8" s="1"/>
  <c r="T586" i="8" a="1"/>
  <c r="T586" i="8" s="1"/>
  <c r="T596" i="8" a="1"/>
  <c r="T596" i="8" s="1"/>
  <c r="T575" i="8" a="1"/>
  <c r="T575" i="8" s="1"/>
  <c r="T574" i="8" a="1"/>
  <c r="T574" i="8" s="1"/>
  <c r="T580" i="8" a="1"/>
  <c r="T580" i="8" s="1"/>
  <c r="T582" i="8" a="1"/>
  <c r="T582" i="8" s="1"/>
  <c r="T583" i="8" a="1"/>
  <c r="T583" i="8" s="1"/>
  <c r="T578" i="8" a="1"/>
  <c r="T578" i="8" s="1"/>
  <c r="T584" i="8" a="1"/>
  <c r="T584" i="8" s="1"/>
  <c r="T585" i="8" a="1"/>
  <c r="T585" i="8" s="1"/>
  <c r="T561" i="8" a="1"/>
  <c r="T561" i="8" s="1"/>
  <c r="T579" i="8" a="1"/>
  <c r="T579" i="8" s="1"/>
  <c r="T581" i="8" a="1"/>
  <c r="T581" i="8" s="1"/>
  <c r="T576" i="8" a="1"/>
  <c r="T576" i="8" s="1"/>
  <c r="T577" i="8" a="1"/>
  <c r="T577" i="8" s="1"/>
  <c r="T571" i="8" a="1"/>
  <c r="T571" i="8" s="1"/>
  <c r="T564" i="8" a="1"/>
  <c r="T564" i="8" s="1"/>
  <c r="T572" i="8" a="1"/>
  <c r="T572" i="8" s="1"/>
  <c r="T565" i="8" a="1"/>
  <c r="T565" i="8" s="1"/>
  <c r="T573" i="8" a="1"/>
  <c r="T573" i="8" s="1"/>
  <c r="T566" i="8" a="1"/>
  <c r="T566" i="8" s="1"/>
  <c r="T567" i="8" a="1"/>
  <c r="T567" i="8" s="1"/>
  <c r="T568" i="8" a="1"/>
  <c r="T568" i="8" s="1"/>
  <c r="T569" i="8" a="1"/>
  <c r="T569" i="8" s="1"/>
  <c r="T570" i="8" a="1"/>
  <c r="T570" i="8" s="1"/>
  <c r="T562" i="8" a="1"/>
  <c r="T562" i="8" s="1"/>
  <c r="T563" i="8" a="1"/>
  <c r="T563" i="8" s="1"/>
  <c r="T558" i="8" a="1"/>
  <c r="T558" i="8" s="1"/>
  <c r="T559" i="8" a="1"/>
  <c r="T559" i="8" s="1"/>
  <c r="T560" i="8" a="1"/>
  <c r="T560" i="8" s="1"/>
  <c r="T555" i="8" a="1"/>
  <c r="T555" i="8" s="1"/>
  <c r="T556" i="8" a="1"/>
  <c r="T556" i="8" s="1"/>
  <c r="T557" i="8" a="1"/>
  <c r="T557" i="8" s="1"/>
  <c r="T551" i="8" a="1"/>
  <c r="T551" i="8" s="1"/>
  <c r="T552" i="8" a="1"/>
  <c r="T552" i="8" s="1"/>
  <c r="T553" i="8" a="1"/>
  <c r="T553" i="8" s="1"/>
  <c r="T554" i="8" a="1"/>
  <c r="T554" i="8" s="1"/>
  <c r="T549" i="8" a="1"/>
  <c r="T549" i="8" s="1"/>
  <c r="T550" i="8" a="1"/>
  <c r="T550" i="8" s="1"/>
  <c r="T545" i="8" a="1"/>
  <c r="T545" i="8" s="1"/>
  <c r="T546" i="8" a="1"/>
  <c r="T546" i="8" s="1"/>
  <c r="T547" i="8" a="1"/>
  <c r="T547" i="8" s="1"/>
  <c r="T548" i="8" a="1"/>
  <c r="T548" i="8" s="1"/>
  <c r="T544" i="8" a="1"/>
  <c r="T544" i="8" s="1"/>
  <c r="T543" i="8" a="1"/>
  <c r="T543" i="8" s="1"/>
  <c r="T538" i="8" a="1"/>
  <c r="T538" i="8" s="1"/>
  <c r="T539" i="8" a="1"/>
  <c r="T539" i="8" s="1"/>
  <c r="T541" i="8" a="1"/>
  <c r="T541" i="8" s="1"/>
  <c r="T540" i="8" a="1"/>
  <c r="T540" i="8" s="1"/>
  <c r="T542" i="8" a="1"/>
  <c r="T542" i="8" s="1"/>
  <c r="T525" i="8" a="1"/>
  <c r="T525" i="8" s="1"/>
  <c r="U525" i="8" s="1" a="1"/>
  <c r="U525" i="8" s="1"/>
  <c r="T527" i="8" a="1"/>
  <c r="T527" i="8" s="1"/>
  <c r="T526" i="8" a="1"/>
  <c r="T526" i="8" s="1"/>
  <c r="T532" i="8" a="1"/>
  <c r="T532" i="8" s="1"/>
  <c r="T537" i="8" a="1"/>
  <c r="T537" i="8" s="1"/>
  <c r="T531" i="8" a="1"/>
  <c r="T531" i="8" s="1"/>
  <c r="T536" i="8" a="1"/>
  <c r="T536" i="8" s="1"/>
  <c r="T530" i="8" a="1"/>
  <c r="T530" i="8" s="1"/>
  <c r="T535" i="8" a="1"/>
  <c r="T535" i="8" s="1"/>
  <c r="T529" i="8" a="1"/>
  <c r="T529" i="8" s="1"/>
  <c r="T534" i="8" a="1"/>
  <c r="T534" i="8" s="1"/>
  <c r="T528" i="8" a="1"/>
  <c r="T528" i="8" s="1"/>
  <c r="T533" i="8" a="1"/>
  <c r="T533" i="8" s="1"/>
  <c r="T511" i="8" a="1"/>
  <c r="T511" i="8" s="1"/>
  <c r="T521" i="8" a="1"/>
  <c r="T521" i="8" s="1"/>
  <c r="T516" i="8" a="1"/>
  <c r="T516" i="8" s="1"/>
  <c r="T508" i="8" a="1"/>
  <c r="T508" i="8" s="1"/>
  <c r="T502" i="8" a="1"/>
  <c r="T502" i="8" s="1"/>
  <c r="T515" i="8" a="1"/>
  <c r="T515" i="8" s="1"/>
  <c r="T501" i="8" a="1"/>
  <c r="T501" i="8" s="1"/>
  <c r="T492" i="8" a="1"/>
  <c r="T492" i="8" s="1"/>
  <c r="T520" i="8" a="1"/>
  <c r="T520" i="8" s="1"/>
  <c r="T507" i="8" a="1"/>
  <c r="T507" i="8" s="1"/>
  <c r="T495" i="8" a="1"/>
  <c r="T495" i="8" s="1"/>
  <c r="T513" i="8" a="1"/>
  <c r="T513" i="8" s="1"/>
  <c r="T506" i="8" a="1"/>
  <c r="T506" i="8" s="1"/>
  <c r="T497" i="8" a="1"/>
  <c r="T497" i="8" s="1"/>
  <c r="T499" i="8" a="1"/>
  <c r="T499" i="8" s="1"/>
  <c r="T496" i="8" a="1"/>
  <c r="T496" i="8" s="1"/>
  <c r="T524" i="8" a="1"/>
  <c r="T524" i="8" s="1"/>
  <c r="T505" i="8" a="1"/>
  <c r="T505" i="8" s="1"/>
  <c r="T494" i="8" a="1"/>
  <c r="T494" i="8" s="1"/>
  <c r="T493" i="8" a="1"/>
  <c r="T493" i="8" s="1"/>
  <c r="T519" i="8" a="1"/>
  <c r="T519" i="8" s="1"/>
  <c r="T512" i="8" a="1"/>
  <c r="T512" i="8" s="1"/>
  <c r="T498" i="8" a="1"/>
  <c r="T498" i="8" s="1"/>
  <c r="T523" i="8" a="1"/>
  <c r="T523" i="8" s="1"/>
  <c r="T518" i="8" a="1"/>
  <c r="T518" i="8" s="1"/>
  <c r="T510" i="8" a="1"/>
  <c r="T510" i="8" s="1"/>
  <c r="T504" i="8" a="1"/>
  <c r="T504" i="8" s="1"/>
  <c r="T522" i="8" a="1"/>
  <c r="T522" i="8" s="1"/>
  <c r="T517" i="8" a="1"/>
  <c r="T517" i="8" s="1"/>
  <c r="T509" i="8" a="1"/>
  <c r="T509" i="8" s="1"/>
  <c r="T503" i="8" a="1"/>
  <c r="T503" i="8" s="1"/>
  <c r="U749" i="8" l="1" a="1"/>
  <c r="U749" i="8" s="1"/>
  <c r="V749" i="8"/>
  <c r="V746" i="8"/>
  <c r="U746" i="8" a="1"/>
  <c r="U746" i="8" s="1"/>
  <c r="V748" i="8"/>
  <c r="U748" i="8" a="1"/>
  <c r="U748" i="8" s="1"/>
  <c r="U747" i="8" a="1"/>
  <c r="U747" i="8" s="1"/>
  <c r="V747" i="8"/>
  <c r="V514" i="8"/>
  <c r="U514" i="8" a="1"/>
  <c r="U514" i="8" s="1"/>
  <c r="V741" i="8"/>
  <c r="U741" i="8" a="1"/>
  <c r="U741" i="8" s="1"/>
  <c r="V742" i="8"/>
  <c r="U742" i="8" a="1"/>
  <c r="U742" i="8" s="1"/>
  <c r="U743" i="8" a="1"/>
  <c r="U743" i="8" s="1"/>
  <c r="V743" i="8"/>
  <c r="V744" i="8"/>
  <c r="U744" i="8" a="1"/>
  <c r="U744" i="8" s="1"/>
  <c r="U500" i="8" a="1"/>
  <c r="U500" i="8" s="1"/>
  <c r="V500" i="8"/>
  <c r="V745" i="8"/>
  <c r="U745" i="8" a="1"/>
  <c r="U745" i="8" s="1"/>
  <c r="U730" i="8" a="1"/>
  <c r="U730" i="8" s="1"/>
  <c r="V730" i="8"/>
  <c r="V720" i="8"/>
  <c r="U720" i="8" a="1"/>
  <c r="U720" i="8" s="1"/>
  <c r="V734" i="8"/>
  <c r="U734" i="8" a="1"/>
  <c r="U734" i="8" s="1"/>
  <c r="V737" i="8"/>
  <c r="U737" i="8" a="1"/>
  <c r="U737" i="8" s="1"/>
  <c r="U738" i="8" a="1"/>
  <c r="U738" i="8" s="1"/>
  <c r="V738" i="8"/>
  <c r="V736" i="8"/>
  <c r="U736" i="8" a="1"/>
  <c r="U736" i="8" s="1"/>
  <c r="U718" i="8" a="1"/>
  <c r="U718" i="8" s="1"/>
  <c r="V718" i="8"/>
  <c r="V717" i="8"/>
  <c r="U717" i="8" a="1"/>
  <c r="U717" i="8" s="1"/>
  <c r="V722" i="8"/>
  <c r="U722" i="8" a="1"/>
  <c r="U722" i="8" s="1"/>
  <c r="V729" i="8"/>
  <c r="U729" i="8" a="1"/>
  <c r="U729" i="8" s="1"/>
  <c r="V732" i="8"/>
  <c r="U732" i="8" a="1"/>
  <c r="U732" i="8" s="1"/>
  <c r="U719" i="8" a="1"/>
  <c r="U719" i="8" s="1"/>
  <c r="V719" i="8"/>
  <c r="V721" i="8"/>
  <c r="U721" i="8" a="1"/>
  <c r="U721" i="8" s="1"/>
  <c r="V727" i="8"/>
  <c r="U727" i="8" a="1"/>
  <c r="U727" i="8" s="1"/>
  <c r="V733" i="8"/>
  <c r="U733" i="8" a="1"/>
  <c r="U733" i="8" s="1"/>
  <c r="V735" i="8"/>
  <c r="U735" i="8" a="1"/>
  <c r="U735" i="8" s="1"/>
  <c r="U724" i="8" a="1"/>
  <c r="U724" i="8" s="1"/>
  <c r="V724" i="8"/>
  <c r="V723" i="8"/>
  <c r="U723" i="8" a="1"/>
  <c r="U723" i="8" s="1"/>
  <c r="V740" i="8"/>
  <c r="U740" i="8" a="1"/>
  <c r="U740" i="8" s="1"/>
  <c r="U731" i="8" a="1"/>
  <c r="U731" i="8" s="1"/>
  <c r="V731" i="8"/>
  <c r="V728" i="8"/>
  <c r="U728" i="8" a="1"/>
  <c r="U728" i="8" s="1"/>
  <c r="V726" i="8"/>
  <c r="U726" i="8" a="1"/>
  <c r="U726" i="8" s="1"/>
  <c r="V739" i="8"/>
  <c r="U739" i="8" a="1"/>
  <c r="U739" i="8" s="1"/>
  <c r="U725" i="8" a="1"/>
  <c r="U725" i="8" s="1"/>
  <c r="V725" i="8"/>
  <c r="U715" i="8" a="1"/>
  <c r="U715" i="8" s="1"/>
  <c r="V715" i="8"/>
  <c r="V714" i="8"/>
  <c r="U714" i="8" a="1"/>
  <c r="U714" i="8" s="1"/>
  <c r="U716" i="8" a="1"/>
  <c r="U716" i="8" s="1"/>
  <c r="V716" i="8"/>
  <c r="V713" i="8"/>
  <c r="U713" i="8" a="1"/>
  <c r="U713" i="8" s="1"/>
  <c r="V712" i="8"/>
  <c r="U712" i="8" a="1"/>
  <c r="U712" i="8" s="1"/>
  <c r="U711" i="8" a="1"/>
  <c r="U711" i="8" s="1"/>
  <c r="V711" i="8"/>
  <c r="U710" i="8" a="1"/>
  <c r="U710" i="8" s="1"/>
  <c r="V710" i="8"/>
  <c r="V696" i="8"/>
  <c r="U696" i="8" a="1"/>
  <c r="U696" i="8" s="1"/>
  <c r="U705" i="8" a="1"/>
  <c r="U705" i="8" s="1"/>
  <c r="V705" i="8"/>
  <c r="V706" i="8"/>
  <c r="U706" i="8" a="1"/>
  <c r="U706" i="8" s="1"/>
  <c r="V704" i="8"/>
  <c r="U704" i="8" a="1"/>
  <c r="U704" i="8" s="1"/>
  <c r="U709" i="8" a="1"/>
  <c r="U709" i="8" s="1"/>
  <c r="V709" i="8"/>
  <c r="U708" i="8" a="1"/>
  <c r="U708" i="8" s="1"/>
  <c r="V708" i="8"/>
  <c r="U707" i="8" a="1"/>
  <c r="U707" i="8" s="1"/>
  <c r="V707" i="8"/>
  <c r="U679" i="8" a="1"/>
  <c r="U679" i="8" s="1"/>
  <c r="V703" i="8"/>
  <c r="U703" i="8" a="1"/>
  <c r="U703" i="8" s="1"/>
  <c r="V702" i="8"/>
  <c r="U702" i="8" a="1"/>
  <c r="U702" i="8" s="1"/>
  <c r="V701" i="8"/>
  <c r="U701" i="8" a="1"/>
  <c r="U701" i="8" s="1"/>
  <c r="U693" i="8" a="1"/>
  <c r="U693" i="8" s="1"/>
  <c r="V693" i="8"/>
  <c r="U694" i="8" a="1"/>
  <c r="U694" i="8" s="1"/>
  <c r="V694" i="8"/>
  <c r="U691" i="8" a="1"/>
  <c r="U691" i="8" s="1"/>
  <c r="V691" i="8"/>
  <c r="U692" i="8" a="1"/>
  <c r="U692" i="8" s="1"/>
  <c r="V692" i="8"/>
  <c r="U698" i="8" a="1"/>
  <c r="U698" i="8" s="1"/>
  <c r="V698" i="8"/>
  <c r="V697" i="8"/>
  <c r="U697" i="8" a="1"/>
  <c r="U697" i="8" s="1"/>
  <c r="U695" i="8" a="1"/>
  <c r="U695" i="8" s="1"/>
  <c r="V695" i="8"/>
  <c r="V700" i="8"/>
  <c r="U700" i="8" a="1"/>
  <c r="U700" i="8" s="1"/>
  <c r="V699" i="8"/>
  <c r="U699" i="8" a="1"/>
  <c r="U699" i="8" s="1"/>
  <c r="U681" i="8" a="1"/>
  <c r="U681" i="8" s="1"/>
  <c r="V681" i="8"/>
  <c r="V685" i="8"/>
  <c r="U685" i="8" a="1"/>
  <c r="U685" i="8" s="1"/>
  <c r="V684" i="8"/>
  <c r="U684" i="8" a="1"/>
  <c r="U684" i="8" s="1"/>
  <c r="U683" i="8" a="1"/>
  <c r="U683" i="8" s="1"/>
  <c r="V683" i="8"/>
  <c r="U682" i="8" a="1"/>
  <c r="U682" i="8" s="1"/>
  <c r="V682" i="8"/>
  <c r="V680" i="8"/>
  <c r="U680" i="8" a="1"/>
  <c r="U680" i="8" s="1"/>
  <c r="V678" i="8"/>
  <c r="U678" i="8" a="1"/>
  <c r="U678" i="8" s="1"/>
  <c r="U689" i="8" a="1"/>
  <c r="U689" i="8" s="1"/>
  <c r="V689" i="8"/>
  <c r="U690" i="8" a="1"/>
  <c r="U690" i="8" s="1"/>
  <c r="V690" i="8"/>
  <c r="U686" i="8" a="1"/>
  <c r="U686" i="8" s="1"/>
  <c r="V686" i="8"/>
  <c r="U687" i="8" a="1"/>
  <c r="U687" i="8" s="1"/>
  <c r="V687" i="8"/>
  <c r="U688" i="8" a="1"/>
  <c r="U688" i="8" s="1"/>
  <c r="V688" i="8"/>
  <c r="U677" i="8" a="1"/>
  <c r="U677" i="8" s="1"/>
  <c r="U669" i="8" a="1"/>
  <c r="U669" i="8" s="1"/>
  <c r="V669" i="8"/>
  <c r="U668" i="8" a="1"/>
  <c r="U668" i="8" s="1"/>
  <c r="V668" i="8"/>
  <c r="V658" i="8"/>
  <c r="U658" i="8" a="1"/>
  <c r="U658" i="8" s="1"/>
  <c r="U667" i="8" a="1"/>
  <c r="U667" i="8" s="1"/>
  <c r="V667" i="8"/>
  <c r="V673" i="8"/>
  <c r="U673" i="8" a="1"/>
  <c r="U673" i="8" s="1"/>
  <c r="V676" i="8"/>
  <c r="U676" i="8" a="1"/>
  <c r="U676" i="8" s="1"/>
  <c r="V662" i="8"/>
  <c r="U662" i="8" a="1"/>
  <c r="U662" i="8" s="1"/>
  <c r="V661" i="8"/>
  <c r="U661" i="8" a="1"/>
  <c r="U661" i="8" s="1"/>
  <c r="U657" i="8" a="1"/>
  <c r="U657" i="8" s="1"/>
  <c r="V657" i="8"/>
  <c r="V672" i="8"/>
  <c r="U672" i="8" a="1"/>
  <c r="U672" i="8" s="1"/>
  <c r="V660" i="8"/>
  <c r="U660" i="8" a="1"/>
  <c r="U660" i="8" s="1"/>
  <c r="U663" i="8" a="1"/>
  <c r="U663" i="8" s="1"/>
  <c r="V663" i="8"/>
  <c r="V664" i="8"/>
  <c r="U664" i="8" a="1"/>
  <c r="U664" i="8" s="1"/>
  <c r="V666" i="8"/>
  <c r="U666" i="8" a="1"/>
  <c r="U666" i="8" s="1"/>
  <c r="V665" i="8"/>
  <c r="U665" i="8" a="1"/>
  <c r="U665" i="8" s="1"/>
  <c r="V675" i="8"/>
  <c r="U675" i="8" a="1"/>
  <c r="U675" i="8" s="1"/>
  <c r="V671" i="8"/>
  <c r="U671" i="8" a="1"/>
  <c r="U671" i="8" s="1"/>
  <c r="V659" i="8"/>
  <c r="U659" i="8" a="1"/>
  <c r="U659" i="8" s="1"/>
  <c r="V670" i="8"/>
  <c r="U670" i="8" a="1"/>
  <c r="U670" i="8" s="1"/>
  <c r="U674" i="8" a="1"/>
  <c r="U674" i="8" s="1"/>
  <c r="V674" i="8"/>
  <c r="V651" i="8"/>
  <c r="V656" i="8"/>
  <c r="U656" i="8" a="1"/>
  <c r="U656" i="8" s="1"/>
  <c r="V654" i="8"/>
  <c r="U654" i="8" a="1"/>
  <c r="U654" i="8" s="1"/>
  <c r="V653" i="8"/>
  <c r="U653" i="8" a="1"/>
  <c r="U653" i="8" s="1"/>
  <c r="V652" i="8"/>
  <c r="U652" i="8" a="1"/>
  <c r="U652" i="8" s="1"/>
  <c r="V655" i="8"/>
  <c r="U655" i="8" a="1"/>
  <c r="U655" i="8" s="1"/>
  <c r="U644" i="8" a="1"/>
  <c r="U644" i="8" s="1"/>
  <c r="V644" i="8"/>
  <c r="V648" i="8"/>
  <c r="U648" i="8" a="1"/>
  <c r="U648" i="8" s="1"/>
  <c r="U636" i="8" a="1"/>
  <c r="U636" i="8" s="1"/>
  <c r="V636" i="8"/>
  <c r="V640" i="8"/>
  <c r="U640" i="8" a="1"/>
  <c r="U640" i="8" s="1"/>
  <c r="U643" i="8" a="1"/>
  <c r="U643" i="8" s="1"/>
  <c r="V643" i="8"/>
  <c r="U647" i="8" a="1"/>
  <c r="U647" i="8" s="1"/>
  <c r="V647" i="8"/>
  <c r="U635" i="8" a="1"/>
  <c r="U635" i="8" s="1"/>
  <c r="V635" i="8"/>
  <c r="U639" i="8" a="1"/>
  <c r="U639" i="8" s="1"/>
  <c r="V639" i="8"/>
  <c r="V650" i="8"/>
  <c r="U650" i="8" a="1"/>
  <c r="U650" i="8" s="1"/>
  <c r="U646" i="8" a="1"/>
  <c r="U646" i="8" s="1"/>
  <c r="V646" i="8"/>
  <c r="V642" i="8"/>
  <c r="U642" i="8" a="1"/>
  <c r="U642" i="8" s="1"/>
  <c r="U638" i="8" a="1"/>
  <c r="U638" i="8" s="1"/>
  <c r="V638" i="8"/>
  <c r="V597" i="8"/>
  <c r="U597" i="8" a="1"/>
  <c r="U597" i="8" s="1"/>
  <c r="V649" i="8"/>
  <c r="U649" i="8" a="1"/>
  <c r="U649" i="8" s="1"/>
  <c r="U645" i="8" a="1"/>
  <c r="U645" i="8" s="1"/>
  <c r="V645" i="8"/>
  <c r="V605" i="8"/>
  <c r="U605" i="8" a="1"/>
  <c r="U605" i="8" s="1"/>
  <c r="V641" i="8"/>
  <c r="U641" i="8" a="1"/>
  <c r="U641" i="8" s="1"/>
  <c r="U637" i="8" a="1"/>
  <c r="U637" i="8" s="1"/>
  <c r="V637" i="8"/>
  <c r="V634" i="8"/>
  <c r="V632" i="8"/>
  <c r="U632" i="8" a="1"/>
  <c r="U632" i="8" s="1"/>
  <c r="U633" i="8" a="1"/>
  <c r="U633" i="8" s="1"/>
  <c r="V633" i="8"/>
  <c r="U631" i="8" a="1"/>
  <c r="U631" i="8" s="1"/>
  <c r="V631" i="8"/>
  <c r="U630" i="8" a="1"/>
  <c r="U630" i="8" s="1"/>
  <c r="V630" i="8"/>
  <c r="V629" i="8"/>
  <c r="U629" i="8" a="1"/>
  <c r="U629" i="8" s="1"/>
  <c r="V628" i="8"/>
  <c r="U628" i="8" a="1"/>
  <c r="U628" i="8" s="1"/>
  <c r="U627" i="8" a="1"/>
  <c r="U627" i="8" s="1"/>
  <c r="V627" i="8"/>
  <c r="U626" i="8" a="1"/>
  <c r="U626" i="8" s="1"/>
  <c r="V626" i="8"/>
  <c r="U625" i="8" a="1"/>
  <c r="U625" i="8" s="1"/>
  <c r="V625" i="8"/>
  <c r="U624" i="8" a="1"/>
  <c r="U624" i="8" s="1"/>
  <c r="V624" i="8"/>
  <c r="U620" i="8" a="1"/>
  <c r="U620" i="8" s="1"/>
  <c r="V620" i="8"/>
  <c r="V617" i="8"/>
  <c r="U617" i="8" a="1"/>
  <c r="U617" i="8" s="1"/>
  <c r="V619" i="8"/>
  <c r="U619" i="8" a="1"/>
  <c r="U619" i="8" s="1"/>
  <c r="V623" i="8"/>
  <c r="U623" i="8" a="1"/>
  <c r="U623" i="8" s="1"/>
  <c r="V618" i="8"/>
  <c r="U618" i="8" a="1"/>
  <c r="U618" i="8" s="1"/>
  <c r="V621" i="8"/>
  <c r="U621" i="8" a="1"/>
  <c r="U621" i="8" s="1"/>
  <c r="U622" i="8" a="1"/>
  <c r="U622" i="8" s="1"/>
  <c r="V622" i="8"/>
  <c r="U616" i="8" a="1"/>
  <c r="U616" i="8" s="1"/>
  <c r="V616" i="8"/>
  <c r="V615" i="8"/>
  <c r="U615" i="8" a="1"/>
  <c r="U615" i="8" s="1"/>
  <c r="V614" i="8"/>
  <c r="U614" i="8" a="1"/>
  <c r="U614" i="8" s="1"/>
  <c r="U608" i="8" a="1"/>
  <c r="U608" i="8" s="1"/>
  <c r="V608" i="8"/>
  <c r="U613" i="8" a="1"/>
  <c r="U613" i="8" s="1"/>
  <c r="V613" i="8"/>
  <c r="V609" i="8"/>
  <c r="U609" i="8" a="1"/>
  <c r="U609" i="8" s="1"/>
  <c r="U612" i="8" a="1"/>
  <c r="U612" i="8" s="1"/>
  <c r="V612" i="8"/>
  <c r="U611" i="8" a="1"/>
  <c r="U611" i="8" s="1"/>
  <c r="V611" i="8"/>
  <c r="U610" i="8" a="1"/>
  <c r="U610" i="8" s="1"/>
  <c r="V610" i="8"/>
  <c r="U598" i="8" a="1"/>
  <c r="U598" i="8" s="1"/>
  <c r="V598" i="8"/>
  <c r="V600" i="8"/>
  <c r="U600" i="8" a="1"/>
  <c r="U600" i="8" s="1"/>
  <c r="V599" i="8"/>
  <c r="U599" i="8" a="1"/>
  <c r="U599" i="8" s="1"/>
  <c r="U601" i="8" a="1"/>
  <c r="U601" i="8" s="1"/>
  <c r="V601" i="8"/>
  <c r="V607" i="8"/>
  <c r="U607" i="8" a="1"/>
  <c r="U607" i="8" s="1"/>
  <c r="V606" i="8"/>
  <c r="U606" i="8" a="1"/>
  <c r="U606" i="8" s="1"/>
  <c r="U604" i="8" a="1"/>
  <c r="U604" i="8" s="1"/>
  <c r="V604" i="8"/>
  <c r="U603" i="8" a="1"/>
  <c r="U603" i="8" s="1"/>
  <c r="V603" i="8"/>
  <c r="U602" i="8" a="1"/>
  <c r="U602" i="8" s="1"/>
  <c r="V602" i="8"/>
  <c r="U592" i="8" a="1"/>
  <c r="U592" i="8" s="1"/>
  <c r="V592" i="8"/>
  <c r="V595" i="8"/>
  <c r="U595" i="8" a="1"/>
  <c r="U595" i="8" s="1"/>
  <c r="V591" i="8"/>
  <c r="U591" i="8" a="1"/>
  <c r="U591" i="8" s="1"/>
  <c r="U594" i="8" a="1"/>
  <c r="U594" i="8" s="1"/>
  <c r="V594" i="8"/>
  <c r="V590" i="8"/>
  <c r="U590" i="8" a="1"/>
  <c r="U590" i="8" s="1"/>
  <c r="V596" i="8"/>
  <c r="U596" i="8" a="1"/>
  <c r="U596" i="8" s="1"/>
  <c r="V593" i="8"/>
  <c r="U593" i="8" a="1"/>
  <c r="U593" i="8" s="1"/>
  <c r="U586" i="8" a="1"/>
  <c r="U586" i="8" s="1"/>
  <c r="V586" i="8"/>
  <c r="U589" i="8" a="1"/>
  <c r="U589" i="8" s="1"/>
  <c r="V589" i="8"/>
  <c r="U587" i="8" a="1"/>
  <c r="U587" i="8" s="1"/>
  <c r="V587" i="8"/>
  <c r="V588" i="8"/>
  <c r="U588" i="8" a="1"/>
  <c r="U588" i="8" s="1"/>
  <c r="U581" i="8" a="1"/>
  <c r="U581" i="8" s="1"/>
  <c r="V581" i="8"/>
  <c r="U585" i="8" a="1"/>
  <c r="U585" i="8" s="1"/>
  <c r="V585" i="8"/>
  <c r="U579" i="8" a="1"/>
  <c r="U579" i="8" s="1"/>
  <c r="V579" i="8"/>
  <c r="V561" i="8"/>
  <c r="U561" i="8" a="1"/>
  <c r="U561" i="8" s="1"/>
  <c r="U578" i="8" a="1"/>
  <c r="U578" i="8" s="1"/>
  <c r="V578" i="8"/>
  <c r="U583" i="8" a="1"/>
  <c r="U583" i="8" s="1"/>
  <c r="V583" i="8"/>
  <c r="V582" i="8"/>
  <c r="U582" i="8" a="1"/>
  <c r="U582" i="8" s="1"/>
  <c r="U580" i="8" a="1"/>
  <c r="U580" i="8" s="1"/>
  <c r="V580" i="8"/>
  <c r="U584" i="8" a="1"/>
  <c r="U584" i="8" s="1"/>
  <c r="V584" i="8"/>
  <c r="V574" i="8"/>
  <c r="U574" i="8" a="1"/>
  <c r="U574" i="8" s="1"/>
  <c r="U575" i="8" a="1"/>
  <c r="U575" i="8" s="1"/>
  <c r="V575" i="8"/>
  <c r="V577" i="8"/>
  <c r="U577" i="8" a="1"/>
  <c r="U577" i="8" s="1"/>
  <c r="V576" i="8"/>
  <c r="U576" i="8" a="1"/>
  <c r="U576" i="8" s="1"/>
  <c r="V567" i="8"/>
  <c r="U567" i="8" a="1"/>
  <c r="U567" i="8" s="1"/>
  <c r="U566" i="8" a="1"/>
  <c r="U566" i="8" s="1"/>
  <c r="V566" i="8"/>
  <c r="U573" i="8" a="1"/>
  <c r="U573" i="8" s="1"/>
  <c r="V573" i="8"/>
  <c r="U565" i="8" a="1"/>
  <c r="U565" i="8" s="1"/>
  <c r="V565" i="8"/>
  <c r="U570" i="8" a="1"/>
  <c r="U570" i="8" s="1"/>
  <c r="V570" i="8"/>
  <c r="V572" i="8"/>
  <c r="U572" i="8" a="1"/>
  <c r="U572" i="8" s="1"/>
  <c r="U569" i="8" a="1"/>
  <c r="U569" i="8" s="1"/>
  <c r="V569" i="8"/>
  <c r="V564" i="8"/>
  <c r="U564" i="8" a="1"/>
  <c r="U564" i="8" s="1"/>
  <c r="V568" i="8"/>
  <c r="U568" i="8" a="1"/>
  <c r="U568" i="8" s="1"/>
  <c r="U571" i="8" a="1"/>
  <c r="U571" i="8" s="1"/>
  <c r="V571" i="8"/>
  <c r="U563" i="8" a="1"/>
  <c r="U563" i="8" s="1"/>
  <c r="V563" i="8"/>
  <c r="V562" i="8"/>
  <c r="U562" i="8" a="1"/>
  <c r="U562" i="8" s="1"/>
  <c r="U560" i="8" a="1"/>
  <c r="U560" i="8" s="1"/>
  <c r="V560" i="8"/>
  <c r="V559" i="8"/>
  <c r="U559" i="8" a="1"/>
  <c r="U559" i="8" s="1"/>
  <c r="U558" i="8" a="1"/>
  <c r="U558" i="8" s="1"/>
  <c r="V558" i="8"/>
  <c r="V554" i="8"/>
  <c r="U554" i="8" a="1"/>
  <c r="U554" i="8" s="1"/>
  <c r="V553" i="8"/>
  <c r="U553" i="8" a="1"/>
  <c r="U553" i="8" s="1"/>
  <c r="V552" i="8"/>
  <c r="U552" i="8" a="1"/>
  <c r="U552" i="8" s="1"/>
  <c r="U551" i="8" a="1"/>
  <c r="U551" i="8" s="1"/>
  <c r="V551" i="8"/>
  <c r="U557" i="8" a="1"/>
  <c r="U557" i="8" s="1"/>
  <c r="V557" i="8"/>
  <c r="V556" i="8"/>
  <c r="U556" i="8" a="1"/>
  <c r="U556" i="8" s="1"/>
  <c r="U555" i="8" a="1"/>
  <c r="U555" i="8" s="1"/>
  <c r="V555" i="8"/>
  <c r="V548" i="8"/>
  <c r="U548" i="8" a="1"/>
  <c r="U548" i="8" s="1"/>
  <c r="V547" i="8"/>
  <c r="U547" i="8" a="1"/>
  <c r="U547" i="8" s="1"/>
  <c r="U546" i="8" a="1"/>
  <c r="U546" i="8" s="1"/>
  <c r="V546" i="8"/>
  <c r="U545" i="8" a="1"/>
  <c r="U545" i="8" s="1"/>
  <c r="V545" i="8"/>
  <c r="U550" i="8" a="1"/>
  <c r="U550" i="8" s="1"/>
  <c r="V550" i="8"/>
  <c r="V549" i="8"/>
  <c r="U549" i="8" a="1"/>
  <c r="U549" i="8" s="1"/>
  <c r="V543" i="8"/>
  <c r="U543" i="8" a="1"/>
  <c r="U543" i="8" s="1"/>
  <c r="V544" i="8"/>
  <c r="U544" i="8" a="1"/>
  <c r="U544" i="8" s="1"/>
  <c r="V542" i="8"/>
  <c r="U542" i="8" a="1"/>
  <c r="U542" i="8" s="1"/>
  <c r="U540" i="8" a="1"/>
  <c r="U540" i="8" s="1"/>
  <c r="V540" i="8"/>
  <c r="V541" i="8"/>
  <c r="U541" i="8" a="1"/>
  <c r="U541" i="8" s="1"/>
  <c r="U539" i="8" a="1"/>
  <c r="U539" i="8" s="1"/>
  <c r="V539" i="8"/>
  <c r="U538" i="8" a="1"/>
  <c r="U538" i="8" s="1"/>
  <c r="V538" i="8"/>
  <c r="V525" i="8"/>
  <c r="V528" i="8"/>
  <c r="U528" i="8" a="1"/>
  <c r="U528" i="8" s="1"/>
  <c r="V534" i="8"/>
  <c r="U534" i="8" a="1"/>
  <c r="U534" i="8" s="1"/>
  <c r="U529" i="8" a="1"/>
  <c r="U529" i="8" s="1"/>
  <c r="V529" i="8"/>
  <c r="V535" i="8"/>
  <c r="U535" i="8" a="1"/>
  <c r="U535" i="8" s="1"/>
  <c r="U530" i="8" a="1"/>
  <c r="U530" i="8" s="1"/>
  <c r="V530" i="8"/>
  <c r="V536" i="8"/>
  <c r="U536" i="8" a="1"/>
  <c r="U536" i="8" s="1"/>
  <c r="U531" i="8" a="1"/>
  <c r="U531" i="8" s="1"/>
  <c r="V531" i="8"/>
  <c r="V537" i="8"/>
  <c r="U537" i="8" a="1"/>
  <c r="U537" i="8" s="1"/>
  <c r="U532" i="8" a="1"/>
  <c r="U532" i="8" s="1"/>
  <c r="V532" i="8"/>
  <c r="U526" i="8" a="1"/>
  <c r="U526" i="8" s="1"/>
  <c r="V526" i="8"/>
  <c r="U527" i="8" a="1"/>
  <c r="U527" i="8" s="1"/>
  <c r="V527" i="8"/>
  <c r="V533" i="8"/>
  <c r="U533" i="8" a="1"/>
  <c r="U533" i="8" s="1"/>
  <c r="V517" i="8"/>
  <c r="U517" i="8" a="1"/>
  <c r="U517" i="8" s="1"/>
  <c r="U493" i="8" a="1"/>
  <c r="U493" i="8" s="1"/>
  <c r="V493" i="8"/>
  <c r="U522" i="8" a="1"/>
  <c r="U522" i="8" s="1"/>
  <c r="V522" i="8"/>
  <c r="U494" i="8" a="1"/>
  <c r="U494" i="8" s="1"/>
  <c r="V494" i="8"/>
  <c r="U495" i="8" a="1"/>
  <c r="U495" i="8" s="1"/>
  <c r="V495" i="8"/>
  <c r="U505" i="8" a="1"/>
  <c r="U505" i="8" s="1"/>
  <c r="V505" i="8"/>
  <c r="U507" i="8" a="1"/>
  <c r="U507" i="8" s="1"/>
  <c r="V507" i="8"/>
  <c r="U504" i="8" a="1"/>
  <c r="U504" i="8" s="1"/>
  <c r="V504" i="8"/>
  <c r="V524" i="8"/>
  <c r="U524" i="8" a="1"/>
  <c r="U524" i="8" s="1"/>
  <c r="V520" i="8"/>
  <c r="U520" i="8" a="1"/>
  <c r="U520" i="8" s="1"/>
  <c r="U510" i="8" a="1"/>
  <c r="U510" i="8" s="1"/>
  <c r="V510" i="8"/>
  <c r="V496" i="8"/>
  <c r="U496" i="8" a="1"/>
  <c r="U496" i="8" s="1"/>
  <c r="V492" i="8"/>
  <c r="U492" i="8" a="1"/>
  <c r="U492" i="8" s="1"/>
  <c r="U518" i="8" a="1"/>
  <c r="U518" i="8" s="1"/>
  <c r="V518" i="8"/>
  <c r="V501" i="8"/>
  <c r="U501" i="8" a="1"/>
  <c r="U501" i="8" s="1"/>
  <c r="V523" i="8"/>
  <c r="U523" i="8" a="1"/>
  <c r="U523" i="8" s="1"/>
  <c r="U499" i="8" a="1"/>
  <c r="U499" i="8" s="1"/>
  <c r="V499" i="8"/>
  <c r="U515" i="8" a="1"/>
  <c r="U515" i="8" s="1"/>
  <c r="V515" i="8"/>
  <c r="U502" i="8" a="1"/>
  <c r="U502" i="8" s="1"/>
  <c r="V502" i="8"/>
  <c r="V497" i="8"/>
  <c r="U497" i="8" a="1"/>
  <c r="U497" i="8" s="1"/>
  <c r="U508" i="8" a="1"/>
  <c r="U508" i="8" s="1"/>
  <c r="V508" i="8"/>
  <c r="U498" i="8" a="1"/>
  <c r="U498" i="8" s="1"/>
  <c r="V498" i="8"/>
  <c r="U516" i="8" a="1"/>
  <c r="U516" i="8" s="1"/>
  <c r="V516" i="8"/>
  <c r="V503" i="8"/>
  <c r="U503" i="8" a="1"/>
  <c r="U503" i="8" s="1"/>
  <c r="V512" i="8"/>
  <c r="U512" i="8" a="1"/>
  <c r="U512" i="8" s="1"/>
  <c r="V506" i="8"/>
  <c r="U506" i="8" a="1"/>
  <c r="U506" i="8" s="1"/>
  <c r="V521" i="8"/>
  <c r="U521" i="8" a="1"/>
  <c r="U521" i="8" s="1"/>
  <c r="V509" i="8"/>
  <c r="U509" i="8" a="1"/>
  <c r="U509" i="8" s="1"/>
  <c r="V519" i="8"/>
  <c r="U519" i="8" a="1"/>
  <c r="U519" i="8" s="1"/>
  <c r="U513" i="8" a="1"/>
  <c r="U513" i="8" s="1"/>
  <c r="V513" i="8"/>
  <c r="V511" i="8"/>
  <c r="U511" i="8" a="1"/>
  <c r="U51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Fabián Arroyave Sánchez</author>
    <author>Luisa Fernanda Gaviria Cano</author>
  </authors>
  <commentList>
    <comment ref="I5" authorId="0" shapeId="0" xr:uid="{00000000-0006-0000-0000-000001000000}">
      <text>
        <r>
          <rPr>
            <b/>
            <sz val="9"/>
            <color indexed="81"/>
            <rFont val="Tahoma"/>
            <family val="2"/>
          </rPr>
          <t>Fabián Arroyave Sánchez:</t>
        </r>
        <r>
          <rPr>
            <sz val="9"/>
            <color indexed="81"/>
            <rFont val="Tahoma"/>
            <family val="2"/>
          </rPr>
          <t xml:space="preserve">
Valor total PAA incluye incorporaciones</t>
        </r>
      </text>
    </comment>
    <comment ref="J5" authorId="0" shapeId="0" xr:uid="{00000000-0006-0000-0000-000002000000}">
      <text>
        <r>
          <rPr>
            <b/>
            <sz val="9"/>
            <color indexed="81"/>
            <rFont val="Tahoma"/>
            <family val="2"/>
          </rPr>
          <t>Fabián Arroyave Sánchez:</t>
        </r>
        <r>
          <rPr>
            <sz val="9"/>
            <color indexed="81"/>
            <rFont val="Tahoma"/>
            <family val="2"/>
          </rPr>
          <t xml:space="preserve">
Valor PPTO</t>
        </r>
      </text>
    </comment>
    <comment ref="K5" authorId="0" shapeId="0" xr:uid="{00000000-0006-0000-0000-000003000000}">
      <text>
        <r>
          <rPr>
            <b/>
            <sz val="9"/>
            <color indexed="81"/>
            <rFont val="Tahoma"/>
            <family val="2"/>
          </rPr>
          <t>Fabián Arroyave Sánchez:</t>
        </r>
        <r>
          <rPr>
            <sz val="9"/>
            <color indexed="81"/>
            <rFont val="Tahoma"/>
            <family val="2"/>
          </rPr>
          <t xml:space="preserve">
Validación valor total PAA (0 correcto &lt;&gt; 0, verificar)</t>
        </r>
      </text>
    </comment>
    <comment ref="N5" authorId="1" shapeId="0" xr:uid="{00000000-0006-0000-0000-000004000000}">
      <text>
        <r>
          <rPr>
            <b/>
            <sz val="9"/>
            <color indexed="81"/>
            <rFont val="Tahoma"/>
            <family val="2"/>
          </rPr>
          <t>Luisa Fernanda Gaviria Cano:</t>
        </r>
        <r>
          <rPr>
            <sz val="9"/>
            <color indexed="81"/>
            <rFont val="Tahoma"/>
            <family val="2"/>
          </rPr>
          <t xml:space="preserve">
Incorporación al ppto decreto 202207004912 secretaria de mujeres
</t>
        </r>
      </text>
    </comment>
    <comment ref="P5" authorId="1" shapeId="0" xr:uid="{00000000-0006-0000-0000-000005000000}">
      <text>
        <r>
          <rPr>
            <b/>
            <sz val="9"/>
            <color indexed="81"/>
            <rFont val="Tahoma"/>
            <family val="2"/>
          </rPr>
          <t>Luisa Fernanda Gaviria Cano:</t>
        </r>
        <r>
          <rPr>
            <sz val="9"/>
            <color indexed="81"/>
            <rFont val="Tahoma"/>
            <family val="2"/>
          </rPr>
          <t xml:space="preserve">
incorporación Decreto 2022070004860</t>
        </r>
      </text>
    </comment>
    <comment ref="Q6" authorId="1" shapeId="0" xr:uid="{00000000-0006-0000-0000-000006000000}">
      <text>
        <r>
          <rPr>
            <b/>
            <sz val="9"/>
            <color indexed="81"/>
            <rFont val="Tahoma"/>
            <family val="2"/>
          </rPr>
          <t>Luisa Fernanda Gaviria Cano:</t>
        </r>
        <r>
          <rPr>
            <sz val="9"/>
            <color indexed="81"/>
            <rFont val="Tahoma"/>
            <family val="2"/>
          </rPr>
          <t xml:space="preserve">
LO EXTRAE EL FORMATO DE LA COLUMNA RUBRO 
</t>
        </r>
      </text>
    </comment>
    <comment ref="R6" authorId="1" shapeId="0" xr:uid="{00000000-0006-0000-0000-000007000000}">
      <text>
        <r>
          <rPr>
            <b/>
            <sz val="9"/>
            <color indexed="81"/>
            <rFont val="Tahoma"/>
            <family val="2"/>
          </rPr>
          <t>Luisa Fernanda Gaviria Cano:</t>
        </r>
        <r>
          <rPr>
            <sz val="9"/>
            <color indexed="81"/>
            <rFont val="Tahoma"/>
            <family val="2"/>
          </rPr>
          <t xml:space="preserve">
LO EXTRAE EL FORMATO DE LA COLUMNA RUBRO 
</t>
        </r>
      </text>
    </comment>
    <comment ref="S6" authorId="1" shapeId="0" xr:uid="{00000000-0006-0000-0000-000008000000}">
      <text>
        <r>
          <rPr>
            <b/>
            <sz val="9"/>
            <color indexed="81"/>
            <rFont val="Tahoma"/>
            <family val="2"/>
          </rPr>
          <t>Luisa Fernanda Gaviria Cano:</t>
        </r>
        <r>
          <rPr>
            <sz val="9"/>
            <color indexed="81"/>
            <rFont val="Tahoma"/>
            <family val="2"/>
          </rPr>
          <t xml:space="preserve">
CANTIDAD DE TIEMPO </t>
        </r>
      </text>
    </comment>
    <comment ref="T6" authorId="1" shapeId="0" xr:uid="{00000000-0006-0000-0000-000009000000}">
      <text>
        <r>
          <rPr>
            <b/>
            <sz val="9"/>
            <color indexed="81"/>
            <rFont val="Tahoma"/>
            <family val="2"/>
          </rPr>
          <t>Luisa Fernanda Gaviria Cano:</t>
        </r>
        <r>
          <rPr>
            <sz val="9"/>
            <color indexed="81"/>
            <rFont val="Tahoma"/>
            <family val="2"/>
          </rPr>
          <t xml:space="preserve">
UNIDAD DE MEDIDA DEL TIEMPO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tc={0378DDC1-ABD6-4DB9-91DA-A2AFA133CD90}</author>
    <author>tc={25DA25F0-DE54-45E2-96D6-DB6A58273C5F}</author>
    <author>tc={F2E6B19C-0DBB-496B-A56F-1174EF68B839}</author>
  </authors>
  <commentList>
    <comment ref="E1" authorId="0" shapeId="0" xr:uid="{0378DDC1-ABD6-4DB9-91DA-A2AFA133CD90}">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Cuadro de lista hoja supervisores</t>
        </r>
      </text>
    </comment>
    <comment ref="F1" authorId="1" shapeId="0" xr:uid="{25DA25F0-DE54-45E2-96D6-DB6A58273C5F}">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Cuadro lista hoja supervisores</t>
        </r>
      </text>
    </comment>
    <comment ref="S1" authorId="2" shapeId="0" xr:uid="{F2E6B19C-0DBB-496B-A56F-1174EF68B839}">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AUTOMATIZAR CELDAS VERDES DE RCP PAGOS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ADICIONES_" description="Conexión a la consulta 'ADICIONES_' en el libro." type="5" refreshedVersion="7" background="1" saveData="1">
    <dbPr connection="Provider=Microsoft.Mashup.OleDb.1;Data Source=$Workbook$;Location=ADICIONES_;Extended Properties=&quot;&quot;" command="SELECT * FROM [ADICIONES_]"/>
  </connection>
  <connection id="2" xr16:uid="{A6BD6EAD-C420-47AE-B86E-D89DED810498}" keepAlive="1" name="Consulta - COMPROMISOS_2026" description="Conexión a la consulta 'COMPROMISOS_2026' en el libro." type="5" refreshedVersion="8" background="1" saveData="1">
    <dbPr connection="Provider=Microsoft.Mashup.OleDb.1;Data Source=$Workbook$;Location=COMPROMISOS_2026;Extended Properties=&quot;&quot;" command="SELECT * FROM [COMPROMISOS_2026]"/>
  </connection>
  <connection id="3" xr16:uid="{0A13CD78-921F-4172-8A28-227E91531F23}"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 id="4" xr16:uid="{00000000-0015-0000-FFFF-FFFF01000000}" keepAlive="1" name="Consulta - CONTRATOS_" description="Conexión a la consulta 'CONTRATOS_' en el libro." type="5" refreshedVersion="7" background="1" saveData="1">
    <dbPr connection="Provider=Microsoft.Mashup.OleDb.1;Data Source=$Workbook$;Location=CONTRATOS_;Extended Properties=&quot;&quot;" command="SELECT * FROM [CONTRATOS_]"/>
  </connection>
  <connection id="5" xr16:uid="{3BA79D40-35B2-41EB-A176-6F1EF68F46AD}" keepAlive="1" name="Consulta - DISPONIBILIDADES_2026" description="Conexión a la consulta 'DISPONIBILIDADES_2026' en el libro." type="5" refreshedVersion="8" background="1" saveData="1">
    <dbPr connection="Provider=Microsoft.Mashup.OleDb.1;Data Source=$Workbook$;Location=DISPONIBILIDADES_2026;Extended Properties=&quot;&quot;" command="SELECT * FROM [DISPONIBILIDADES_2026]"/>
  </connection>
  <connection id="6" xr16:uid="{00000000-0015-0000-FFFF-FFFF02000000}" keepAlive="1" name="Consulta - GASTOS_" description="Conexión a la consulta 'GASTOS_' en el libro." type="5" refreshedVersion="7" background="1" saveData="1">
    <dbPr connection="Provider=Microsoft.Mashup.OleDb.1;Data Source=$Workbook$;Location=GASTOS_;Extended Properties=&quot;&quot;" command="SELECT * FROM [GASTOS_]"/>
  </connection>
  <connection id="7" xr16:uid="{00000000-0015-0000-FFFF-FFFF03000000}" keepAlive="1" name="Consulta - PAGOS" description="Conexión a la consulta 'PAGOS' en el libro." type="5" refreshedVersion="7" background="1" saveData="1">
    <dbPr connection="Provider=Microsoft.Mashup.OleDb.1;Data Source=$Workbook$;Location=PAGOS;Extended Properties=&quot;&quot;" command="SELECT * FROM [PAGOS]"/>
  </connection>
  <connection id="8" xr16:uid="{D9F19F29-2E88-4DBA-8EAB-0B7876CE47D3}" keepAlive="1" name="Consulta - PERSONAL_ACTIVO_2026" description="Conexión a la consulta 'PERSONAL_ACTIVO_2026' en el libro." type="5" refreshedVersion="8" background="1" saveData="1">
    <dbPr connection="Provider=Microsoft.Mashup.OleDb.1;Data Source=$Workbook$;Location=PERSONAL_ACTIVO_2026;Extended Properties=&quot;&quot;" command="SELECT * FROM [PERSONAL_ACTIVO_2026]"/>
  </connection>
  <connection id="9" xr16:uid="{00000000-0015-0000-FFFF-FFFF04000000}" keepAlive="1" name="Consulta - RPC_DINAMICA" description="Conexión a la consulta 'RPC_DINAMICA' en el libro." type="5" refreshedVersion="7" background="1" saveData="1">
    <dbPr connection="Provider=Microsoft.Mashup.OleDb.1;Data Source=$Workbook$;Location=RPC_DINAMICA;Extended Properties=&quot;&quot;" command="SELECT * FROM [RPC_DINAMICA]"/>
  </connection>
  <connection id="10" xr16:uid="{00000000-0015-0000-FFFF-FFFF05000000}" keepAlive="1" name="Consulta - RPC_TABLA" description="Conexión a la consulta 'RPC_TABLA' en el libro." type="5" refreshedVersion="7" background="1" saveData="1">
    <dbPr connection="Provider=Microsoft.Mashup.OleDb.1;Data Source=$Workbook$;Location=RPC_TABLA;Extended Properties=&quot;&quot;" command="SELECT * FROM [RPC_TABLA]"/>
  </connection>
  <connection id="11" xr16:uid="{7F315912-BA0D-4F7A-A609-D36EAB4C4ABC}" keepAlive="1" name="Consulta - SECOP_II_CONTRATOS" description="Conexión a la consulta 'SECOP_II_CONTRATOS' en el libro." type="5" refreshedVersion="8" background="1" saveData="1">
    <dbPr connection="Provider=Microsoft.Mashup.OleDb.1;Data Source=$Workbook$;Location=SECOP_II_CONTRATOS;Extended Properties=&quot;&quot;" command="SELECT * FROM [SECOP_II_CONTRATOS]"/>
  </connection>
</connection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<sst xmlns="http://schemas.openxmlformats.org/spreadsheetml/2006/main" count="36439" uniqueCount="4286">
  <si>
    <t>OFICINA DE TALENTO HUMANO</t>
  </si>
  <si>
    <t>1.00.0000.00.0-101024.2.1.1.01.01.001.01.</t>
  </si>
  <si>
    <t>Sueldo básico</t>
  </si>
  <si>
    <t>1.00.0000.00.0-101024.2.1.1.01.01.001.02.</t>
  </si>
  <si>
    <t>Horas extras, dominicales, festivos y recargos</t>
  </si>
  <si>
    <t>1.00.0000.00.0-101024.2.1.1.01.01.001.08.01</t>
  </si>
  <si>
    <t>Prima de navidad</t>
  </si>
  <si>
    <t>1.00.0000.00.0-101024.2.1.1.01.02.001.</t>
  </si>
  <si>
    <t>Aportes a la seguridad social en pensiones</t>
  </si>
  <si>
    <t>1.00.0000.00.0-101024.2.1.1.01.02.002.</t>
  </si>
  <si>
    <t>Aportes a la seguridad social en salud</t>
  </si>
  <si>
    <t>UNIVERSIDAD DE ANTIOQUIA</t>
  </si>
  <si>
    <t>1.00.0000.00.0-101024.2.1.1.01.02.003.</t>
  </si>
  <si>
    <t>Aportes de cesantías</t>
  </si>
  <si>
    <t>1.00.0000.00.0-101024.2.1.1.01.02.004.</t>
  </si>
  <si>
    <t>Aportes a cajas de compensación familiar</t>
  </si>
  <si>
    <t>1.00.0000.00.0-101024.2.1.1.01.02.005.</t>
  </si>
  <si>
    <t>Aportes generales al sistema de riesgos laborales</t>
  </si>
  <si>
    <t>1.00.0000.00.0-101024.2.1.1.01.02.006.</t>
  </si>
  <si>
    <t>Aportes al ICBF</t>
  </si>
  <si>
    <t>1.00.0000.00.0-101024.2.1.1.01.02.007.</t>
  </si>
  <si>
    <t>Aportes al SENA</t>
  </si>
  <si>
    <t>SUBGERENCIA ADMINISTRATIVA Y FINANCIERA</t>
  </si>
  <si>
    <t>1.00.0000.00.0-101024.2.1.1.01.03.111.03.</t>
  </si>
  <si>
    <t>Auxilios Educativos - Acuerdo Fondo Educación</t>
  </si>
  <si>
    <t>1.00.0000.00.0-101024.2.1.2.02.02.006.06.</t>
  </si>
  <si>
    <t>Servicios Públicos - Servicios de distribución de electricidad, gas y agua</t>
  </si>
  <si>
    <t>1.00.0000.00.0-101024.2.1.2.02.02.008.06.</t>
  </si>
  <si>
    <t>Servicios Públicos -  Telecomunicaciones (TV, Celular, Internet)</t>
  </si>
  <si>
    <t>14/01/2026 0:00</t>
  </si>
  <si>
    <t>1.00.0000.00.0-205616.2.1.1.01.01.001.01.</t>
  </si>
  <si>
    <t>1.00.0000.00.0-205616.2.1.1.01.01.001.02.</t>
  </si>
  <si>
    <t>1.00.0000.00.0-205616.2.1.1.01.01.001.06.</t>
  </si>
  <si>
    <t>Prima de servicios</t>
  </si>
  <si>
    <t>1.00.0000.00.0-205616.2.1.1.01.01.001.07.</t>
  </si>
  <si>
    <t>Bonificación por servicios prestados</t>
  </si>
  <si>
    <t>1.00.0000.00.0-205616.2.1.1.01.01.001.08.01</t>
  </si>
  <si>
    <t>1.00.0000.00.0-205616.2.1.1.01.01.001.08.02</t>
  </si>
  <si>
    <t>Prima de vacaciones</t>
  </si>
  <si>
    <t>1.00.0000.00.0-205616.2.1.1.01.01.001.10.</t>
  </si>
  <si>
    <t>Viáticos de los funcionarios en comisión</t>
  </si>
  <si>
    <t>1.00.0000.00.0-205616.2.1.1.01.02.001.</t>
  </si>
  <si>
    <t>1.00.0000.00.0-205616.2.1.1.01.02.002.</t>
  </si>
  <si>
    <t>1.00.0000.00.0-205616.2.1.1.01.02.003.</t>
  </si>
  <si>
    <t>1.00.0000.00.0-205616.2.1.1.01.02.004.</t>
  </si>
  <si>
    <t>1.00.0000.00.0-205616.2.1.1.01.02.005.</t>
  </si>
  <si>
    <t>1.00.0000.00.0-205616.2.1.1.01.02.006.</t>
  </si>
  <si>
    <t>1.00.0000.00.0-205616.2.1.1.01.02.007.</t>
  </si>
  <si>
    <t>1.00.0000.00.0-205616.2.1.1.01.03.001.01.</t>
  </si>
  <si>
    <t>Vacaciones</t>
  </si>
  <si>
    <t>1.00.0000.00.0-205616.2.1.1.01.03.001.02.</t>
  </si>
  <si>
    <t>Indemnizacion por Vacaciones</t>
  </si>
  <si>
    <t>1.00.0000.00.0-205616.2.1.1.01.03.001.03.</t>
  </si>
  <si>
    <t>Bonificación Especial por Recreación</t>
  </si>
  <si>
    <t>1.00.0000.00.0-205616.2.1.1.01.03.069.</t>
  </si>
  <si>
    <t>Apoyo de sostenimiento aprendices SENA</t>
  </si>
  <si>
    <t>1.00.0000.00.0-205616.2.1.1.01.03.110.</t>
  </si>
  <si>
    <t>Auxilios Médicos</t>
  </si>
  <si>
    <t>1.00.0000.00.0-205616.2.1.1.01.03.111.01.</t>
  </si>
  <si>
    <t>Auxilios Educativos - Capacitación por demanda</t>
  </si>
  <si>
    <t>1.00.0000.00.0-205616.2.1.1.01.03.111.02.</t>
  </si>
  <si>
    <t>Auxilios Educativos - Segunda Lengua</t>
  </si>
  <si>
    <t>1.00.0000.00.0-205616.2.1.1.01.03.113.</t>
  </si>
  <si>
    <t>Auxilios para Recreación - Aprovechamiento del tiempo libre</t>
  </si>
  <si>
    <t>9/01/2026 15:35</t>
  </si>
  <si>
    <t>1.00.0000.00.0-205616.2.1.2.02.01.002.02.</t>
  </si>
  <si>
    <t>VF-Productos alimenticios, bebidas y tabaco; textiles, prendas de vestir y productos de cuero</t>
  </si>
  <si>
    <t>EMPRESA DE DESARROLLO URBANO Y RURAL DEL MUNICIPIO DE BELLO "EDUNORTE"</t>
  </si>
  <si>
    <t>1.00.0000.00.0-205616.2.1.2.02.01.003.01.</t>
  </si>
  <si>
    <t>Caja Menor - Otros bienes transportables (excepto productos metálicos, maquinaria y equipo)</t>
  </si>
  <si>
    <t>1.00.0000.00.0-205616.2.1.2.02.01.003.02.</t>
  </si>
  <si>
    <t>VF-Otros bienes transportables (excepto productos metálicos, maquinaria y equipo)</t>
  </si>
  <si>
    <t>2/09/2026 17:13</t>
  </si>
  <si>
    <t>1.00.0000.00.0-205616.2.1.2.02.01.003.03.</t>
  </si>
  <si>
    <t>Otros bienes transportables (excepto productos metálicos, maquinaria y equipo)</t>
  </si>
  <si>
    <t>DISTRACOM S.A.</t>
  </si>
  <si>
    <t>1.00.0000.00.0-205616.2.1.2.02.02.006.01.</t>
  </si>
  <si>
    <t>Caja Menor - Servicios de alojamiento; servicios de suministro de comidas y bebidas; servicios de transporte; y servicios de distribución de electricidad, gas y agua</t>
  </si>
  <si>
    <t>1.00.0000.00.0-205616.2.1.2.02.02.006.02.</t>
  </si>
  <si>
    <t>Servicios de alojamiento; servicios de suministro de comidas y bebidas; servicios de transporte; y servicios de distribución de electricidad, gas y agua</t>
  </si>
  <si>
    <t>1.00.0000.00.0-205616.2.1.2.02.02.006.03.</t>
  </si>
  <si>
    <t>14/01/2026 18:02</t>
  </si>
  <si>
    <t>8/01/2026 14:17</t>
  </si>
  <si>
    <t>1.00.0000.00.0-205616.2.1.2.02.02.006.04.</t>
  </si>
  <si>
    <t>VF-Servicios de alojamiento; servicios de suministro de comidas y bebidas; servicios de transporte; y servicios de distribución de electricidad, gas y agua</t>
  </si>
  <si>
    <t>1.00.0000.00.0-205616.2.1.2.02.02.007.01.</t>
  </si>
  <si>
    <t>Caja Menor - Servicios financieros y servicios conexos, servicios inmobiliarios y servicios de leasing</t>
  </si>
  <si>
    <t>1.00.0000.00.0-205616.2.1.2.02.02.008.01.</t>
  </si>
  <si>
    <t>1.00.0000.00.0-205616.2.1.2.02.02.008.02.</t>
  </si>
  <si>
    <t>16/01/2026 13:17</t>
  </si>
  <si>
    <t>16/01/2026 13:25</t>
  </si>
  <si>
    <t>16/01/2026 13:42</t>
  </si>
  <si>
    <t>16/01/2026 15:10</t>
  </si>
  <si>
    <t>16/01/2026 15:51</t>
  </si>
  <si>
    <t>16/01/2026 15:55</t>
  </si>
  <si>
    <t>16/01/2026 16:19</t>
  </si>
  <si>
    <t>16/01/2026 16:24</t>
  </si>
  <si>
    <t>16/01/2026 16:31</t>
  </si>
  <si>
    <t>19/01/2026 10:12</t>
  </si>
  <si>
    <t>21/01/2026 15:11</t>
  </si>
  <si>
    <t>21/01/2026 15:14</t>
  </si>
  <si>
    <t>21/01/2026 17:15</t>
  </si>
  <si>
    <t>22/01/2026 13:34</t>
  </si>
  <si>
    <t>22/01/2026 14:04</t>
  </si>
  <si>
    <t>23/01/2026 10:15</t>
  </si>
  <si>
    <t>23/01/2026 12:14</t>
  </si>
  <si>
    <t>28/01/2026 9:35</t>
  </si>
  <si>
    <t>28/01/2026 9:42</t>
  </si>
  <si>
    <t>29/01/2026 13:47</t>
  </si>
  <si>
    <t>29/01/2026 13:50</t>
  </si>
  <si>
    <t>29/01/2026 13:58</t>
  </si>
  <si>
    <t>29/01/2026 14:03</t>
  </si>
  <si>
    <t>29/01/2026 14:05</t>
  </si>
  <si>
    <t>29/01/2026 17:03</t>
  </si>
  <si>
    <t>29/01/2026 17:20</t>
  </si>
  <si>
    <t>30/01/2026 11:47</t>
  </si>
  <si>
    <t>30/01/2026 15:02</t>
  </si>
  <si>
    <t>30/01/2026 15:05</t>
  </si>
  <si>
    <t>30/01/2026 15:07</t>
  </si>
  <si>
    <t>30/01/2026 18:15</t>
  </si>
  <si>
    <t>2/02/2026 16:52</t>
  </si>
  <si>
    <t>2/02/2026 16:56</t>
  </si>
  <si>
    <t>8/04/2026 9:37</t>
  </si>
  <si>
    <t>AUTOAMERICA S.A.</t>
  </si>
  <si>
    <t>27/04/2026 12:00</t>
  </si>
  <si>
    <t>ECO KONTROL MIP S.A.S.</t>
  </si>
  <si>
    <t>EMPRESA DE SEGURIDAD DEL ORIENTE S.A.S. - ESO RIONEGRO S.A.S.</t>
  </si>
  <si>
    <t>18/08/2026 11:46</t>
  </si>
  <si>
    <t>8/01/2026 17:32</t>
  </si>
  <si>
    <t>1.00.0000.00.0-205616.2.1.2.02.02.008.03.</t>
  </si>
  <si>
    <t>1.00.0000.00.0-205616.2.1.2.02.02.008.04.</t>
  </si>
  <si>
    <t>Servicios Públicos -  Telecomunicaciones (TV, Celular, Internet)</t>
  </si>
  <si>
    <t>30/06/2026 0:00</t>
  </si>
  <si>
    <t>1.00.0000.00.0-205616.2.1.2.02.02.008.05.</t>
  </si>
  <si>
    <t>CNSC-Servicios Prestados a las Empresas y Servicios de Producción</t>
  </si>
  <si>
    <t>9/01/2026 15:55</t>
  </si>
  <si>
    <t>1.00.0000.00.0-205616.2.1.2.02.02.009.01.</t>
  </si>
  <si>
    <t>VF - Plan de Bienestar - Servicios para la comunidad, sociales y personales</t>
  </si>
  <si>
    <t>30/01/2026 16:47</t>
  </si>
  <si>
    <t>1.00.0000.00.0-205616.2.1.2.02.02.009.02.</t>
  </si>
  <si>
    <t>Servicios para la comunidad, sociales y personales - Plan Institucional de Capacitación</t>
  </si>
  <si>
    <t>2/07/2026 12:04</t>
  </si>
  <si>
    <t>1.00.0000.00.0-205616.2.1.2.02.02.009.23.</t>
  </si>
  <si>
    <t>Servicio De Emergencia Médica- Servicios Para La Comunidad, Sociales Y Personales</t>
  </si>
  <si>
    <t>EMPRESA DE MEDICINA INTEGRAL EMI S.A.S. SERVICIO DE AMBULANCIA PREPAGADA</t>
  </si>
  <si>
    <t>1.00.0000.00.0-205616.2.1.3.07.02.010.01.</t>
  </si>
  <si>
    <t>Incapacidades (no de pensiones)</t>
  </si>
  <si>
    <t>1.00.0000.00.0-205616.2.1.3.07.02.010.02.</t>
  </si>
  <si>
    <t>Licencias de maternidad y paternidad (no de pensiones)</t>
  </si>
  <si>
    <t>1.00.0000.00.0-205616.2.1.3.13.01.002.</t>
  </si>
  <si>
    <t>Conciliaciones</t>
  </si>
  <si>
    <t>1.00.0000.00.0-205616.2.1.6.01.04.004.</t>
  </si>
  <si>
    <t>1.00.0000.00.0-205616.2.1.8.01.52.</t>
  </si>
  <si>
    <t>Impuesto predial unificado</t>
  </si>
  <si>
    <t>1.00.0000.00.0-205616.2.1.8.03.04.</t>
  </si>
  <si>
    <t>Tasa De Seguridad Y Convivencia Ciudadana</t>
  </si>
  <si>
    <t>1.00.0000.00.0-205616.2.1.8.04.01.</t>
  </si>
  <si>
    <t>Cuota de fiscalización y auditaje</t>
  </si>
  <si>
    <t>1.00.0000.00.4-205616.2.1.1.01.01.001.02.</t>
  </si>
  <si>
    <t>RB-Horas extras, dominicales, festivos y recargos</t>
  </si>
  <si>
    <t>1.00.0000.00.4-205616.2.1.1.01.01.001.06.</t>
  </si>
  <si>
    <t>RB- Prima de Servicios</t>
  </si>
  <si>
    <t>1.00.0000.00.4-205616.2.1.1.01.01.001.07.</t>
  </si>
  <si>
    <t>RB-Bonificación por servicios prestados</t>
  </si>
  <si>
    <t>1.00.0000.00.4-205616.2.1.1.01.01.001.08.02</t>
  </si>
  <si>
    <t>RB-Prima de Vacaciones</t>
  </si>
  <si>
    <t>1.00.0000.00.4-205616.2.1.1.01.01.001.10.</t>
  </si>
  <si>
    <t>RB-Viáticos de los Funcionarios en Comisión</t>
  </si>
  <si>
    <t>1.00.0000.00.4-205616.2.1.1.01.03.001.01.</t>
  </si>
  <si>
    <t>RB-Vacaciones</t>
  </si>
  <si>
    <t>1.00.0000.00.4-205616.2.1.1.01.03.001.03.</t>
  </si>
  <si>
    <t>RB-Bonificación Especial por Recreación</t>
  </si>
  <si>
    <t>1.00.0000.00.4-205616.2.1.2.02.02.006.05.</t>
  </si>
  <si>
    <t>RB-Servicios de alojamiento; servicios de suministro de comidas y bebidas;servicios de transporte; y servicios de distribución de electricidad, gas y agua</t>
  </si>
  <si>
    <t>1.00.0000.00.4-205616.2.1.2.02.02.008.02.</t>
  </si>
  <si>
    <t>Rb-Servicios Prestados A Las Empresas Y Servicios De Producción</t>
  </si>
  <si>
    <t>1.00.0000.00.4-205616.2.1.3.07.02.010.01.</t>
  </si>
  <si>
    <t>RB-Incapacidades (no de pensiones)</t>
  </si>
  <si>
    <t>1.00.0000.00.4-205616.2.1.8.03.04.</t>
  </si>
  <si>
    <t>RB- Tasa De Seguridad Y Convivencia Ciudadana</t>
  </si>
  <si>
    <t>29/01/2026 13:48</t>
  </si>
  <si>
    <t>1.45.4501.04.0-205128.2.3.2.02.02.008.01.</t>
  </si>
  <si>
    <t>30/01/2026 18:20</t>
  </si>
  <si>
    <t>9/06/2026 15:18</t>
  </si>
  <si>
    <t>9/01/2026 10:54</t>
  </si>
  <si>
    <t>1.45.4501.04.0-205128.2.3.2.02.02.008.02.</t>
  </si>
  <si>
    <t>1.45.4501.04.4-101624.2.3.2.02.02.008.34.</t>
  </si>
  <si>
    <t>RB- Mantenimiento de la infraestructura de las sedes operativas para la prestación de servicios deportivos, recreativos y de actividad física en las regiones de Antioquia-Servicios prestados a las empresas y servicios de producción</t>
  </si>
  <si>
    <t>1.45.4599.77.0-205128.2.3.2.02.01.004.02.</t>
  </si>
  <si>
    <t>Fortalecimiento de los sistemas de información y la gestión estratégica para el deporte, la recreación y la actividad física de Antioquia-sistemas -Productos metálicos, maquinaria y equipo</t>
  </si>
  <si>
    <t>SET INTEGRAL S.A.S</t>
  </si>
  <si>
    <t>VALOR + S.A.S.</t>
  </si>
  <si>
    <t>21/01/2026 16:11</t>
  </si>
  <si>
    <t>1.45.4599.77.0-205128.2.3.2.02.02.008.03.</t>
  </si>
  <si>
    <t>21/01/2026 16:26</t>
  </si>
  <si>
    <t>21/01/2026 17:02</t>
  </si>
  <si>
    <t>22/01/2026 13:37</t>
  </si>
  <si>
    <t>22/01/2026 13:52</t>
  </si>
  <si>
    <t>28/01/2026 22:06</t>
  </si>
  <si>
    <t>30/01/2026 9:17</t>
  </si>
  <si>
    <t>26/01/2026 9:00</t>
  </si>
  <si>
    <t>1.45.4599.77.0-205128.2.3.2.02.02.008.04.</t>
  </si>
  <si>
    <t>26/01/2026 11:10</t>
  </si>
  <si>
    <t>26/01/2026 11:20</t>
  </si>
  <si>
    <t>27/01/2026 8:27</t>
  </si>
  <si>
    <t>27/01/2026 10:00</t>
  </si>
  <si>
    <t>30/01/2026 8:56</t>
  </si>
  <si>
    <t>30/01/2026 9:58</t>
  </si>
  <si>
    <t>30/01/2026 18:18</t>
  </si>
  <si>
    <t>30/01/2026 18:19</t>
  </si>
  <si>
    <t>10/04/2026 15:22</t>
  </si>
  <si>
    <t>10/06/2026 14:48</t>
  </si>
  <si>
    <t>9/01/2026 10:28</t>
  </si>
  <si>
    <t>1.45.4599.77.0-205128.2.3.2.02.02.008.05.</t>
  </si>
  <si>
    <t>9/01/2026 16:02</t>
  </si>
  <si>
    <t>23/01/2026 10:18</t>
  </si>
  <si>
    <t>1.45.4599.77.0-271130.2.3.2.02.02.008.07.</t>
  </si>
  <si>
    <t>29/01/2026 13:54</t>
  </si>
  <si>
    <t>30/01/2026 18:17</t>
  </si>
  <si>
    <t>2/02/2026 16:55</t>
  </si>
  <si>
    <t>30/01/2026 15:08</t>
  </si>
  <si>
    <t>1.45.4599.77.0-271130.2.3.2.02.02.009.01.</t>
  </si>
  <si>
    <t>Fortalecimiento de los sistemas de información y la gestión estratégica para el deporte, la recreación y la actividad física de Antioquia-comunicaciones -Servicios para la comunidad, sociales y personales</t>
  </si>
  <si>
    <t>EMPRESA DE PARQUES Y EVENTOS DE ANTIOQUIA - ACTIVA</t>
  </si>
  <si>
    <t>1.45.4599.77.0-271130.2.3.2.02.02.009.02.</t>
  </si>
  <si>
    <t>VF-Fortalecimiento de los sistemas de información y la gestión estratégica para el deporte, la recreación y la actividad física de Antioquia-comunicaciones -Servicios para la comunidad, sociales y personales</t>
  </si>
  <si>
    <t>1.45.4599.77.4-101624.2.3.2.02.02.008.31.</t>
  </si>
  <si>
    <t>1.45.4599.77.4-101624.2.3.2.02.02.008.32.</t>
  </si>
  <si>
    <t>1.45.4599.77.4-205618.2.3.2.02.02.008.33.</t>
  </si>
  <si>
    <t>2.43.4301.02.0-205128.2.3.2.02.02.008.10.</t>
  </si>
  <si>
    <t>14/01/2026 18:30</t>
  </si>
  <si>
    <t>15/01/2026 14:24</t>
  </si>
  <si>
    <t>15/01/2026 14:32</t>
  </si>
  <si>
    <t>15/01/2026 14:48</t>
  </si>
  <si>
    <t>20/01/2026 21:04</t>
  </si>
  <si>
    <t>20/01/2026 21:08</t>
  </si>
  <si>
    <t>20/01/2026 21:17</t>
  </si>
  <si>
    <t>20/01/2026 21:27</t>
  </si>
  <si>
    <t>28/01/2026 10:08</t>
  </si>
  <si>
    <t>29/01/2026 9:21</t>
  </si>
  <si>
    <t>2.43.4301.02.0-205128.2.3.3.09.17.</t>
  </si>
  <si>
    <t>Apoyo económico a las organizaciones deportivas que representan en competencias al departamento de Antioquia -Actividades de promoción y desarrollo del Deporte</t>
  </si>
  <si>
    <t>29/01/2026 9:24</t>
  </si>
  <si>
    <t>29/01/2026 9:25</t>
  </si>
  <si>
    <t>29/01/2026 9:26</t>
  </si>
  <si>
    <t>29/01/2026 9:28</t>
  </si>
  <si>
    <t>29/01/2026 9:29</t>
  </si>
  <si>
    <t>29/01/2026 11:23</t>
  </si>
  <si>
    <t>29/01/2026 11:25</t>
  </si>
  <si>
    <t>29/01/2026 11:26</t>
  </si>
  <si>
    <t>29/01/2026 11:32</t>
  </si>
  <si>
    <t>29/01/2026 12:52</t>
  </si>
  <si>
    <t>LIGA DE CANOTAJE DE ANTIOQUIA</t>
  </si>
  <si>
    <t>29/01/2026 12:55</t>
  </si>
  <si>
    <t>29/01/2026 13:00</t>
  </si>
  <si>
    <t>29/01/2026 14:35</t>
  </si>
  <si>
    <t>29/01/2026 14:39</t>
  </si>
  <si>
    <t>29/01/2026 14:41</t>
  </si>
  <si>
    <t>29/01/2026 17:15</t>
  </si>
  <si>
    <t>30/01/2026 9:03</t>
  </si>
  <si>
    <t>3/09/2026 14:34</t>
  </si>
  <si>
    <t>2.43.4301.02.0-205400.2.3.3.09.17.</t>
  </si>
  <si>
    <t>8/09/2026 8:58</t>
  </si>
  <si>
    <t>8/09/2026 11:25</t>
  </si>
  <si>
    <t>9/09/2026 14:07</t>
  </si>
  <si>
    <t>9/09/2026 14:24</t>
  </si>
  <si>
    <t>11/09/2026 17:07</t>
  </si>
  <si>
    <t>2.43.4301.02.4-101624.2.3.3.09.17.</t>
  </si>
  <si>
    <t>RB-Apoyo económico a las organizaciones deportivas que representan en competencias al departamento de Antioquia -Actividades de promoción y desarrollo del Deporte</t>
  </si>
  <si>
    <t>2.43.4301.02.4-205400.2.3.3.09.17.</t>
  </si>
  <si>
    <t>2.43.4301.85.4-205400.2.3.3.08.06.</t>
  </si>
  <si>
    <t>RB-Apoyo y subvención para satisfacer necesidades propias del proceso de preparación y competencia de los Atletas y Para-atletas de alto rendimiento del departamento de Antioquia-Estímulos y beneficios a los deportistas</t>
  </si>
  <si>
    <t>2.43.4302.03.0-205128.2.3.2.02.01.003.03.</t>
  </si>
  <si>
    <t>Asesoria médica y de ciencias aplicadas al desarrollo del rendimiento deportivo de atletas y para-atletas de Antioquia -Otros bienes transportables (excepto productos metálicos, maquinaria y equipo)</t>
  </si>
  <si>
    <t>19/01/2026 14:44</t>
  </si>
  <si>
    <t>2.43.4302.03.0-205128.2.3.2.02.02.008.15.</t>
  </si>
  <si>
    <t>27/01/2026 10:37</t>
  </si>
  <si>
    <t>2.43.4302.03.0-205128.2.3.2.02.02.009.11.</t>
  </si>
  <si>
    <t>Asesoria médica y de ciencias aplicadas al desarrollo del rendimiento deportivo de atletas y para-atletas de Antioquia -Servicios para la comunidad, sociales y personales</t>
  </si>
  <si>
    <t>27/01/2026 10:40</t>
  </si>
  <si>
    <t>27/01/2026 10:46</t>
  </si>
  <si>
    <t>27/01/2026 10:55</t>
  </si>
  <si>
    <t>27/01/2026 10:59</t>
  </si>
  <si>
    <t>27/01/2026 11:01</t>
  </si>
  <si>
    <t>27/01/2026 11:04</t>
  </si>
  <si>
    <t>27/01/2026 11:07</t>
  </si>
  <si>
    <t>27/01/2026 11:10</t>
  </si>
  <si>
    <t>27/01/2026 11:22</t>
  </si>
  <si>
    <t>27/01/2026 11:36</t>
  </si>
  <si>
    <t>27/01/2026 11:40</t>
  </si>
  <si>
    <t>27/01/2026 15:13</t>
  </si>
  <si>
    <t>27/01/2026 15:15</t>
  </si>
  <si>
    <t>29/01/2026 11:28</t>
  </si>
  <si>
    <t>29/01/2026 13:05</t>
  </si>
  <si>
    <t>30/01/2026 15:13</t>
  </si>
  <si>
    <t>20/01/2026 16:05</t>
  </si>
  <si>
    <t>2.43.4302.84.0-205400.2.3.2.02.02.009.12.</t>
  </si>
  <si>
    <t>Apoyo técnico a atletas y para-atletas que representan en alto rendimiento deportivo al departamento de Antioquia. - Servicios para la comunidad, sociales y personales</t>
  </si>
  <si>
    <t>20/01/2026 16:12</t>
  </si>
  <si>
    <t>28/01/2026 10:15</t>
  </si>
  <si>
    <t>28/01/2026 10:21</t>
  </si>
  <si>
    <t>28/01/2026 10:42</t>
  </si>
  <si>
    <t>28/01/2026 10:48</t>
  </si>
  <si>
    <t>28/01/2026 10:51</t>
  </si>
  <si>
    <t>28/01/2026 10:58</t>
  </si>
  <si>
    <t>28/01/2026 11:01</t>
  </si>
  <si>
    <t>28/01/2026 11:05</t>
  </si>
  <si>
    <t>28/01/2026 11:08</t>
  </si>
  <si>
    <t>28/01/2026 11:11</t>
  </si>
  <si>
    <t>28/01/2026 11:15</t>
  </si>
  <si>
    <t>28/01/2026 11:21</t>
  </si>
  <si>
    <t>28/01/2026 14:09</t>
  </si>
  <si>
    <t>28/01/2026 14:16</t>
  </si>
  <si>
    <t>28/01/2026 14:18</t>
  </si>
  <si>
    <t>28/01/2026 14:22</t>
  </si>
  <si>
    <t>28/01/2026 14:24</t>
  </si>
  <si>
    <t>28/01/2026 14:27</t>
  </si>
  <si>
    <t>28/01/2026 14:39</t>
  </si>
  <si>
    <t>28/01/2026 14:42</t>
  </si>
  <si>
    <t>28/01/2026 14:45</t>
  </si>
  <si>
    <t>28/01/2026 14:49</t>
  </si>
  <si>
    <t>28/01/2026 14:55</t>
  </si>
  <si>
    <t>28/01/2026 14:58</t>
  </si>
  <si>
    <t>28/01/2026 15:07</t>
  </si>
  <si>
    <t>28/01/2026 15:19</t>
  </si>
  <si>
    <t>28/01/2026 15:25</t>
  </si>
  <si>
    <t>28/01/2026 15:29</t>
  </si>
  <si>
    <t>28/01/2026 15:34</t>
  </si>
  <si>
    <t>28/01/2026 15:48</t>
  </si>
  <si>
    <t>28/01/2026 18:16</t>
  </si>
  <si>
    <t>28/01/2026 18:20</t>
  </si>
  <si>
    <t>28/01/2026 18:21</t>
  </si>
  <si>
    <t>28/01/2026 18:23</t>
  </si>
  <si>
    <t>28/01/2026 18:25</t>
  </si>
  <si>
    <t>28/01/2026 18:27</t>
  </si>
  <si>
    <t>28/01/2026 18:28</t>
  </si>
  <si>
    <t>28/01/2026 18:30</t>
  </si>
  <si>
    <t>28/01/2026 18:31</t>
  </si>
  <si>
    <t>28/01/2026 18:33</t>
  </si>
  <si>
    <t>28/01/2026 18:36</t>
  </si>
  <si>
    <t>28/01/2026 18:37</t>
  </si>
  <si>
    <t>28/01/2026 18:38</t>
  </si>
  <si>
    <t>28/01/2026 18:40</t>
  </si>
  <si>
    <t>28/01/2026 18:41</t>
  </si>
  <si>
    <t>28/01/2026 18:44</t>
  </si>
  <si>
    <t>28/01/2026 18:45</t>
  </si>
  <si>
    <t>28/01/2026 18:46</t>
  </si>
  <si>
    <t>28/01/2026 18:47</t>
  </si>
  <si>
    <t>28/01/2026 18:48</t>
  </si>
  <si>
    <t>28/01/2026 18:49</t>
  </si>
  <si>
    <t>28/01/2026 18:52</t>
  </si>
  <si>
    <t>28/01/2026 18:53</t>
  </si>
  <si>
    <t>28/01/2026 18:54</t>
  </si>
  <si>
    <t>28/01/2026 18:55</t>
  </si>
  <si>
    <t>28/01/2026 18:56</t>
  </si>
  <si>
    <t>28/01/2026 18:57</t>
  </si>
  <si>
    <t>28/01/2026 18:59</t>
  </si>
  <si>
    <t>28/01/2026 19:00</t>
  </si>
  <si>
    <t>28/01/2026 19:06</t>
  </si>
  <si>
    <t>28/01/2026 20:42</t>
  </si>
  <si>
    <t>28/01/2026 20:44</t>
  </si>
  <si>
    <t>28/01/2026 20:46</t>
  </si>
  <si>
    <t>28/01/2026 20:48</t>
  </si>
  <si>
    <t>28/01/2026 20:49</t>
  </si>
  <si>
    <t>28/01/2026 20:50</t>
  </si>
  <si>
    <t>28/01/2026 20:59</t>
  </si>
  <si>
    <t>28/01/2026 21:03</t>
  </si>
  <si>
    <t>28/01/2026 21:04</t>
  </si>
  <si>
    <t>28/01/2026 21:06</t>
  </si>
  <si>
    <t>28/01/2026 21:07</t>
  </si>
  <si>
    <t>28/01/2026 21:24</t>
  </si>
  <si>
    <t>28/01/2026 21:25</t>
  </si>
  <si>
    <t>28/01/2026 21:26</t>
  </si>
  <si>
    <t>28/01/2026 21:27</t>
  </si>
  <si>
    <t>28/01/2026 21:29</t>
  </si>
  <si>
    <t>28/01/2026 21:31</t>
  </si>
  <si>
    <t>28/01/2026 21:33</t>
  </si>
  <si>
    <t>28/01/2026 21:34</t>
  </si>
  <si>
    <t>28/01/2026 21:36</t>
  </si>
  <si>
    <t>28/01/2026 21:39</t>
  </si>
  <si>
    <t>28/01/2026 21:42</t>
  </si>
  <si>
    <t>28/01/2026 21:43</t>
  </si>
  <si>
    <t>28/01/2026 21:44</t>
  </si>
  <si>
    <t>28/01/2026 21:45</t>
  </si>
  <si>
    <t>28/01/2026 21:46</t>
  </si>
  <si>
    <t>28/01/2026 21:47</t>
  </si>
  <si>
    <t>28/01/2026 21:48</t>
  </si>
  <si>
    <t>28/01/2026 21:49</t>
  </si>
  <si>
    <t>28/01/2026 21:50</t>
  </si>
  <si>
    <t>28/01/2026 21:51</t>
  </si>
  <si>
    <t>28/01/2026 21:52</t>
  </si>
  <si>
    <t>28/01/2026 21:53</t>
  </si>
  <si>
    <t>28/01/2026 21:55</t>
  </si>
  <si>
    <t>28/01/2026 21:57</t>
  </si>
  <si>
    <t>28/01/2026 21:58</t>
  </si>
  <si>
    <t>28/01/2026 21:59</t>
  </si>
  <si>
    <t>28/01/2026 22:00</t>
  </si>
  <si>
    <t>28/01/2026 22:02</t>
  </si>
  <si>
    <t>28/01/2026 22:03</t>
  </si>
  <si>
    <t>28/01/2026 22:04</t>
  </si>
  <si>
    <t>29/01/2026 6:51</t>
  </si>
  <si>
    <t>29/01/2026 6:57</t>
  </si>
  <si>
    <t>29/01/2026 7:02</t>
  </si>
  <si>
    <t>29/01/2026 7:18</t>
  </si>
  <si>
    <t>29/01/2026 7:23</t>
  </si>
  <si>
    <t>29/01/2026 7:42</t>
  </si>
  <si>
    <t>29/01/2026 7:57</t>
  </si>
  <si>
    <t>29/01/2026 8:54</t>
  </si>
  <si>
    <t>29/01/2026 8:56</t>
  </si>
  <si>
    <t>29/01/2026 8:57</t>
  </si>
  <si>
    <t>29/01/2026 8:59</t>
  </si>
  <si>
    <t>29/01/2026 9:01</t>
  </si>
  <si>
    <t>29/01/2026 9:02</t>
  </si>
  <si>
    <t>29/01/2026 9:03</t>
  </si>
  <si>
    <t>29/01/2026 9:04</t>
  </si>
  <si>
    <t>29/01/2026 9:05</t>
  </si>
  <si>
    <t>29/01/2026 9:06</t>
  </si>
  <si>
    <t>29/01/2026 9:07</t>
  </si>
  <si>
    <t>29/01/2026 9:08</t>
  </si>
  <si>
    <t>29/01/2026 9:10</t>
  </si>
  <si>
    <t>29/01/2026 9:31</t>
  </si>
  <si>
    <t>29/01/2026 9:38</t>
  </si>
  <si>
    <t>29/01/2026 9:39</t>
  </si>
  <si>
    <t>29/01/2026 9:41</t>
  </si>
  <si>
    <t>29/01/2026 9:42</t>
  </si>
  <si>
    <t>29/01/2026 9:46</t>
  </si>
  <si>
    <t>29/01/2026 9:47</t>
  </si>
  <si>
    <t>29/01/2026 9:48</t>
  </si>
  <si>
    <t>29/01/2026 9:49</t>
  </si>
  <si>
    <t>29/01/2026 9:50</t>
  </si>
  <si>
    <t>29/01/2026 9:51</t>
  </si>
  <si>
    <t>29/01/2026 9:55</t>
  </si>
  <si>
    <t>29/01/2026 9:56</t>
  </si>
  <si>
    <t>29/01/2026 9:57</t>
  </si>
  <si>
    <t>29/01/2026 9:58</t>
  </si>
  <si>
    <t>29/01/2026 9:59</t>
  </si>
  <si>
    <t>29/01/2026 10:00</t>
  </si>
  <si>
    <t>29/01/2026 10:01</t>
  </si>
  <si>
    <t>29/01/2026 10:13</t>
  </si>
  <si>
    <t>29/01/2026 10:27</t>
  </si>
  <si>
    <t>29/01/2026 10:29</t>
  </si>
  <si>
    <t>29/01/2026 10:30</t>
  </si>
  <si>
    <t>29/01/2026 10:31</t>
  </si>
  <si>
    <t>29/01/2026 10:32</t>
  </si>
  <si>
    <t>29/01/2026 10:35</t>
  </si>
  <si>
    <t>29/01/2026 10:36</t>
  </si>
  <si>
    <t>29/01/2026 10:37</t>
  </si>
  <si>
    <t>29/01/2026 10:55</t>
  </si>
  <si>
    <t>29/01/2026 10:56</t>
  </si>
  <si>
    <t>29/01/2026 10:59</t>
  </si>
  <si>
    <t>29/01/2026 11:01</t>
  </si>
  <si>
    <t>29/01/2026 11:02</t>
  </si>
  <si>
    <t>29/01/2026 11:04</t>
  </si>
  <si>
    <t>29/01/2026 11:05</t>
  </si>
  <si>
    <t>29/01/2026 11:06</t>
  </si>
  <si>
    <t>29/01/2026 11:08</t>
  </si>
  <si>
    <t>29/01/2026 11:09</t>
  </si>
  <si>
    <t>29/01/2026 11:10</t>
  </si>
  <si>
    <t>29/01/2026 11:11</t>
  </si>
  <si>
    <t>29/01/2026 11:13</t>
  </si>
  <si>
    <t>29/01/2026 11:16</t>
  </si>
  <si>
    <t>29/01/2026 11:21</t>
  </si>
  <si>
    <t>29/01/2026 11:40</t>
  </si>
  <si>
    <t>29/01/2026 11:42</t>
  </si>
  <si>
    <t>29/01/2026 11:43</t>
  </si>
  <si>
    <t>29/01/2026 11:44</t>
  </si>
  <si>
    <t>29/01/2026 11:45</t>
  </si>
  <si>
    <t>29/01/2026 11:48</t>
  </si>
  <si>
    <t>29/01/2026 11:49</t>
  </si>
  <si>
    <t>29/01/2026 11:50</t>
  </si>
  <si>
    <t>29/01/2026 11:53</t>
  </si>
  <si>
    <t>29/01/2026 11:56</t>
  </si>
  <si>
    <t>29/01/2026 11:58</t>
  </si>
  <si>
    <t>29/01/2026 11:59</t>
  </si>
  <si>
    <t>29/01/2026 12:00</t>
  </si>
  <si>
    <t>29/01/2026 12:06</t>
  </si>
  <si>
    <t>29/01/2026 12:09</t>
  </si>
  <si>
    <t>29/01/2026 12:10</t>
  </si>
  <si>
    <t>29/01/2026 17:26</t>
  </si>
  <si>
    <t>15/01/2026 11:06</t>
  </si>
  <si>
    <t>2.43.4302.85.0-205128.2.3.2.02.02.008.16.</t>
  </si>
  <si>
    <t>20/01/2026 21:31</t>
  </si>
  <si>
    <t>27/01/2026 10:44</t>
  </si>
  <si>
    <t>28/01/2026 22:01</t>
  </si>
  <si>
    <t>29/01/2026 11:34</t>
  </si>
  <si>
    <t>30/01/2026 15:04</t>
  </si>
  <si>
    <t>2.43.4302.85.0-205128.2.3.2.02.02.009.13.</t>
  </si>
  <si>
    <t>Apoyo y subvención para satisfacer necesidades propias del proceso de preparación y competencia de los Atletas y Para-atletas de alto rendimiento del departamento de Antioquia - Servicios para la comunidad, sociales y personales</t>
  </si>
  <si>
    <t>2.43.4302.85.0-205128.2.3.3.08.06.</t>
  </si>
  <si>
    <t>Apoyo y subvención para satisfacer necesidades propias del proceso de preparación y competencia de los Atletas y Para-atletas de alto rendimiento del departamento de Antioquia-Estímulos y beneficios a los deportistas</t>
  </si>
  <si>
    <t>28/04/2026 11:37</t>
  </si>
  <si>
    <t>2.43.4302.85.0-205400.2.3.2.02.02.006.04.</t>
  </si>
  <si>
    <t>2.43.4302.85.0-205400.2.3.3.08.06.</t>
  </si>
  <si>
    <t>2.43.4302.85.4-205128.2.3.2.02.02.008.23.</t>
  </si>
  <si>
    <t>2.43.4302.87.0-205128.2.3.2.02.02.008.17.</t>
  </si>
  <si>
    <t>26/01/2026 9:03</t>
  </si>
  <si>
    <t>26/01/2026 9:13</t>
  </si>
  <si>
    <t>26/01/2026 9:26</t>
  </si>
  <si>
    <t>2.43.4302.87.0-205400.2.3.2.02.02.009.21.</t>
  </si>
  <si>
    <t>Fortalecimiento del desarrollo deportivo con miras al alto rendimiento competitivo de los atletas del departamento de Antioquia - Servicios para la comunidad, sociales y personales</t>
  </si>
  <si>
    <t>19/06/2026 10:52</t>
  </si>
  <si>
    <t>3.43.4301.01.0-205128.2.3.2.02.01.003.04.</t>
  </si>
  <si>
    <t>Desarrollo Y Promoción Del Deporte Formativo, La Recreación Y   La Actividad Física En El Departamento Antioquia. Otros Bienes Transportables (Excepto Productos Metálicos, Maquinaria Y Equipo) -  Bicicleta</t>
  </si>
  <si>
    <t>14/01/2026 17:27</t>
  </si>
  <si>
    <t>3.43.4301.01.0-205128.2.3.2.02.02.008.09.</t>
  </si>
  <si>
    <t>15/01/2026 11:53</t>
  </si>
  <si>
    <t>15/01/2026 14:21</t>
  </si>
  <si>
    <t>15/01/2026 17:42</t>
  </si>
  <si>
    <t>16/01/2026 9:09</t>
  </si>
  <si>
    <t>22/01/2026 13:41</t>
  </si>
  <si>
    <t>22/01/2026 14:26</t>
  </si>
  <si>
    <t>22/01/2026 14:28</t>
  </si>
  <si>
    <t>23/01/2026 11:12</t>
  </si>
  <si>
    <t>30/01/2026 18:21</t>
  </si>
  <si>
    <t>29/01/2026 12:01</t>
  </si>
  <si>
    <t>3.43.4301.01.0-205128.2.3.2.02.02.009.04.</t>
  </si>
  <si>
    <t>Desarrollo y promoción del deporte formativo, la recreación y la actividad física en el departamento Antioquia-Servicios para la comunidad, sociales y personales (Bicicleta)</t>
  </si>
  <si>
    <t>29/01/2026 14:06</t>
  </si>
  <si>
    <t>29/01/2026 17:51</t>
  </si>
  <si>
    <t>24/03/2026 10:13</t>
  </si>
  <si>
    <t>3.43.4301.01.0-205400.2.3.2.02.02.006.01.</t>
  </si>
  <si>
    <t>23/01/2026 10:20</t>
  </si>
  <si>
    <t>3.43.4301.01.0-205400.2.3.2.02.02.009.03.</t>
  </si>
  <si>
    <t>Desarrollo y promoción del deporte formativo, la recreación y la actividad física en el departamento Antioquia. - Servicios para la comunidad, sociales y personales</t>
  </si>
  <si>
    <t>23/01/2026 10:22</t>
  </si>
  <si>
    <t>23/01/2026 10:32</t>
  </si>
  <si>
    <t>23/01/2026 10:46</t>
  </si>
  <si>
    <t>23/01/2026 10:56</t>
  </si>
  <si>
    <t>23/01/2026 13:45</t>
  </si>
  <si>
    <t>26/01/2026 11:33</t>
  </si>
  <si>
    <t>28/01/2026 9:15</t>
  </si>
  <si>
    <t>28/01/2026 9:17</t>
  </si>
  <si>
    <t>29/01/2026 11:31</t>
  </si>
  <si>
    <t>29/01/2026 11:37</t>
  </si>
  <si>
    <t>29/01/2026 12:07</t>
  </si>
  <si>
    <t>29/01/2026 12:19</t>
  </si>
  <si>
    <t>INSTITUTO CEJEÑO DE LA RECREACIÓN Y EL DEPORTE</t>
  </si>
  <si>
    <t>MUNICIPIO DE NECOCLI</t>
  </si>
  <si>
    <t>3.43.4301.01.4-101624.2.3.2.02.02.008.26.</t>
  </si>
  <si>
    <t>3.43.4301.01.4-205128.2.3.2.02.02.009.14.</t>
  </si>
  <si>
    <t>3.43.4301.10.0-205128.2.3.2.02.02.008.11.</t>
  </si>
  <si>
    <t>3.43.4301.10.0-205400.2.3.2.02.02.009.05.</t>
  </si>
  <si>
    <t>Asesoria y acompañamiento institucional para el deporte formativo, la recreación y la actividad física en el departamento de Antioquia. - Servicios para la comunidad, sociales y personales</t>
  </si>
  <si>
    <t>3.43.4301.10.0-205617.2.3.3.09.17.</t>
  </si>
  <si>
    <t>Asesoria y acompañamiento institucional para el deporte formativo, la recreación y la actividad física en el departamento de Antioquia -Actividades de promoción y desarrollo del Deporte</t>
  </si>
  <si>
    <t>MUNICIPIO DE URRAO</t>
  </si>
  <si>
    <t>MUNICIPIO DE PUERTO NARE</t>
  </si>
  <si>
    <t>MUNICIPIO DE LIBORINA</t>
  </si>
  <si>
    <t>MUNICIPIO DE SAN PEDRO DE URABA</t>
  </si>
  <si>
    <t>INSTITUTO PARA LA RECREACIÓN Y EL DEPORTE EN EL MUNICIPIO DE SANTA FE DE ANTIOQUIA</t>
  </si>
  <si>
    <t>MUNICIPIO DE ITUANGO</t>
  </si>
  <si>
    <t>MUNICIPIO DE SAN CARLOS</t>
  </si>
  <si>
    <t>MUNICIPIO DE DONMATIAS</t>
  </si>
  <si>
    <t>INSTITUTO MUNICIPAL PARA EL DEPORTE Y LA RECREACION DE AMALFI</t>
  </si>
  <si>
    <t>MUNICIPIO DE CIUDAD BOLIVAR</t>
  </si>
  <si>
    <t>MUNICIPIO DE SAN ROQUE</t>
  </si>
  <si>
    <t>MUNICIPIO DE TAMESIS</t>
  </si>
  <si>
    <t>MUNICIPIO DE ENTRERRIOS</t>
  </si>
  <si>
    <t>MUNICIPIO DE CISNEROS</t>
  </si>
  <si>
    <t>MUNICIPIO DE TITIRIBI</t>
  </si>
  <si>
    <t>MUNICIPIO DE ABRIAQUI</t>
  </si>
  <si>
    <t>INSTITUTO DE DEPORTES Y RECREACIÓN DE COPACABANA - INDER COPACABANA</t>
  </si>
  <si>
    <t>3.43.4301.10.4-101624.2.3.2.02.02.008.27.</t>
  </si>
  <si>
    <t>3.43.4301.72.0-205128.2.3.2.02.02.006.02.</t>
  </si>
  <si>
    <t>3.43.4301.72.0-205128.2.3.2.02.02.008.12.</t>
  </si>
  <si>
    <t>22/01/2026 13:55</t>
  </si>
  <si>
    <t>3.43.4301.72.0-205128.2.3.2.02.02.009.06.</t>
  </si>
  <si>
    <t>Capacitación para el sector del deporte, la recreación y la actividad física en el Departamento de   Antioquia -Servicios para la comunidad, sociales y personales</t>
  </si>
  <si>
    <t>22/01/2026 13:58</t>
  </si>
  <si>
    <t>22/01/2026 14:01</t>
  </si>
  <si>
    <t>30/01/2026 9:21</t>
  </si>
  <si>
    <t>30/01/2026 9:23</t>
  </si>
  <si>
    <t>30/01/2026 10:41</t>
  </si>
  <si>
    <t>UNIVERSIDAD CATOLICA DE ORIENTE</t>
  </si>
  <si>
    <t>3.43.4301.72.4-101624.2.3.2.02.02.008.28.</t>
  </si>
  <si>
    <t>3.43.4301.73.0-205128.2.3.2.02.02.006.03.</t>
  </si>
  <si>
    <t>3.43.4301.73.0-205128.2.3.2.02.02.008.13.</t>
  </si>
  <si>
    <t>24/06/2026 9:45</t>
  </si>
  <si>
    <t>3.43.4301.73.0-205128.2.3.2.02.02.009.08.</t>
  </si>
  <si>
    <t>Fortalecimiento de los juegos deportivos institucionales en los municipios del departamento de Antioquia - Servicios para la comunidad, sociales y personales</t>
  </si>
  <si>
    <t>24/06/2026 9:47</t>
  </si>
  <si>
    <t>24/06/2026 9:52</t>
  </si>
  <si>
    <t>24/06/2026 9:55</t>
  </si>
  <si>
    <t>24/06/2026 10:08</t>
  </si>
  <si>
    <t>24/06/2026 15:28</t>
  </si>
  <si>
    <t>24/06/2026 15:37</t>
  </si>
  <si>
    <t>26/01/2026 14:23</t>
  </si>
  <si>
    <t>3.43.4301.73.0-205400.2.3.2.02.02.009.09.</t>
  </si>
  <si>
    <t>26/01/2026 14:44</t>
  </si>
  <si>
    <t>26/01/2026 14:54</t>
  </si>
  <si>
    <t>27/01/2026 8:23</t>
  </si>
  <si>
    <t>27/01/2026 8:31</t>
  </si>
  <si>
    <t>27/01/2026 10:03</t>
  </si>
  <si>
    <t>27/01/2026 10:06</t>
  </si>
  <si>
    <t>28/01/2026 17:01</t>
  </si>
  <si>
    <t>28/01/2026 17:09</t>
  </si>
  <si>
    <t>29/01/2026 12:38</t>
  </si>
  <si>
    <t>29/01/2026 12:45</t>
  </si>
  <si>
    <t>29/01/2026 14:32</t>
  </si>
  <si>
    <t>30/01/2026 18:38</t>
  </si>
  <si>
    <t>24/06/2026 10:11</t>
  </si>
  <si>
    <t>24/06/2026 16:12</t>
  </si>
  <si>
    <t>24/06/2026 16:35</t>
  </si>
  <si>
    <t>14/08/2026 13:51</t>
  </si>
  <si>
    <t>14/08/2026 13:52</t>
  </si>
  <si>
    <t>14/08/2026 14:06</t>
  </si>
  <si>
    <t>14/08/2026 14:17</t>
  </si>
  <si>
    <t>14/08/2026 14:18</t>
  </si>
  <si>
    <t>14/08/2026 14:19</t>
  </si>
  <si>
    <t>14/08/2026 14:44</t>
  </si>
  <si>
    <t>14/08/2026 14:49</t>
  </si>
  <si>
    <t>14/08/2026 15:19</t>
  </si>
  <si>
    <t>14/08/2026 17:59</t>
  </si>
  <si>
    <t>14/08/2026 18:00</t>
  </si>
  <si>
    <t>14/08/2026 18:01</t>
  </si>
  <si>
    <t>3.43.4301.73.0-205400.2.3.2.02.02.009.10.</t>
  </si>
  <si>
    <t>Fortalecimiento de los juegos deportivos institucionales en los municipios del departamento de Antioquia - Servicios para la comunidad, sociales y personales (Tasa Prodeporte)</t>
  </si>
  <si>
    <t>3.43.4301.73.0-271130.2.3.2.02.01.003.05.</t>
  </si>
  <si>
    <t>Fortalecimiento de los juegos deportivos institucionales en los municipios del departamento de Antioquia – Otros bienes transportables (excepto productos metálicos, maquinaria y equipo)</t>
  </si>
  <si>
    <t>23/06/2026 8:01</t>
  </si>
  <si>
    <t>3.43.4301.73.0-271130.2.3.2.02.02.009.07.</t>
  </si>
  <si>
    <t>24/06/2026 15:31</t>
  </si>
  <si>
    <t>3.43.4301.73.4-101624.2.3.2.02.02.008.29.</t>
  </si>
  <si>
    <t>3.43.4301.73.4-101624.2.3.2.02.02.009.24.</t>
  </si>
  <si>
    <t>RB-Fortalecimiento de los juegos deportivos institucionales en los municipios del departamento de Antioquia-Servicios para la comunidad, sociales y personales</t>
  </si>
  <si>
    <t>3.43.4301.73.4-205400.2.3.2.02.02.006.06.</t>
  </si>
  <si>
    <t>3.43.4301.73.4-205400.2.3.2.02.02.009.18.</t>
  </si>
  <si>
    <t>3.43.4301.73.4-271130.2.3.2.02.02.009.17.</t>
  </si>
  <si>
    <t>3.43.4301.74.0-205128.2.3.2.02.01.003.01.</t>
  </si>
  <si>
    <t>Cofinanciación de dotación de implementación para el deporte la recreación y a la actividad física en el departamento de Antioquia -Otros bienes transportables (excepto productos metálicos, maquinaria y equipo)</t>
  </si>
  <si>
    <t>3.43.4301.74.0-205128.2.3.2.02.02.008.14.</t>
  </si>
  <si>
    <t>3.43.4301.74.0-205400.2.3.2.02.01.003.02.</t>
  </si>
  <si>
    <t>3.43.4301.74.4-101624.2.3.2.02.02.008.30.</t>
  </si>
  <si>
    <t>4.43.4302.75.0-202029.2.3.2.02.02.005.03.</t>
  </si>
  <si>
    <t>Mantenimiento, adecuación, mejoras de escenarios deportivos o equipamientos en el departamento de Antioquia -Construcción y servicios de la construcción</t>
  </si>
  <si>
    <t>4.43.4302.75.0-205128.2.3.2.02.02.006.05.</t>
  </si>
  <si>
    <t>23/01/2026 9:55</t>
  </si>
  <si>
    <t>4.43.4302.75.0-205128.2.3.2.02.02.008.19.</t>
  </si>
  <si>
    <t>23/01/2026 11:08</t>
  </si>
  <si>
    <t>23/01/2026 13:42</t>
  </si>
  <si>
    <t>23/01/2026 13:50</t>
  </si>
  <si>
    <t>23/01/2026 14:05</t>
  </si>
  <si>
    <t>26/01/2026 14:50</t>
  </si>
  <si>
    <t>29/01/2026 17:22</t>
  </si>
  <si>
    <t>29/01/2026 17:59</t>
  </si>
  <si>
    <t>30/01/2026 10:30</t>
  </si>
  <si>
    <t>30/01/2026 10:31</t>
  </si>
  <si>
    <t>30/01/2026 10:32</t>
  </si>
  <si>
    <t>30/01/2026 10:36</t>
  </si>
  <si>
    <t>30/01/2026 10:38</t>
  </si>
  <si>
    <t>30/01/2026 10:55</t>
  </si>
  <si>
    <t>30/01/2026 11:02</t>
  </si>
  <si>
    <t>30/01/2026 11:06</t>
  </si>
  <si>
    <t>30/01/2026 11:09</t>
  </si>
  <si>
    <t>30/01/2026 11:13</t>
  </si>
  <si>
    <t>30/01/2026 11:15</t>
  </si>
  <si>
    <t>30/01/2026 13:40</t>
  </si>
  <si>
    <t>30/01/2026 15:11</t>
  </si>
  <si>
    <t>30/01/2026 15:14</t>
  </si>
  <si>
    <t>30/01/2026 16:45</t>
  </si>
  <si>
    <t>30/01/2026 16:46</t>
  </si>
  <si>
    <t>30/01/2026 16:53</t>
  </si>
  <si>
    <t>30/01/2026 18:12</t>
  </si>
  <si>
    <t>30/01/2026 18:14</t>
  </si>
  <si>
    <t>30/01/2026 18:39</t>
  </si>
  <si>
    <t>30/01/2026 20:16</t>
  </si>
  <si>
    <t>2/02/2026 16:41</t>
  </si>
  <si>
    <t>2/02/2026 20:40</t>
  </si>
  <si>
    <t>2/02/2026 20:41</t>
  </si>
  <si>
    <t>3/02/2026 10:32</t>
  </si>
  <si>
    <t>4.43.4302.75.4-101624.2.3.2.02.02.008.23.</t>
  </si>
  <si>
    <t>24/06/2026 14:29</t>
  </si>
  <si>
    <t>4.43.4302.76.0-205128.2.3.2.02.02.005.04.</t>
  </si>
  <si>
    <t>Construcción de escenarios deportivos en el departamento de Antioquia -Construcción y servicios de la construcción</t>
  </si>
  <si>
    <t>4.43.4302.76.0-205128.2.3.2.02.02.006.07.</t>
  </si>
  <si>
    <t>4.43.4302.76.0-205128.2.3.2.02.02.008.20.</t>
  </si>
  <si>
    <t>2/02/2026 16:43</t>
  </si>
  <si>
    <t>4.43.4302.76.4-101624.2.3.2.02.02.008.25.</t>
  </si>
  <si>
    <t>4.43.4302.76.4-202029.2.3.2.02.02.008.24.</t>
  </si>
  <si>
    <t xml:space="preserve"> </t>
  </si>
  <si>
    <t>APOYO_ECONOMICO_A_LAS_ORGANIZACIONES_DEPORTIVAS_QUE_REPRESENTAN_EN_COMPETENCIAS_AL_DEPARTAMENTO_DE_ANTIOQUIA</t>
  </si>
  <si>
    <t>52010801-ASIGNAR_RECURSOS_ECO_ORG_DEP</t>
  </si>
  <si>
    <t>52010801-GESTIONAR_OPERACION_ADM_CON_ORG</t>
  </si>
  <si>
    <t>APOYO_TECNICO_A_ATLETAS_Y_PARATLETAS_QUE_REPRESENTAN_EN_ALTO_RENDIMIENTO_DEPORTIVO_AL_DEPARTAMENTO_DE_ANTIOQUIA</t>
  </si>
  <si>
    <t>52010802-GESTIONAR_OPERACION_ADM_TEC_PRE</t>
  </si>
  <si>
    <t>APOYO_Y_SUBVENCION_PARA_SATISFACER_NECESIDADES_PROPIAS_DEL_PROCESO_DE_PREPARACION_Y_COMPETENCIA_DE_LOS_ATLETAS_Y_PARATLETAS_DE_ALTO_RENDIMIENTO_DEL_DEPARTAMENTO_DE_ANTIOQUIA</t>
  </si>
  <si>
    <t>52010803-GESTIONAR_OPE_PSIC_ADM_SEG_EST</t>
  </si>
  <si>
    <t>52010803-OTORGAR_ESTIMULOS_ALIMENT</t>
  </si>
  <si>
    <t>52010803-OTORGAR_ESTIMULOS_ECO_RES_COMPE</t>
  </si>
  <si>
    <t>52010803-OTORGAR_ESTIMULOS_EDU</t>
  </si>
  <si>
    <t>52010803-OTORGAR_ESTIMULOS_PART_EVEN</t>
  </si>
  <si>
    <t>52010803-OTORGAR_ESTIMULOS_PROYE_TAL_RES</t>
  </si>
  <si>
    <t>52010803-OTORGAR_ESTIMULOS_ASEGU</t>
  </si>
  <si>
    <t>52010803-REALIZAR_DOTACION_INSU_ESTI_ALO</t>
  </si>
  <si>
    <t>52010803-REALIZAR_EVENTOS_POSI_ATLET_ANT</t>
  </si>
  <si>
    <t>ASESORIA_MEDICA_Y_DE_CIENCIAS_APLICADAS_AL_DESARROLLO_DEL_RENDIMIENTO_DEPORTIVO_DE_ATLETAS_Y_PARAATLETAS_DE_ANTIOQUIA</t>
  </si>
  <si>
    <t>52010804-GESTIONAR_OPERACION_ADM_MEDI_CI</t>
  </si>
  <si>
    <t>52010804-REALIZAR_DOTACION_EQU_SUM_MEDI</t>
  </si>
  <si>
    <t>52010804-REALIZAR_MANTENIMIENTO_EQU_MEDI</t>
  </si>
  <si>
    <t>ASESORIA_Y_ACOMPANAMIENTO_INSTITUCIONAL_PARA_EL_DEPORTE_FORMATIVO_LA_RECREACION_Y_LA_ACTIVIDAD_FISICA_EN_EL_DEPARTAMENTO_DE_ANTIOQUIA</t>
  </si>
  <si>
    <t>52010705-GESTIONAR_OPERACION_TECN_ADM_AS</t>
  </si>
  <si>
    <t>52010705-TRANSFERIR_RECURSOS_IMP_CIG</t>
  </si>
  <si>
    <t>CAPACITACION_PARA_EL_SECTOR_DEL_DEPORTE_LA_RECREACION_Y_LA_ACTIVIDAD_FISICA_EN_EL_DEPARTAMENTO_DE_ANTIOQUIA</t>
  </si>
  <si>
    <t>52010704-GESTIONAR_OPERACION_TEC_ADM_CAP</t>
  </si>
  <si>
    <t>52010704-PROMOVER_PROCESOS_EDU_INFORMAL</t>
  </si>
  <si>
    <t xml:space="preserve">52010704-REALIZAR_DESPLAZAMIENTO_SEG_OFE
</t>
  </si>
  <si>
    <t>52010704-REALIZAR_CAPACITACION_VIRT_PRES</t>
  </si>
  <si>
    <t>COFINANCIACION_DE_DOTACION_DE_IMPLEMENTACION_PARA_EL_DEPORTE_LA_RECREACION_Y_A_LA_ACTIVIDAD_FISICA_EN_EL_DEPARTAMENTO_DE_ANTIOQUIA</t>
  </si>
  <si>
    <t>52010701-ADQUIRIR_IMPLEMENTAC_ACT_FISICA</t>
  </si>
  <si>
    <t>52010701-ADQUIRIR_IMPLEMENTAC_DEPOR_FORM</t>
  </si>
  <si>
    <t>52010701-ADQUIRIR_IMPLEMENTAC_RECREA</t>
  </si>
  <si>
    <t>52010701-ADQUIRIR_IMPLEMENTACION_JUEGO</t>
  </si>
  <si>
    <t>52010701-GESTIONAR_OPERACION_TEC_ADM_COF</t>
  </si>
  <si>
    <t>CONSTRUCCION_DE_ESCENARIOS_DEPORTIVOS_EN_EL_DEPARTAMENTO_DE_ANTIOQUIA</t>
  </si>
  <si>
    <t>52010901-APOYO_A_LA_SUPERVISION_CONST</t>
  </si>
  <si>
    <t>52010901-OBRACIVIL</t>
  </si>
  <si>
    <t>52010901-GES_PROCE_ COMUNI_SOCI_CONSTR_ESCE</t>
  </si>
  <si>
    <t>DESARROLLO_Y_PROMOCION_DEL_DEPORTE_FORMATIVO_LA_RECREACION_Y_LA_ACTIVIDAD_FISICA_EN_EL_DEPARTAMENTO_ANTIOQUIA</t>
  </si>
  <si>
    <t>52010702-GESTIONAR_OPERACION_TECN_ADM_OF</t>
  </si>
  <si>
    <t>52010702-PROMOVER_EL_DEPOR_FORMA_ANT</t>
  </si>
  <si>
    <t>52010702-PROMOVER_LA_ACT_FISICA_ANT</t>
  </si>
  <si>
    <t>52010702-PROMOVER_LA_RECREA_ANT</t>
  </si>
  <si>
    <t>52010702-PROMOVER_USO_DE_LA_BICI_ANT</t>
  </si>
  <si>
    <t>52010702-REALIZAR_DESPLAZAMIENTOS_SEG_OF</t>
  </si>
  <si>
    <t>52010702-REALIZAR_ENCUENTROS_DE_ART_INST</t>
  </si>
  <si>
    <t>52010702-REALIZAR_EVENTOS_DE_ACT_FISICA</t>
  </si>
  <si>
    <t>52010702-REALIZAR_EVENTOS_DE_DEPOR_FORMA</t>
  </si>
  <si>
    <t>52010702-REALIZAR_EVENTOS_DE_RECREA</t>
  </si>
  <si>
    <t>52010702-REALIZAR_APOYO_DES_RS_MUN</t>
  </si>
  <si>
    <t>FORTALECIMIENTO_DE_LOS_JUEGOS_DEPORTIVOS_INSTITUCIONALES_EN_LOS_MUNICIPIOS_DEL_DEPARTAMENTO_DE_ANTIOQUIA</t>
  </si>
  <si>
    <t>52010703-EJECUTAR_FESTIVALES_DEPORT_ESCO</t>
  </si>
  <si>
    <t>52010703-EJECUTAR_JUEGOS_DEPORT_CAMP</t>
  </si>
  <si>
    <t>52010703-EJECUTAR_JUEGOS_DEPORT_INTERCOL</t>
  </si>
  <si>
    <t>52010703-GESTIONAR_OPERACION_TEC_ADM_JUE</t>
  </si>
  <si>
    <t>52010703-PROMOVER_DEP_ESCO_DEP_SOCIAL_CO</t>
  </si>
  <si>
    <t>52010703-REALIZAR_DESPLAZAMIENTO_SEG_JUE</t>
  </si>
  <si>
    <t>52010703-REALIZAR_PREMIACION_ENTREGA_RECONO</t>
  </si>
  <si>
    <t>52010703-EJECUTAR_JUEGOS_DEPORT_DEPARTA</t>
  </si>
  <si>
    <t>FORTALECIMIENTO_DE_LOS_SISTEMAS_DE_INFORMACION_Y_LA_GESTION_ESTRATEGICA_PARA_EL_DEPORTE_LA_RECREACION_Y_LA_ACTIVIDAD_FISICA_DE_ANTIOQUIA</t>
  </si>
  <si>
    <t>52011001-ACTUALIZAR_SISTEMA_GESTI_CALID</t>
  </si>
  <si>
    <t>52011001-ADQUIRIR_INSUMO_SERV_COM</t>
  </si>
  <si>
    <t>52011001-APOYAR_EVENT_ACT_FIS_REC_DEP</t>
  </si>
  <si>
    <t>52011001-CONSOLIDAR_IMPLEMENTAC_TABL_RET</t>
  </si>
  <si>
    <t>52011001-DISENAR_IMPLEMENTAR_ESTRAT_COM</t>
  </si>
  <si>
    <t>52011001-ESTRUCTURAR_POLITICA_SISTEM_INF</t>
  </si>
  <si>
    <t>52011001-FORTALECER_MIPG</t>
  </si>
  <si>
    <t>52011001-FORTALECER_SIST_INFO_PLAN_ORGA</t>
  </si>
  <si>
    <t>52011001-IMPLEMENTAR_PLAN_MEDIOS</t>
  </si>
  <si>
    <t>52011001-MEJORAR_PLATAFORMA_HARDW_SOFTW</t>
  </si>
  <si>
    <t>52011001-MEJORAR_POTENCIALIZAR_SISTEMAS</t>
  </si>
  <si>
    <t>52011001-MEJORAR_SISTEMA_INFO_OBSERVA</t>
  </si>
  <si>
    <t>52011001-PUBLICAR_MATERIAL_CIENTIFICO</t>
  </si>
  <si>
    <t>52011001-REALIZAR_AUDITORIA_SISTE_INTEG</t>
  </si>
  <si>
    <t>52011001-REALIZAR_SEGUIMIENTO_EVAL_GEST</t>
  </si>
  <si>
    <t>52011001-REALIZAR_SEGUIMIENTO_MONIT_POL</t>
  </si>
  <si>
    <t>52011001-RECOLECTAR_ANALIZAR_INFOR_COMU</t>
  </si>
  <si>
    <t>52011001-REALIZAR_TRANSFERENCIA_CONOCI</t>
  </si>
  <si>
    <t>FORTALECIMIENTO_DEL_DESARROLLO_DEPORTIVO_CON_MIRAS_AL_ALTO_RENDIMIENTO_COMPETITIVO_DE_LOS_ATLETAS_DEL_DEPARTAMENTO_DE_ANTIOQUIA</t>
  </si>
  <si>
    <t>52010805-GESTIONAR_OPERACION_AD_TEC_CENT</t>
  </si>
  <si>
    <t>52010805-REALIZAR_SEGUIMIENTO_OPE_CENT</t>
  </si>
  <si>
    <t>FUNCIONAMIENTO</t>
  </si>
  <si>
    <t>9999999-FUNCIONAMIENTO</t>
  </si>
  <si>
    <t>MANTENIMIENTO_ADECUACION_MEJORAS_DE_ESCENARIOS_DEPORTIVOS_O_EQUIPAMIENTOS_EN_EL_DEPARTAMENTO_DE_ANTIOQUIA</t>
  </si>
  <si>
    <t>52010902-APOYO_SUPERVISION</t>
  </si>
  <si>
    <t>52010902-OBRA_FISICA</t>
  </si>
  <si>
    <t>52010902-GES_PROCE_ COMUNI_SOCI_MTO_ESCE</t>
  </si>
  <si>
    <t>MANTENIMIENTO_DE_LA_INFRAESTRUCTURA_DE_LAS_SEDES_OPERATIVAS_PARA_LA_PRESTACION_DE_SERVICIOS_DEPORTIVOS_RECREATIVOS_Y_DE_ACTIVIDAD_FISICA_EN_LAS_REGIONES_DE_ANTIOQUIA</t>
  </si>
  <si>
    <t>52011002-GESTIONAR_OPERACIÓN_TEC_ADM_MAN_SED</t>
  </si>
  <si>
    <t>52011002-REALIZAR_MANT_AIRES_ACOND</t>
  </si>
  <si>
    <t>52011002-REALIZAR_MANT_PREVENT_POZO_SEPT</t>
  </si>
  <si>
    <t>52011002-REALIZAR_MANT_PREVE_CORRE_ASCEN</t>
  </si>
  <si>
    <t>52011002-REALIZAR_MANT_PREVE_CORREC_SEDES_INDEPO</t>
  </si>
  <si>
    <t>PLAN ANUAL DE ADQUISICIONES</t>
  </si>
  <si>
    <t xml:space="preserve">PPTOTOTAL </t>
  </si>
  <si>
    <t xml:space="preserve">PPTO INICIAL </t>
  </si>
  <si>
    <t>CELDA DE VALIDACIÓN</t>
  </si>
  <si>
    <t xml:space="preserve">INCORPORACIONES </t>
  </si>
  <si>
    <t>ITEM</t>
  </si>
  <si>
    <t>Código UNSPSC (Manual)</t>
  </si>
  <si>
    <t>UNIDAD DE CONTRATACION (formulado)</t>
  </si>
  <si>
    <t>Funci/ inversion (formulado)</t>
  </si>
  <si>
    <t>Nombre Proyecto  (formulado)</t>
  </si>
  <si>
    <t>Código BPIN (FORMULADO)</t>
  </si>
  <si>
    <t>Actividad3</t>
  </si>
  <si>
    <t>Proyecto (formulado)</t>
  </si>
  <si>
    <t>Valor definitivo (manual)</t>
  </si>
  <si>
    <t>Descripción - Objeto del Contrato (manual)</t>
  </si>
  <si>
    <t>ESTADO (formulado)</t>
  </si>
  <si>
    <t>MODALIDAD DE CONTRATACION (manual)</t>
  </si>
  <si>
    <t>TIPO DE CONTRATACION (Manual)</t>
  </si>
  <si>
    <t>RUBRO(BASEDEINFORMACION)MANUAL</t>
  </si>
  <si>
    <t>Rubro Corto (Formulado)</t>
  </si>
  <si>
    <t>NOMBRE RUBRO (Formulado)</t>
  </si>
  <si>
    <t>PROYECTO (formulado)2</t>
  </si>
  <si>
    <t>FONDO (formulado)</t>
  </si>
  <si>
    <t>PLAZO (manual)</t>
  </si>
  <si>
    <t>MES DIA O AÑO (manual)</t>
  </si>
  <si>
    <t>CDP (manual)</t>
  </si>
  <si>
    <t>¿Se requieren vigencias futuras? (MANUAL)</t>
  </si>
  <si>
    <t>Fecha estimada de inicio de proceso de selección (mes) (manual)</t>
  </si>
  <si>
    <t>Fecha estimada de presentación de ofertas (mes) (manual)</t>
  </si>
  <si>
    <t>NUMERO CONTRATO</t>
  </si>
  <si>
    <t>CONTRATISTA</t>
  </si>
  <si>
    <t>NUMERO COMPROMISO -RCP</t>
  </si>
  <si>
    <t>COMPROMETIDO</t>
  </si>
  <si>
    <t>VALOR A LIBERAR</t>
  </si>
  <si>
    <t>PAGADO</t>
  </si>
  <si>
    <t>FALTANTE POR PAGAR</t>
  </si>
  <si>
    <t>RCP-RUBRO</t>
  </si>
  <si>
    <t>INDICADOR</t>
  </si>
  <si>
    <t>Pago por Contrato</t>
  </si>
  <si>
    <t>Comprometido Contrato</t>
  </si>
  <si>
    <t>N/A</t>
  </si>
  <si>
    <t>SUELDO BÁSICO</t>
  </si>
  <si>
    <t>RESOLUCIÓN</t>
  </si>
  <si>
    <t>MESES</t>
  </si>
  <si>
    <t>NO</t>
  </si>
  <si>
    <t>ENERO</t>
  </si>
  <si>
    <t>AGOSTO</t>
  </si>
  <si>
    <t xml:space="preserve">SUELDO BÁSICO </t>
  </si>
  <si>
    <t>1.00.0000.00.4-205616.2.1.1.01.01.001.01.</t>
  </si>
  <si>
    <t>JULIO</t>
  </si>
  <si>
    <t>HORAS EXTRAS, DOMINICALES, FESTIVOS Y RECARGOS</t>
  </si>
  <si>
    <t>PRIMA DE SERVICIOS</t>
  </si>
  <si>
    <t>1.00.0000.00.0-101024.2.1.1.01.01.001.06.</t>
  </si>
  <si>
    <t>PRIMA DE SERVICIO</t>
  </si>
  <si>
    <t>BONIFICACIÓN POR SERVICIOS PRESTADOS</t>
  </si>
  <si>
    <t>PRIMA DE NAVIDAD</t>
  </si>
  <si>
    <t>PRIMA DE VACACIONES</t>
  </si>
  <si>
    <t>1.00.0000.00.0-101024.2.1.1.01.01.001.08.02</t>
  </si>
  <si>
    <t xml:space="preserve">GASTOS DE VIAJES Y COMISIONES DE SERVIDORES PÚBLICOS Y MIEMBROS DE LA JUNTA DIRECTIVA </t>
  </si>
  <si>
    <t>APORTES A LA SEGURIDAD SOCIAL EN PENSIONES</t>
  </si>
  <si>
    <t>APORTES A LA SEGURIDAD SOCIAL EN SALUD</t>
  </si>
  <si>
    <t xml:space="preserve">APORTES DE CESANTÍAS </t>
  </si>
  <si>
    <t>APORTES A CAJAS DE COMPENSACIÓN FAMILIAR</t>
  </si>
  <si>
    <t>APORTES GENERALES AL SISTEMA DE RIESGOS LABORALES</t>
  </si>
  <si>
    <t>APORTES AL ICBF</t>
  </si>
  <si>
    <t>APORTES AL SENA</t>
  </si>
  <si>
    <t>VACACIONES</t>
  </si>
  <si>
    <t>1.00.0000.00.0-101024.2.1.1.01.03.001.01.</t>
  </si>
  <si>
    <t>INDEMNIZACIÓN POR VACACIONES</t>
  </si>
  <si>
    <t>INCAPACIDADES (NO DE PENSIONES)</t>
  </si>
  <si>
    <t>LICENCIAS DE MATERNIDAD Y PATERNIDAD (NO DE PENSIONES)</t>
  </si>
  <si>
    <t>BONIFICACIÓN ESPECIAL DE RECREACIÓN</t>
  </si>
  <si>
    <t>1.00.0000.00.0-101024.2.1.1.01.03.001.03.</t>
  </si>
  <si>
    <t>SEPTIEMBRE</t>
  </si>
  <si>
    <t>APOYO DE SOSTENIMIENTO APRENDICES SENA</t>
  </si>
  <si>
    <t>1.00.0000.00.4-205616.2.1.1.01.03.069.</t>
  </si>
  <si>
    <t>AUXILIOS MÉDICOS - APOYO SALUD Y LENTES</t>
  </si>
  <si>
    <t>1.00.0000.00.0-101024.2.1.1.01.03.110.</t>
  </si>
  <si>
    <t>AUXILIOS EDUCATIVOS - CAPACITACIÓN POR DEMANDA</t>
  </si>
  <si>
    <t>AUXILIOS EDUCATIVOS - SEGUNDA LENGUA</t>
  </si>
  <si>
    <t>1.00.0000.00.0-101024.2.1.1.01.03.111.02.</t>
  </si>
  <si>
    <t>AUXILIOS EDUCATIVOS - ACUERDO FONDO EDUCACIÓN</t>
  </si>
  <si>
    <t>1.00.0000.00.0-205616.2.1.1.01.03.111.03.</t>
  </si>
  <si>
    <t>AUXILIOS PARA RECREACIÓN - APROVECHAMIENTO DEL TIEMPO LIBRE</t>
  </si>
  <si>
    <t>1.00.0000.00.0-101024.2.1.1.01.03.113.</t>
  </si>
  <si>
    <t>CAJA MENOR - OTROS BIENES TRANSPORTABLES (EXCEPTO PRODUCTOS METÁLICOS, MAQUINARIA Y EQUIPO)</t>
  </si>
  <si>
    <r>
      <t>1.00.0000.00.0-205616.2.1.2.02.01.003</t>
    </r>
    <r>
      <rPr>
        <sz val="11"/>
        <rFont val="Arial"/>
        <family val="2"/>
      </rPr>
      <t>.01.</t>
    </r>
  </si>
  <si>
    <t>CAJA MENOR - SERVICIOS DE ALOJAMIENTO; SERVICIOS DE SUMINISTRO DE COMIDAS Y BEBIDAS; SERVICIOS DE TRANSPORTE; Y SERVICIOS DE DISTRIBUCIÓN DE ELECTRICIDAD, GAS Y AGUA</t>
  </si>
  <si>
    <r>
      <t>1.00.0000.00.0-205616.2.1.2.02.02.006.</t>
    </r>
    <r>
      <rPr>
        <sz val="11"/>
        <rFont val="Arial"/>
        <family val="2"/>
      </rPr>
      <t>01.</t>
    </r>
  </si>
  <si>
    <t>CAJA MENOR - SERVICIOS FINANCIEROS Y SERVICIOS CONEXOS, SERVICIOS INMOBILIARIOS Y SERVICIOS DE LEASING</t>
  </si>
  <si>
    <r>
      <t>1.00.0000.00.0-205616.2.1.2.02.02.007.</t>
    </r>
    <r>
      <rPr>
        <sz val="11"/>
        <rFont val="Arial"/>
        <family val="2"/>
      </rPr>
      <t>01.</t>
    </r>
  </si>
  <si>
    <t xml:space="preserve">CAJA MENOR - SERVICIOS PRESTADOS A LAS EMPRESAS Y SERVICIOS DE PRODUCCIÓN </t>
  </si>
  <si>
    <r>
      <t>1.00.0000.00.0-205616.2.1.2.02.02.008</t>
    </r>
    <r>
      <rPr>
        <sz val="11"/>
        <rFont val="Arial"/>
        <family val="2"/>
      </rPr>
      <t>.01.</t>
    </r>
  </si>
  <si>
    <t>SERVICIOS PUBLICOS - TELECOMUNICACIONES (TV, CELULAR, INTERNET)</t>
  </si>
  <si>
    <t>SENTENCIAS</t>
  </si>
  <si>
    <t>1.00.0000.00.0-205616.2.1.3.13.01.001.</t>
  </si>
  <si>
    <t>CONCILIACIONES</t>
  </si>
  <si>
    <t>CUOTA DE FISCALIZACIÓN Y AUDITAJE</t>
  </si>
  <si>
    <t xml:space="preserve">PRÉSTAMOS POR CALAMIDAD DOMÉSTICA </t>
  </si>
  <si>
    <t>IMPUESTO PREDIAL UNIFICADO</t>
  </si>
  <si>
    <t>SEGUROS PRESTAMO DE BICICLETA PRESTAMOS REEMBOLSABLES</t>
  </si>
  <si>
    <t>1.00.0000.00.0-101024.2.1.2.02.02.007.02.</t>
  </si>
  <si>
    <t>ACUERDO SINDICAL BICICLETA PRESTAMOS REEMBOLSABLES</t>
  </si>
  <si>
    <t>1.00.0000.00.0-101024.2.1.6.01.04.010.</t>
  </si>
  <si>
    <t>1.00.0000.00.0-205616.2.1.6.01.04.010.</t>
  </si>
  <si>
    <t>SERVICIOS PÚBLICOS - SERVICIOS DE DISTRIBUCIÓN DE ELECTRICIDAD, GAS Y AGUA</t>
  </si>
  <si>
    <r>
      <t>1.00.0000.00.0-205616.2.1.2.02.02.006.</t>
    </r>
    <r>
      <rPr>
        <sz val="11"/>
        <rFont val="Arial"/>
        <family val="2"/>
      </rPr>
      <t>03.</t>
    </r>
  </si>
  <si>
    <t>TASA DE SEGURIDAD Y CONVIVENCIA CIUDADANA</t>
  </si>
  <si>
    <t xml:space="preserve">IMPLEMENTACIÓN DEL REDISEÑO INSTITUCIONAL </t>
  </si>
  <si>
    <t>93151500;
76111500;
72102900;
47131700</t>
  </si>
  <si>
    <t>MODIFICACIÓN No. 1 AL CONTRATO 355 DE 2025, CUYO OBJETO ES CONTRATO INTERADMINISTRATIVO DE MANDATO SIN REPRESENTACIÓN PARA LA ADMINISTRACIÓN DELEGADA DE RECURSOS PARA OPERAR EL SERVICIO INTEGRAL DE ASEO, SUMINISTRO DE INSUMOS Y SERVICIOS COMPLEMENTARIOS PARA INDEPORTES ANTIOQUIA - VF</t>
  </si>
  <si>
    <t>MODIFICACIÓN</t>
  </si>
  <si>
    <t xml:space="preserve">CONTRATO INTERADMINISTRATIVO </t>
  </si>
  <si>
    <t>92121500;
93151500</t>
  </si>
  <si>
    <t>MODIFICACIÓN No. 2 AL CONTRATO 354 DE 2025, CUYO OBJETO ES CONTRATO INTERADMINISTRATIVO DE MANDATO SIN REPRESENTACIÓN PARA LA PRESTACIÓN DE LOS SERVICIOS DE VIGILANCIA Y SEGURIDAD PRIVADA PARA LAS SEDES DE INDEPORTES ANTIOQUIA - VF</t>
  </si>
  <si>
    <t>85101600; 80111500</t>
  </si>
  <si>
    <t>MODIFICACIÓN No. 1 AL CONTRATO 372 DE 2025, CUYO OBJETO ES PRESTACIÓN DE SERVICIOS DE APOYO LOGÍSTICO Y OPERATIVO A LA GESTIÓN, EN EL DESARROLLO Y EJECUCIÓN DEL PLAN DE BIENESTAR LABORAL Y ACTIVIDADES DE SEGURIDAD Y SALUD EN EL TRABAJO PARA LOS SERVIDORES DE INDEPORTES ANTIOQUIA.- VF</t>
  </si>
  <si>
    <t xml:space="preserve">PRESTACIÓN DE  SERVICIOS </t>
  </si>
  <si>
    <t>MODIFICACIÓN No. 2 AL CONTRATO 329 DE  2025 CUYO OBJETO ES CONTRATO INTERADMINISTRATIVO DE MANDATO SIN REPRESENTACIÓN PARA LA PRESTACIÓN DEL SERVICIO DE TRANSPORTE TERRESTRE Y EL ALQUILER DE VEHÍCULOS PARA INDEPORTES ANTIOQUIA VF</t>
  </si>
  <si>
    <t>MODIFICACIÓN No. 3 AL CONTRATO 329 DE  2025 CUYO OBJETO ES CONTRATO INTERADMINISTRATIVO DE MANDATO SIN REPRESENTACIÓN PARA LA PRESTACIÓN DEL SERVICIO DE TRANSPORTE TERRESTRE Y EL ALQUILER DE VEHÍCULOS PARA INDEPORTES ANTIOQUIA</t>
  </si>
  <si>
    <t>15101505;15101506</t>
  </si>
  <si>
    <t>MODIFICACIÓN 3 (ADICIÓN 1 Y PRÓRROGA 3) AL CONTRATO NO. 423 DE 2025 (O.C 148152) CUYO OBJETO ES: “SUMINISTRO DE COMBUSTIBLE PARA LOS VEHÍCULOS Y MOTOS DE PROPIEDAD DEL INSTITUTO DEPARTAMENTAL DE DEPORTES DE ANTIOQUIA Y PARA AQUELLOS VEHÍCULOS QUE POR VÍNCULO CONTRACTUAL ESTÉN AL SERVICIO DE LA ENTIDAD”.</t>
  </si>
  <si>
    <t xml:space="preserve">SUMINISTRO </t>
  </si>
  <si>
    <t/>
  </si>
  <si>
    <t>PRESTACIÓN DE SERVICIOS PARA LA ADQUISICIÓN DE TIQUETES AEREOS NACIONALES E INTERNACIONALES PARA  LOS FUNCIONARIOS Y MIEMBROS DE LA JUNTA DIRECTIVA DE INDEPORTES ANTIOQUIA</t>
  </si>
  <si>
    <t>SELECCIÓN ABREVIADA SUBASTA INVERSA</t>
  </si>
  <si>
    <t>FEBRERO</t>
  </si>
  <si>
    <t>MANTENIMIENTO PREVENTIVO Y CORRECTIVO DE LOS VEHÍCULOS DE INDEPORTES ANTIOQUIA.</t>
  </si>
  <si>
    <t>MÍNIMA CUANTÍA</t>
  </si>
  <si>
    <t>REALIZAR EL SERVICIO DE FUMIGACIÓN Y CONTROL DE PLAGAS EN LAS SEDES DE INDEPORTES ANTIOQUIA.</t>
  </si>
  <si>
    <t>DESARROLLAR EL PLAN INSTITUCIONAL DE CAPACITACIONES PARA LOS SERVIDORES DE INDEPORTES ANTIOQUIA.</t>
  </si>
  <si>
    <t>DIRECTA</t>
  </si>
  <si>
    <t>PRESTAR LOS SERVICIOS DE MANTENIMIENTO PREVENTIVO Y CORRECTIVO, ASÍ COMO EL SUMINISTRO E INSTALACIÓN DE LOS REPUESTOS Y/O PIEZAS REQUERIDAS, PARA GARANTIZAR EL ÓPTIMO FUNCIONAMIENTO, CONSERVACIÓN Y DISPONIBILIDAD OPERATIVA DE LAS LAVADORAS Y SECADORAS UBICADAS EN LAS DIFERENTES SEDES DE INDEPORTES ANTIOQUIA.</t>
  </si>
  <si>
    <t>MARZO</t>
  </si>
  <si>
    <t xml:space="preserve">CONTRATO DE PRESTACIÓN DE SERVICIOS PROFESIONALES PARA REPRESENTAR JUDICIAL Y EXTRAJUDICIALMENTE A INDEPORTES ANTIOQUIA </t>
  </si>
  <si>
    <t>DIAS</t>
  </si>
  <si>
    <t>PRESTACIÓN DE SERVICIOS PROFESIONALES PARA APOYAR LOS PROCESOS CONTRACTUALES Y  ADMINISTRATIVOS DE LA OFICINA ASESORA JURÍDICA DE INDEPORTES ANTIOQUIA</t>
  </si>
  <si>
    <t xml:space="preserve">PRESTACION DE SERVICIOS PROFESIONALES Y DE APOYO A LA GESTIÓN </t>
  </si>
  <si>
    <t>PRESTACIÓN DE SERVICIOS PROFESIONALES COMO ABOGADO PARA APOYAR LOS PROCESOS JURÍDICOS  Y CONTRACTUALES DE INDEPORTES ANTIOQUIA</t>
  </si>
  <si>
    <t>PRESTACIÓN DE SERVICIOS PROFESIONALES JURÍDICOS PARA INDEPORTES ANTIOQUIA</t>
  </si>
  <si>
    <t>PRESTACIÓN DE SERVICIOS PROFESIONALES ESPECIALIZADOS EN CONTADURÍA PÚBLICA, PARA EL SEGUIMIENTO Y EVALUACIÓN DE LOS PROCESOS DE CONTROL INTERNO DE INDEPORTES ANTIOQUIA</t>
  </si>
  <si>
    <t>PRESTACIÓN DE SERVICIOS PROFESIONALES JURÍDICOS, PARA EL SEGUIMIENTO Y EVALUACIÓN DE LOS PROCESOS DE CONTROL INTERNO DE INDEPORTES ANTIOQUIA</t>
  </si>
  <si>
    <t>PRESTACIÓN DE SERVICIOS PROFESIONALES EN INGENIERIA CIVIL, PARA EL SEGUIMIENTO Y EVALUACIÓN DE LOS PROCESOS DE CONTROL INTERNO DE INDEPORTES ANTIOQUIA</t>
  </si>
  <si>
    <t>PRESTACIÓN DE SERVICIOS PROFESIONALES PARA REALIZAR Y EJECUTAR EVALUACIONES Y SEGUIMIENTO TÉCNICO A LOS PROCESOS DE INDEPORTES ANTIOQUIA.</t>
  </si>
  <si>
    <t>PRESTACIÓN DE SERVICIOS PROFESIONALES COMO ABOGADO ESPECIALIZADO PARA LOS PROCESOS DISCIPLINARIOS Y JURÍDICOS DE LA OFICINA DE TALENTO HUMANO DE INDEPORTES ANTIOQUIA</t>
  </si>
  <si>
    <t>PRESTACIÓN DE SERVICIOS DE APOYO A LAS ACTIVIDADES DE GESTIÓN DOCUMENTAL DE LA OFICINA DE TALENTO HUMANO DE INDEPORTES ANTIOQUIA.</t>
  </si>
  <si>
    <t>PRESTACIÓN DE SERVICIOS PROFESIONALES PARA ACOMPAÑAR LOS PROCESOS DE LA OFICINA DE TALENTO HUMANO EN INDEPORTES ANTIOQUIA.</t>
  </si>
  <si>
    <t>PRESTACIÓN DE SERVICIOS DE APOYO A LA GESTION DE ACTIVIDADES DE BIENESTAR, CAPACITACIÓN, Y SISTEMA INTEGRADO DE GESTIÓN (SIG), EN  LA OFICINA DE TALENTO HUMANO EN INDEPORTES ANTIOQUIA</t>
  </si>
  <si>
    <t>PRESTACIÓN DE SERVICIOS DE APOYO A LA GESTIÓN DEL SISTEMA DE GESTIÓN DE SEGURIDAD Y SALUD EN EL TRABAJO (SGSST) Y SISTEMA INTEGRADO DE GESTIÓN (SIG) DE LA OFICINA DE TALENTO HUMANO DE INDEPORTES ANTIOQUIA.</t>
  </si>
  <si>
    <t>PRESTACIÓN DE SERVICIOS PROFESIONALES PARA EL ACOMPAÑAMIENTO DEL SISTEMA DE GESTIÓN DE LA CALIDAD DE LA OFICINA DE TALENTO HUMANO DE INDEPORTES ANTIOQUIA</t>
  </si>
  <si>
    <t>PRESTACIÓN DE SERVICIOS DE APOYO EN ACTIVIDADES ADMINISTRATIVAS Y OPERATIVAS DE LA SUBGERENCIA ADMINISTRATIVA Y FINANCIERA DE INDEPORTES ANTIOQUIA</t>
  </si>
  <si>
    <t>PRESTACIÓN DE SERVICIOS PROFESIONALES ORIENTADOS AL FORTALECIMIENTO Y ACOMPAÑAMIENTO DE LOS PROCESOS ADMINISTRATIVOS, FINANCIEROS  Y DE GESTIÓN CONTRACTUAL DE INDEPORTES ANTIOQUIA</t>
  </si>
  <si>
    <t>PRESTACIÓN DE SERVICIOS DE APOYO EN EL DESARROLLO DE LAS ACTIVIDADES PROPIAS DEL PROCESO DE GESTIÓN DOCUMENTAL A CARGO DEL CADA DE INDEPORTES ANTIOQUIA</t>
  </si>
  <si>
    <t>PRESTACIÓN DE SERVICIOS PROFESIONALES ESPECIALIZADOS PARA GESTIONAR LOS PROCESOS ADMINISTRATIVOS Y CONTRACTUALES DE INDEPORTES ANTIOQUIA.</t>
  </si>
  <si>
    <t>PRESTACIÓN DE SERVICIOS PROFESIONALES PARA ACOMPAÑAR LA GESTIÓN ADMINISTRATIVA, FINANCIERA, TRIBUTARIA Y CONTRACTUAL DE INDEPORTES ANTIOQUIA.</t>
  </si>
  <si>
    <t>PRESTACIÓN DE SERVICIOS DE APOYO EN LAS ACTIVIDADES DE GESTIÓN DOCUMENTAL ASOCIADAS AL ARCHIVO DE REGISTRO Y CONTROL DEPORTIVO DE INDEPORTES ANTIOQUIA</t>
  </si>
  <si>
    <t>PRESTACIÓN DE SERVICIOS DE APOYO EN LAS ACTIVIDADES DE GESTIÓN DOCUMENTAL DEL CADA DE INDEPORTES ANTIOQUIA</t>
  </si>
  <si>
    <t>PRESTACIÓN DE SERVICIOS PROFESIONALES PARA EL PROCESO  CONTABLE DE INDEPORTES ANTIOQUIA.</t>
  </si>
  <si>
    <t>PRESTACION DE SERVICIOS DE APOYO A LA GESTIÓN EN LAS ACTIVIDADES RELACIONADAS CON TEMAS CONTABLES Y DE TESORERIA DE LA SUBGERENCIA ADMINISTRATIVA Y FINANCIERA DE INDEPORTES ANTIOQUIA</t>
  </si>
  <si>
    <t>PRESTACIÓN DE SERVICIOS PROFESIONALES PARA GESTIONAR LOS PROCESOS ADMINISTRATIVOS, FINANCIEROS Y CONTRACTUALES DE INDEPORTES ANTIOQUIA.</t>
  </si>
  <si>
    <t>PRESTACIÓN DE SERVICIOS DE APOYO Y ACOMPAÑAMIENTO EN LABORES OPERATIVAS Y DEL PLAN DE MANTENIMIENTO DE LAS DIFERENTES SEDES DE INDEPORTES ANTIOQUIA.</t>
  </si>
  <si>
    <t>PRESTACIÓN DE SERVICIOS PROFESIONALES PARA EL ACOMPAÑAMIENTO DE LOS PROCESOS ADMINISTRATIVOS, FINANCIEROS Y DE GESTIÓN CONTRACTUAL DE INDEPORTES ANTIOQUIA</t>
  </si>
  <si>
    <t>PRESTACIÓN DE SERVICIOS PROFESIONALES PARA ACOMPAÑAR LOS PROCESOS ADMINISTRATIVOS Y DE GESTIÓN  DE CALIDAD DE INDEPORTES ANTIOQUIA.</t>
  </si>
  <si>
    <t>PRESTACIÓN DE SERVICIOS PROFESIONALES ESPECIALIZADOS PARA ACOMPAÑAR LOS PROCESOS ADMINISTRATIVOS Y JURÍDICOS,  DE LA SUBGERENCIA ADMINISTRATIVA Y FINANCIERA DE INDEPORTES ANTIOQUIA.</t>
  </si>
  <si>
    <t>72101500; 40101700;
93151500</t>
  </si>
  <si>
    <t>MODIFICACIÓN No. 2 AL CONTRATO 230 DE 2025 CUYO OBJETO ES: CONTRATO INTERADMINISTRATIVO DE MANDATO SIN REPRESENTACIÓN PARA REALIZAR EL MANTENIMIENTO PREVENTIVO Y CORRECTIVO DEL SISTEMA DE AIRE ACONDICIONADO DE INDEPORTES ANTIOQUIA. - VF</t>
  </si>
  <si>
    <t xml:space="preserve">REALIZAR EL MANTENIMIENTO PREVENTIVO Y CORRECTIVO DE LOS ASCENSORES DE INDEPORTES ANTIOQUIA </t>
  </si>
  <si>
    <t>1.45.4501.04.0-205128.2.3.2.01.01.004.01.01.02</t>
  </si>
  <si>
    <t> 76121700;
 47101500 </t>
  </si>
  <si>
    <t>REALIZAR EL MANTENIMIENTO PREVENTIVO Y CORRECTIVO DE LOS SISTEMAS DE AGUAS RESIDUALES DE LAS SEDES DE INDEPORTES ANTIOQUIA</t>
  </si>
  <si>
    <t>PRESTAR EL SERVICIO DE GESTIÓN DOCUMENTAL INTEGRAL PARA EL INSTITUTO DEPARTAMENTAL DE DEPORTES DE ANTIOQUIA INDEPORTES ANTIOQUIA</t>
  </si>
  <si>
    <t>1.45.4599.77.0-205128.2.3.2.02.02.008.08.</t>
  </si>
  <si>
    <t>OCTUBRE</t>
  </si>
  <si>
    <t>52011001-ELABORAR_IMPLEMENTAR_SIC</t>
  </si>
  <si>
    <t>52011001-IMPLEMENTAR_CUADRO_CLASIFI_DOC</t>
  </si>
  <si>
    <t>52011001-ACTUALIZAR_POLITICA_GEST_DOC</t>
  </si>
  <si>
    <t>82101507;
82111600</t>
  </si>
  <si>
    <t>DESARROLLAR EL PROCESO DE EDICIÓN, DIAGRAMACIÓN, PUBLICACIÓN, IMPRESIÓN Y DIFUSIÓN DE DOCUMENTOS DE INVESTIGACIÓN ELABORADOS POR INDEPORTES ANTIOQUIA, ASEGURANDO ESTÁNDARES DE CALIDAD EDITORIAL Y DE DIVULGACIÓN ACADÉMICA.</t>
  </si>
  <si>
    <t>1.45.4599.77.0-205128.2.3.2.02.02.008.06.</t>
  </si>
  <si>
    <t>ABRIL</t>
  </si>
  <si>
    <t>PRESTAR SERVICIOS PROFESIONALES EN ESTADÍSTICA PARA APOYAR LOS PROCESOS DE INVESTIGACIÓN Y ANÁLISIS DE DATOS DE INDEPORTES ANTIOQUIA.</t>
  </si>
  <si>
    <t>CONTRATO INTERADMINISTRATIVO PARA LA IMPLEMENTACIÓN DE LAS FASES 1 Y 2 DEL MODELO DE MEDICIÓN DE LA DERRAMA ECONÓMICA DE LOS JUEGOS DEPORTIVOS DEPARTAMENTALES EN ANTIOQUIA.</t>
  </si>
  <si>
    <t>PRESTACIÓN DE SERVICIOS PROFESIONALES PARA EL SEGUIMIENTO, EVALUACIÓN Y MEJORA CONTINUA DEL SISTEMA DE GESTIÓN INSTITUCIONAL DE INDEPORTES ANTIOQUIA</t>
  </si>
  <si>
    <t>PRESTACIÓN DE SERVICIOS PROFESIONALES PARA APOYAR LA ACTUALIZACIÓN Y SEGUIMIENTO DE LOS PROGRAMAS, PROYECTOS Y ACTIVIDADES   DE INDEPORTES ANTIOQUIA, EN EL MARCO DEL PLAN DE DESARROLLO DEPARTAMENTAL “POR ANTIOQUIA FIRME"</t>
  </si>
  <si>
    <t>MAYO</t>
  </si>
  <si>
    <t>D</t>
  </si>
  <si>
    <t>DISPONIBLE LIBERACIÓN SUBGERENCIA ADMINISTRATIVA Y FINANCIERA 202601012231 DEL 11 DE SEPTIEMBRE DE 2026</t>
  </si>
  <si>
    <t xml:space="preserve">SERVICIOS DE COMPENSACIÓN DE HUELLA DE CARBONO PARA INDEPORTES ANTIOQUIA </t>
  </si>
  <si>
    <t xml:space="preserve">ENERO </t>
  </si>
  <si>
    <t>PRESTACIÓN DE SERVICIOS PROFESIONALES PARA GENERAR, CONSOLIDAR Y ANALIZAR LA INFORMACIÓN ESTADÍSTICA INSTITUCIONAL DE INDEPORTES ANTIOQUIA, ORIENTADA AL FORTALECIMIENTO DE LOS SISTEMAS DE INFORMACIÓN Y EVALUACIÓN DE LA GESTIÓN DEPORTIVA DEPARTAMENTAL.</t>
  </si>
  <si>
    <t>PRESTACIÓN DE SERVICIOS PROFESIONALES ESPECIALIZADOS PARA ADMINISTRAR, CONSOLIDAR Y ANALIZAR LA INFORMACIÓN INSTITUCIONAL  EN EL MARCO DEL  OBSERVATORIO DEL DEPORTE DE ANTIOQUIA.</t>
  </si>
  <si>
    <t>PRESTACIÓN DE SERVICIOS PROFESIONALES ESPECIALIZADOS PARA APOYAR LA GENERACIÓN, CONSOLIDACIÓN Y ANÁLISIS DE INFORMACIÓN SOBRE EL ALTO RENDIMIENTO DEPORTIVO Y LAS ACTIVIDADES DEL SISTEMA DRAF, DENTRO DEL OBSERVATORIO DEL DEPORTE DE ANTIOQUIA.</t>
  </si>
  <si>
    <t>PRESTACIÓN DE SERVICIOS PROFESIONALES ESPECIALIZADOS PARA ACOMPAÑAR LA ARTICULACIÓN DE LAS POLÍTICAS PÚBLICAS, PLANES Y  EL DIRECCIONAMIENTO ESTRATEGICO DE INDEPORTES ANTIOQUIA, EN EL MARCO DEL PROYECTO DE FORTALECIMIENTO DE LOS SISTEMAS DE INFORMACIÓN Y LA GESTIÓN ESTRATÉGICA PARA EL DEPORTE, LA RECREACIÓN Y LA ACTIVIDAD FÍSICA.</t>
  </si>
  <si>
    <t>PRESTACION DE SERVICIOS PROFESIONALES PARA EL APOYO EN LAS ACTIVIDADES DE SOSTENIBILIDAD AMBIENTAL QUE DESARROLLA INDEPORTES ANTIOQUIA</t>
  </si>
  <si>
    <t>81111800;
81161800;
81112100</t>
  </si>
  <si>
    <t>PRESTACIÓN DE SERVICIOS DE INFRAESTRUCTURA TECNOLOGICA  PARA INDEPORTES ANTIOQUIA - VF</t>
  </si>
  <si>
    <t>DISPONIBLE LIBERACIÓN OFICINA SISTEMAS 202601011499 DEL 27 DE AGOSTO DE 2026</t>
  </si>
  <si>
    <t>81111800; 81111811;43231600</t>
  </si>
  <si>
    <t>MODIFICACIÓN No. 1 AL CONTRATO 248 DE 2025 CUYO OBJETO ES: PRESTACIÓN DE SERVICIOS DE SICOF ERP EN MODALIDAD CLOUD COMPUTING  PARA INDEPORTES ANTIOQUIA, ASI COMO EL SOPORTE Y MANTENIMIENTO, ACOMPAÑAMIENTO EN SITIO Y HORAS DE DESARROLLO - VF</t>
  </si>
  <si>
    <t xml:space="preserve">LICENCIAMIENTO DE SOFTWARE DE MESA DE AYUDA  PARA INDEPORTES ANTIOQUIA EN MODALIDAD DE SOFTWARE COMO SERVICIO (SAAS). </t>
  </si>
  <si>
    <t>81111800; 81161801;81112100; 43222501 </t>
  </si>
  <si>
    <t>PRESTACIÓN DE SERVICIOS Y SUMINISTRO DE INFRAESTRUCTURA PARA LA SOLUCIÓN INTEGRAL DE TRANSFORMACIÓN DIGITAL, SEGURIDAD Y CONTINUIDAD OPERATIVA PARA INDEPORTES ANTIOQUIA.</t>
  </si>
  <si>
    <t>81111800;43231600</t>
  </si>
  <si>
    <t>PRESTACIÓN DE SERVICIOS DE SICOF ERP EN MODALIDAD CLOUD COMPUTING INCLUYENDO EL MODULO DE CONTRATISTAS, ASI COMO EL SOPORTE Y MANTENIMIENTO, ACOMPAÑAMIENTO EN SITIO Y HORAS DE DESARROLLO</t>
  </si>
  <si>
    <t>SOPORTE TÉCNICO, ACTUALIZACIÓN Y MANTENIMIENTO DEL SISTEMA DE GESTIÓN DOCUMENTAL MERCURIO</t>
  </si>
  <si>
    <t>44103100;
81101707;
43212100</t>
  </si>
  <si>
    <t>SERVICIO DE MANTENIMIENTO A EQUIPOS DE IMPRESIÓN, ESCÁNERES Y MULTIMEDIA DE INDEPORTES ANTIOQUIA</t>
  </si>
  <si>
    <t>92121700;
81101700;
72151700;
46171600</t>
  </si>
  <si>
    <t>MANTENIMIENTO PREVENTIVO Y CORRECTIVO A LOS SISTEMAS DE SEGURIDAD FÍSICA DE INDEPORTES ANTIOQUIA</t>
  </si>
  <si>
    <t>SELECCIÓN ABREVIADA MENOR CUANTIA</t>
  </si>
  <si>
    <t xml:space="preserve">43233200;81111801  </t>
  </si>
  <si>
    <t>PRESTACIÓN DE SERVICIOS DE SEGURIDAD DE LA INFORMACIÓN PARA INDEPORTES ANTIOQUIA</t>
  </si>
  <si>
    <t>JUNIO</t>
  </si>
  <si>
    <t>PRESTACIÓN DE SERVICIOS PROFESIONALES PARA LA PLANIFICACIÓN, EJECUCIÓN, MONITOREO Y MEJORA CONTINUA DE LA POLÍTICA DE SEGURIDAD DIGITAL DE INDEPORTES ANTIOQUIA.</t>
  </si>
  <si>
    <t>PRESTACIÓN DE SERVICIOS PROFESIONALES PARA APOYAR EL DESARROLLO, IMPLEMENTACIÓN, MEJORA Y AUTOMATIZACIÓN DE SOLUCIONES WEB Y APLICATIVOS EN LÍNEA PARA  INDEPORTES ANTIOQUIA</t>
  </si>
  <si>
    <t>PRESTACIÓN DE SERVICIOS PROFESIONALES COMO WEBMASTER Y PROGRAMADOR WEB PARA INDEPORTES ANTIOQUIA.</t>
  </si>
  <si>
    <t>PRESTACIÓN DE SERVICIOS PROFESIONALES PARA LA PLANIFICACIÓN, IMPLEMENTACIÓN, SEGUIMIENTO Y MEJORA CONTINUA DE LA POLÍTICA DE GOBIERNO DIGITAL EN INDEPORTES ANTIOQUIA.</t>
  </si>
  <si>
    <t>PRESTACIÓN DE SERVICIOS DE APOYO PARA LA GESTION Y CONFIGURACION DEL SISTEMA DE INFORMACION DEPORTESANT</t>
  </si>
  <si>
    <t>PRESTACIÓN DE SERVICIOS PROFESIONALES ESPECIALIZADOS PARA LA ADMINISTRACIÓN Y GESTIÓN DEL SISTEMA DE PROTECCIÓN DE DATOS PERSONALES (SGPDP) EN INDEPORTES ANTIOQUIA</t>
  </si>
  <si>
    <t>PRESTACIÓN DE SERVICIOS PROFESIONALES PARA LA GESTIÓN DE LA INFRAESTRUCTURA TECNOLÓGICA DE INDEPORTES ANTIOQUIA.</t>
  </si>
  <si>
    <t>82101501;
82101502;
82101503;
82101504;
82101505;
82101506;
82101601;
82101602;
82101603;
82101605;
82101701;
82101702;
82101901;
82101902;
82101903;
82101905;
86131504;
82141501</t>
  </si>
  <si>
    <t>MODIFICACIÓN No. 1 AL CONTRATO 358 DE 2025 CUYO OBJETO ES: CONTRATO INTERADMINISTRATIVO DE MANDATO, SIN REPRESENTACIÓN, PARA EL DESARROLLO, EJECUCIÓN Y DIFUSIÓN DEL PLAN DE MEDIOS Y LAS ESTRATEGIAS COMUNICACIONALES DE INDEPORTES ANTIOQUIA, INCLUYENDO LA REALIZACIÓN, PRODUCCIÓN, POSTPRODUCCIÓN Y EMISIÓN DE CONTENIDOS AUDIOVISUALES PARA EL FORTALECIMIENTO INSTITUCIONAL. - VF</t>
  </si>
  <si>
    <t>52161500; 52161600;
80161500; 82101500;
82101600; 82141600;
90101800; 90101600</t>
  </si>
  <si>
    <t>CONTRATO INTERADMINISTRATIVO DE MANDATO SIN REPRESENTACIÓN PARA EL FORTALECIMIENTO DE LA IMAGEN DE INDEPORTES ANTIOQUIA POR MEDIO DE LA GESTIÓN DE ACTIVACIÓN DE MARCA, PRODUCCIÓN Y OPERACIÓN LOGÍSTICA DE EVENTOS.</t>
  </si>
  <si>
    <t>CONTRATO INTERADMINISTRATIVO DE MANDATO, SIN REPRESENTACIÓN, PARA EL DESARROLLO, EJECUCIÓN Y DIFUSIÓN DEL PLAN DE MEDIOS Y LAS ESTRATEGIAS COMUNICACIONALES DE INDEPORTES ANTIOQUIA, INCLUYENDO LA REALIZACIÓN, PRODUCCIÓN Y POSTPRODUCCIÓN Y EMISIÓN DE CONTENIDOS AUDIOVISUALES PARA EL FORTALECIMIENTO INSTITUCIONAL.</t>
  </si>
  <si>
    <t>45111800; 45121500; 82101600; 81112100</t>
  </si>
  <si>
    <t xml:space="preserve">COMPRA DE EQUIPOS PARA LA OFICINA ASESORA DE COMUNICACIONES </t>
  </si>
  <si>
    <t>1.45.4599.77.0-271130.2.3.2.01.01.003.05.02</t>
  </si>
  <si>
    <t>PRESTACIÓN DE SERVICIOS DE APOYO A LA GESTIÓN DE LA ESTRATEGIA DE MANEJO DE IDENTIDAD DE MARCA DE INDEPORTES ANTIOQUIA.</t>
  </si>
  <si>
    <t xml:space="preserve">PRESTACIÓN DE SERVICIOS PROFESIONALES PARA LA ARTICULACIÓN CON LOS PÚBLICOS EXTERNOS DE INTERÉS, ACTIVIDADES COMUNICATIVAS Y PERIODISTICAS Y EL POSICIONAMIENTO DE LA IMAGEN INSTITUCIONAL DE INDEPORTES ANTIOQUIA </t>
  </si>
  <si>
    <t>PRESTACIÓN DE SERVICIOS PROFESIONALES ESPECIALIZADOS PARA EL APOYO A LA GESTIÓN DE LA ESTRATEGIA DE COMUNICACIONES DE INDEPORTES ANTIOQUIA</t>
  </si>
  <si>
    <t>PRESTACIÓN DE SERVICIOS PROFESIONALES PARA LA  GESTIÓN ADMINISTRATIVA Y CONTRACTUAL DE LOS PROCESOS DE LA OFICINA ASESORA DE COMUNICACIONES.</t>
  </si>
  <si>
    <t>PRESTACIÓN DE SERVICIOS PROFESIONALES PARA LA GESTÓN DEL  DISEÑO GRÁFICO Y PRODUCCIÓN AUDIOVISUAL DE INDEPORTES ANTIOQUIA.</t>
  </si>
  <si>
    <r>
      <t>1.45.4599.77.0-271130.2.3.2.02.02.008</t>
    </r>
    <r>
      <rPr>
        <sz val="11"/>
        <rFont val="Arial"/>
        <family val="2"/>
      </rPr>
      <t>.07.</t>
    </r>
  </si>
  <si>
    <t xml:space="preserve">COMISIÓN NACIONAL DEL SERVICIO CIVIL DEUDA CONVOCATORIA TERRITORIAL </t>
  </si>
  <si>
    <t>ADICIÓN 1 AL CONTRATO NO 601 DE 2026 CUYO OBJETO ES PRESTACIÓN DE SERVICIOS PROFESIONALES PARA FORTALECER, MEDIANTE ACOMPAÑAMIENTO TÉCNICO, EL APOYO A LA GESTIÓN CONTRACTUAL Y DE SUPERVISIÓN DE LOS PROYECTOS DE INFRAESTRUCTURA DEPORTIVA DE LA SUBGERENCIA DE ESCENARIOS DEPORTIVOS Y EQUIPAMIENTOS DE INDEPORTES ANTIOQUIA</t>
  </si>
  <si>
    <t>4.43.4302.75.0-202029.2.3.2.02.02.008.18.</t>
  </si>
  <si>
    <t xml:space="preserve">DISPONIBLE PARA LA ADQUISICIÓN Y/O RENOVACIÓN DE  LICENCIAS, PERMISOS Y OTROS  SERVICIOS  </t>
  </si>
  <si>
    <t>DISPONIBLE PARA ADQUISICIÓN Y/O RENOVACIÓN DE  LICENCIAS, PERMISOS Y OTROS</t>
  </si>
  <si>
    <t>4.43.4302.76.0-205128.2.3.2.02.01.004.03.</t>
  </si>
  <si>
    <t>DISPONIBLE PARA CONVENIOS INTERADMINISTRATIVOS PARA EL MANTENIMIENTO, ADECUACIÓN, MEJORAS DE ESCENARIOS DEPORTIVOS O EQUIPAMIENTOS EN EL DEPARTAMENTO DE ANTIOQUIA.</t>
  </si>
  <si>
    <t xml:space="preserve">CONVENIO INTERADMINISTRATIVO </t>
  </si>
  <si>
    <t>CONVENIOS INTERADMINISTRATIVOS PARA LA CONSTRUCCIÓN DE ESCENARIOS DEPORTIVOS EN EL DEPARTAMENTO DE ANTIOQUIA.</t>
  </si>
  <si>
    <t>4.43.4302.75.0-205128.2.3.2.02.02.005.02.</t>
  </si>
  <si>
    <t>PRESTACIÓN DE SERVICIOS PROFESIONALES  PARA FORTALECER MEDIANTE ACOMPAÑAMIENTO TÉCNICO, EL APOYO A LA GESTIÓN CONTRACTUAL Y DE SUPERVISIÓN DE LOS PROYECTOS DE INFRAESTRUCTURA DEPORTIVA DE LA SUBGERENCIA DE ESCENARIOS DEPORTIVOS Y EQUIPAMIENTOS DE INDEPORTES ANTIOQUIA.</t>
  </si>
  <si>
    <t>PRESTACIÓN DE SERVICIOS PROFESIONALES JURÍDICOS PARA EL APOYO DE LA GESTION PREDIAL, PROCESOS DE CONTRATACIÓN EN CADA UNA DE SUS ETAPAS Y APOYO EN LA LIQUIDACIÓN DE CONTRATOS DE INDEPORTES ANTIOQUIA, ESPECIALMENTE EN LA SUBGERENCIA DE ESCENARIOS DEPORTIVOS.</t>
  </si>
  <si>
    <t>PRESTACIÓN DE SERVICIOS PROFESIONALES PARA APOYAR LA GESTIÓN TÉCNICA, CONTRACTUAL Y DE SUPERVISION DE LOS COMPONENTES AMBIENTALES EN LOS PROYECTOS DE INFRAESTRUCTURA DE INDEPORTES ANTIOQUIA, PRINCIPALMENTE LOS DESARROLLADOS LA SUBGERENCIA DE ESCENARIOS DEPORTIVOS Y EQUIPAMIENTOS</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</si>
  <si>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</si>
  <si>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PARA APOYAR LA GESTIÓN CONTRACTUAL, SUPERVISIÓN Y LIQUIDACIÓN DE LOS COMPONENTES LEGALES EN LOS PROYECTOS DE INFRAESTRUCTURA DE INDEPORTES ANTIOQUIA, PRINCIPALMENTE LOS DESARROLLADOS EN LA SUBGERENCIA DE ESCENARIOS DEPORTIVOS Y EQUIPAMIENTOS</t>
  </si>
  <si>
    <t>PRESTACIÓN DE SERVICIOS PROFESIONALES PARA APOYAR LA GESTIÓN ADMINISTRATIVA, CONTRACTUAL, SUPERVISION Y FINANCIERA EN LOS PROYECTOS DE INFRAESTRUCTURA DE INDEPORTES ANTIOQUIA, PRINCIPALMENTE LOS DESARROLLADOS EN LA SUBGERENCIA DE ESCENARIOS DEPORTIVOS Y EQUIPAMIENTOS</t>
  </si>
  <si>
    <t>PRESTACIÓN DE SERVICIOS ORIENTADOS AL FORTALECIMIENTO Y APOYO DE LOS PROCESOS ADMINISTRATIVOS DE LA SUBGERENCIA DE ESCENARIOS DEPORTIVOS Y EQUIPAMIENTOS DE INDEPORTES ANTIOQUIA</t>
  </si>
  <si>
    <t>PRESTACIÓN DE SERVICIOS DE APOYO  PARA FORTALECER LA GESTIÓN DE LA SUBGERENCIA DE ESCENARIOS DEPORTIVOS Y EQUIPAMIENTOS EN EL PROCESO DE GESTIÓN DOCUMENTAL DE INDEPORTES ANTIOQUIA Y LAS ACTIVIDADES RELACIONADAS QUE SE DERIVEN DE SU EJECUCIÓN.</t>
  </si>
  <si>
    <t>PRESTACIÓN DE SERVICIOS PROFESIONALES ESPECIALIZADOS PARA APOYAR LA GESTIÓN TÉCNICA, SEGUIMIENTO Y DESARROLLO DE LOS PROYECTOS DE INFRAESTRUCTURA DE LA SUBGERENCIA DE ESCENARIOS DEPORTIVOS Y EQUIPAMIENTOS DE INDEPORTES ANTIOQUIA.</t>
  </si>
  <si>
    <t>PRESTACIÓN DE SERVICIOS PROFESIONALES ESPECIALIZADOS PARA EL APOYO DE LA GESTIÓN PREDIAL DESDE EL COMPONENTE JURIDICO EN LOS PROYECTOS DE INFRAESTRUCTURA DE LA SUBGERENCIA DE ESCENARIOS DEPORTIVOS Y EQUIPAMIENTOS DE INDEPORTES ANTIOQUIA.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</si>
  <si>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</si>
  <si>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ORIENTADOS AL APOYO AMBIENTAL EN LAS ACTIVIDADES DE SUPERVISIÓN, REVISIÓN Y SEGUIMIENTO DE LOS PROYECTOS DE INFRAESTRUCTURA DE LA SUBGERENCIA Y MANEJO DE LA PLATAFORMA DE ARCGIS, DE LA SUBGERENCIA DE ESCENARIOS DEPORTIVOS Y EQUIPAMIENTOS DE INDEPORTES ANTIOQUIA.</t>
  </si>
  <si>
    <t>PRESTACIÓN DE SERVICIOS PROFESIONALES ESPECIALIZADOS PARA EL DESARROLLO DE ACTIVIDADES DE SEGUIMIENTO JURIDICO Y APOYO EN LOS PROCESOS CONTRATACTUALES DE  INDEPORTES ANTIOQUIA, EN ESPECIAL LOS DE LA SUBGERENCIA DE ESCENARIOS DEPORTIVOS Y EQUIPAMIENTOS</t>
  </si>
  <si>
    <t xml:space="preserve">PRESTACIÓN DE SERVICIOS PROFESIONALES ESPECIALIZADOS PARA EL SEGUIMIENTO Y ACOMPAÑAMIENTO  DE LOS PROCESOS  ADMINISTRATIVOS Y FINANCIEROS REQUERIDOS EN LOS PROYECTOS, CONVENIOS Y CONTRATOS DE LA SUBGERENCIA DE ESCENARIOS DEPORTIVOS Y DE EQUIPAMIENTOS DE INDEPORTES ANTIOQUIA </t>
  </si>
  <si>
    <t>PRESTACIÓN DE SERVICIOS PROFESIONALES COMO INGENIERO CATASTRAL Y GEODESTA PARA EL APOYO DE LA GESTIÓN PREDIAL DESDE EL COMPONENTE TÉCNICO EN LOS PROYECTOS DE INFRAESTRUCTURA DE LA SUBGERENCIA DE ESCENARIOS DEPORTIVOS Y EQUIPAMIENTOS DE INDEPORTES ANTIOQUIA</t>
  </si>
  <si>
    <t xml:space="preserve">ENTREGAR ESTÍMULO ECONÓMICO PARA LOS ATLETAS Y PARA-ATLETAS POR LOS RESULTADOS OBTENIDOS EN COMPETENCIA </t>
  </si>
  <si>
    <t xml:space="preserve">ENTREGAR ESTÍMULO ECONÓMICO A LOS ATLETAS Y PARA-ATLETAS PARA LA PARTICIPACIÓN EN EVENTOS </t>
  </si>
  <si>
    <t>OTORGAR ESTÍMULO DE EDUCACIÓN A LOS ATLETAS Y PARA ATLETAS Y/O ENTRENADORES</t>
  </si>
  <si>
    <t xml:space="preserve">ENTREGAR ESTÍMULO ALIMENTACIÓN PARA LOS ATLETAS Y PARA-ATLETAS </t>
  </si>
  <si>
    <t>CONVENIO PARA CONTRIBUIR A LA EJECUCIÓN DEL PROGRAMA DESARROLLO DEL RENDIMIENTO DEPORTIVO PARA LA COMPETENCIA EN ARAS DE FORTALECER EL PROCESO DE ALTO RENDIMIENTO DE LOS ATLETAS DE LA LIGA DE TENIS DE CAMPO DE ANTIOQUIA QUE REPRESENTARÁN AL DEPARTAMENTO DE ANTIOQUIA EN LOS JUEGOS DEPORTIVOS NACIONALES 2027</t>
  </si>
  <si>
    <t xml:space="preserve">CONVENIO DE APOYO </t>
  </si>
  <si>
    <t>CONVENIO PARA CONTRIBUIR A LA EJECUCIÓN DEL PROGRAMA DESARROLLO DEL RENDIMIENTO DEPORTIVO PARA LA COMPETENCIA EN ARAS DE FORTALECER EL PROCESO DE ALTO RENDIMIENTO DE LOS ATLETAS DE LA LIGA DE BÉISBOL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</si>
  <si>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PATINAJE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</si>
  <si>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LUCHA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</si>
  <si>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DEPORTIVA DE PERSONAS SORDAS DE ANTIOQUIA -LISANT QUE REPRESENTARÁN AL DEPARTAMENTO DE ANTIOQUIA EN LOS JUEGOS DEPORTIVOS PARANACIONALES 2027</t>
  </si>
  <si>
    <t>CONVENIO PARA CONTRIBUIR A LA EJECUCIÓN DEL PROGRAMA DESARROLLO DEL RENDIMIENTO DEPORTIVO PARA LA COMPETENCIA EN ARAS DE FORTALECER EL PROCESO DE ALTO RENDIMIENTO DE LOS ATLETAS DE LA LIGA DE LIMITACIÓN MENTAL DE ANTIOQUIA LIDIMANT QUE REPRESENTARÁN AL DEPARTAMENTO DE ANTIOQUIA EN LOS JUEGOS DEPORTIVOS PARANACIONALES 2027</t>
  </si>
  <si>
    <t>CONVENIO PARA CONTRIBUIR A LA EJECUCIÓN DEL PROGRAMA DESARROLLO DEL RENDIMIENTO DEPORTIVO PARA LA COMPETENCIA EN ARAS DE FORTALECER EL PROCESO DE ALTO RENDIMIENTO DE LOS ATLETAS DE LA LIGA ANTIOQUEÑA DE TAEKWONDO QUE REPRESENTARÁN AL DEPARTAMENTO DE ANTIOQUIA EN LOS JUEGOS DEPORTIVOS NACIONALES 2027</t>
  </si>
  <si>
    <t>CONVENIO CON EL CLUB ESCUELA DE CICLISMO ORGULLO PAISA PARA EL DESARROLLO, PREPARACIÓN Y PARTICIPACIÓN DE LOS EQUIPOS DE CICLISMO FEMENINO Y MASCULINO DE ALTO RENDIMIENTO EN LAS CATEGORÍAS SUB 23 Y ÉLITE, EN EL CALENDARIO COMPETITIVO 2026, CONTRIBUYENDO A LA EJECUCIÓN DEL PROGRAMA DESARROLLO DEL RENDIMIENTO DEPORTIVO PARA LA COMPETENCIA.</t>
  </si>
  <si>
    <t>CONVENIO PARA CONTRIBUIR A LA EJECUCIÓN DEL PROGRAMA DESARROLLO DEL RENDIMIENTO DEPORTIVO PARA LA COMPETENCIA EN ARAS DE FORTALECER EL PROCESO DE ALTO RENDIMIENTO DE LOS ATLETAS DE LA LIGA ANTIOQUEÑA DE GIMNASIA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</si>
  <si>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ARQUERÍA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</si>
  <si>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TENIS DE MESA DE ANTIOQUIA QUE REPRESENTARÁN AL DEPARTAMENTO DE ANTIOQUIA EN LOS JUEGOS DEPORTIVOS NACIONALES 2027</t>
  </si>
  <si>
    <t>PRESTACIÓN DE SERVICIOS DE APOYO A LA GESTIÓN EN LA INTERPRETACIÓN DE LENGUA DE SEÑAS PARA ACOMPAÑAR A LOS PARA ATLETAS DE LA LIGA DEPORTIVA DE PERSONAS SORDAS DE ANTIOQUIA LISANT</t>
  </si>
  <si>
    <t>CONVENIO PARA CONTRIBUIR A LA EJECUCIÓN DEL PROGRAMA DESARROLLO DEL RENDIMIENTO DEPORTIVO PARA LA COMPETENCIA EN ARAS DE FORTALECER EL PROCESO DE ALTO RENDIMIENTO DE LOS ATLETAS DE LA LIGA ANTIOQUEÑA DE JUDO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</si>
  <si>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LEVANTAMIENTO DE PESAS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</si>
  <si>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KARATE 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</si>
  <si>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TRIATLÓN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</si>
  <si>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CANOTAJE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</si>
  <si>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NATACIÓN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</si>
  <si>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ATLETISMO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</si>
  <si>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ACTIVIDADES SUBACUÁTICAS - LASA QUE REPRESENTARÁN AL DEPARTAMENTO DE ANTIOQUIA EN LOS JUEGOS DEPORTIVOS NACIONALES 2027</t>
  </si>
  <si>
    <t>PRESTACIÓN DE SERVICIOS PROFESIONALES COMO ADMINISTRADOR EN SALUD, PARA APOYAR LA GESTIÓN ADMINISTRATIVA, FINANCIERA, TÉCNICA Y CONTRACTUAL DE LA OFICINA DE MEDICINA DEPORTIVA DE INDEPORTES ANTIOQUIA.</t>
  </si>
  <si>
    <t>PRESTACIÓN DE SERVICIOS PROFESIONALES COMO FISIOTERAPEUTA PARA LA OFICINA DE MEDICINA DEPORTIVA DE INDEPORTES ANTIOQUIA.</t>
  </si>
  <si>
    <t>PRESTACIÓN DE SERVICIOS PROFESIONALES COMO ODONTÓLOGA PARA LA OFICINA DE MEDICINA DEPORTIVA DE INDEPORTES ANTIOQUIA.</t>
  </si>
  <si>
    <t>PRESTACIÓN DE SERVICIOS PROFESIONALES COMO PSICÓLOGO PARA LA OFICINA DE MEDICINA DEPORTIVA DE INDEPORTES ANTIOQUIA</t>
  </si>
  <si>
    <t>PRESTACIÓN DE SERVICIOS PROFESIONALES ESPECIALIZADOS COMO MÉDICO DE ORTOPEDIA Y TRAUMATOLOGÍA PARA LA OFICINA DE MEDICINA DEPORTIVA DE INDEPORTES ANTIOQUIA. </t>
  </si>
  <si>
    <t>PRESTACIÓN DE SERVICIOS COMO MASOTERAPEUTA PARA LA OFICINA DE MEDICINA DEPORTIVA DE INDEPORTES ANTIOQUIA</t>
  </si>
  <si>
    <t>PRESTACIÓN DE SERVICIOS PROFESIONALES ESPECIALIZADOS COMO MÉDICO ECOGRAFISTA PARA LA OFICINA DE MEDICINA DEPORTIVA DE INDEPORTES ANTIOQUIA.</t>
  </si>
  <si>
    <t>PRESTACIÓN DE SERVICIOS PROFESIONALES ESPECIALIIZADOS EN MEDICINA DEPORTIVA PARA LA OFICINA DE MEDICINA DEPORTIVA DE INDEPORTES ANTIOQUIA.</t>
  </si>
  <si>
    <t>PRESTACIÓN DE SERVICIOS PROFESIONALES COMO NUTRICIONISTA PARA LA OFICINA DE MEDICINA DEPORTIVA DE INDEPORTES ANTIOQUIA.</t>
  </si>
  <si>
    <t>PRESTACIÓN DE SERVICIOS COMO AUXILIAR DE ODONTOLOGÍA PARA LA OFICINA DE MEDICINA DEPORTIVA DE INDEPORTES ANTIOQUIA.</t>
  </si>
  <si>
    <t xml:space="preserve">PRESTACIÓN DE SERVICIOS PROFESIONALES ESPECIALIZADOS DE APOYO A LA GESTIÓN INSTITUCIONAL DESDE EL COMPONENTE JURÍDICO, EN ESPECIAL DE LA SUBGERENCIA DE DEPORTE ASOCIADO Y ALTOS LOGROS </t>
  </si>
  <si>
    <t>PRESTACIÓN DE SERVICIOS PROFESIONALES  DE APOYO A LA GESTIÓN INSTITUCIONAL DESDE EL COMPONENTE JURÍDICO, EN ESPECIAL DE LA SUBGERENCIA DE DEPORTE ASOCIADO Y ALTOS LOGROS Y LA OFICINA DE MEDICINA DEPORTIVA.</t>
  </si>
  <si>
    <t>PRESTACIÓN DE SERVICIOS PROFESIONALES ESPECIALIZADOS DE APOYO A LA GESTIÓN INSTITUCIONAL DESDE EL COMPONENTE ADMINISTRATIVO,  FINANCIERO, DE PLANEACIÓN Y  EJECUCIÓN PRESUPUESTAL Y CONTRACTUAL, EN ESPECIAL DE LA SUBGERENCIA DE DEPORTE ASOCIADO Y ALTOS LOGROS</t>
  </si>
  <si>
    <t>PRESTACIÓN DE SERVICIOS PROFESIONALES PARA APOYAR LA PROMOCIÓN Y DIVULGACIÓN DE LAS ACTIVIDADES DE LOS PROGRAMAS DE LA SUBGERENCIA DE DEPORTE ASOCIADO Y ALTOS LOGROS DE INDEPORTES ANTIOQUIA.</t>
  </si>
  <si>
    <t>PRESTACIÓN DE SERVICIOS PROFESIONALES  DE APOYO A LA GESTIÓN INSTITUCIONAL DESDE EL COMPONENTE ADMINISTRATIVO Y FINANCIERO, CON ÉNFASIS EN EL APOYO A LA SUPERVISIÓN DE RELACIONES CONTRACTUALES DE LA SUBGERENCIA DE DEPORTE ASOCIADO Y ALTOS LOGROS</t>
  </si>
  <si>
    <t>PRESTACIÓN DE SERVICIOS PROFESIONALES DE APOYO A LA GESTIÓN INSTITUCIONAL DESDE EL COMPONENTE ADMINISTRATIVO Y FINANCIERO, CON ÉNFASIS EN EL APOYO A LA SUPERVISIÓN DE RELACIONES CONTRACTUALES DE LA SUBGERENCIA DE DEPORTE ASOCIADO Y ALTOS LOGROS</t>
  </si>
  <si>
    <t>PRESTACIÓN DE SERVICIOS PROFESIONALES DE APOYO A LA GESTIÓN INSTITUCIONAL DESDE EL COMPONENTE TÉCNICO Y ADMINISTRATIVO PARA ACOMPAÑAR LA EJECUCIÓN Y SEGUIMIENTO A LOS PROGRAMAS Y PROYECTOS DE LA SUBGERENCIA DE DEPORTE ASOCIADO Y ALTOS LOGROS</t>
  </si>
  <si>
    <t>PRESTACIÓN DE SERVICIOS PROFESIONALES ESPECIALIZADOS PARA ACOMPAÑAR LA MISIONALIDAD Y AREAS TRANSVERSALES DE LA ENTIDAD EN LOS PROCESOS, PROYECTOS, PROGRAMAS Y ACTIVIDADES DE INDEPORTES ANTIOQUIA, EN ESPECIAL, LOS DE LA SUBGERENCIA DE DEPORTE ASOCIADO Y ALTOS LOGROS.</t>
  </si>
  <si>
    <t>PRESTACIÓN DE SERVICIOS DE APOYO A LA GESTIÓN EN LOS PROCESOS ADMINISTRATIVOS, OPERATIVOS Y LOGÍSTICOS DE INDEPORTES ANTIOQUIA</t>
  </si>
  <si>
    <t>PRESTACIÓN DE SERVICIOS DE UN ENTRENADOR PRINCIPAL PARA DESARROLLAR EL PROCESO DE PLANIFICACIÓN Y PREPARACIÓN DE LOS ATLETAS DE LA LIGA ANTIOQUEÑA DE ARQUERÍA, EN LA MODALIDAD ARCO RECURVO,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</si>
  <si>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ARQUERÍA, EN LA MODALIDAD ARCO COMPUESTO,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</si>
  <si>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ARQUERÍA, EN LA MODALIDAD ARCO COMPUESTO,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</si>
  <si>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ARQUERÍA, EN LA MODALIDAD ARCO RECURVO,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</si>
  <si>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ARQUERÍA, EN PARA ARQUERÍA RECURVO Y COMPUESTO,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</si>
  <si>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BÁDMINTON,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</si>
  <si>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BÁDMINTON,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</si>
  <si>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BALONCESTO,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</si>
  <si>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BALONCESTO,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</si>
  <si>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BALONCESTO,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</si>
  <si>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BALONCESTO,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</si>
  <si>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BALONMANO, EN LA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</si>
  <si>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BALONMANO,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</si>
  <si>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BALONMANO,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</si>
  <si>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BALONMANO, EN LA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</si>
  <si>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FÚTBOL, EN LA MODALIDAD FÚTBOL SALA EN LAS RAMAS FEMENINA Y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</si>
  <si>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FÚTBOL, EN LA MODALIDAD FÚTBOL CÉSPED RAMA FEMENINA,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</si>
  <si>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EL DEPORTE DE FUTBOL FEMENINO, EN MODALIDADES Y CATEGORÍAS DE JUEGOS NACIONALES.</t>
  </si>
  <si>
    <t>PRESTACIÓN DE SERVICIOS DE UN ENTRENADOR PRINCIPAL PARA DESARROLLAR EL PROCESO DE PLANIFICACIÓN Y PREPARACIÓN DE LOS ATLETAS DE LA LIGA ANTIOQUEÑA DE FÚTBOL, EN LA MODALIDAD FÚTBOL CÉSPED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</si>
  <si>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FÚTBOL, EN LA MODALIDAD FÚTBOL CÉSPED,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</si>
  <si>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EN LA MODALIDAD ARTÍSTICA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</si>
  <si>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EN LA MODALIDAD RÍTMICA,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</si>
  <si>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GIMNASIA, EN LA MODALIDAD RÍTMICA PRUEBA  CONJUNTO,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</si>
  <si>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MODALIDAD TRAMPOLÍN,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</si>
  <si>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MODALIDAD ARTÍSTICA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</si>
  <si>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GIMNASIA, EN LA MODALIDAD ARTÍSTICA MASCULINO,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</si>
  <si>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GIMNASIA, EN LA MODALIDAD ARTÍSTICA FEMENINA Y COREOGRAFÍA,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</si>
  <si>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GIMNASIA, MODALIDAD TRAMPOLÍN,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</si>
  <si>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VOLEIBOL, EN LA MODALIDAD VOLEIBOL PISO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</si>
  <si>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VOLEIBOL, EN LA MODALIDAD VOLEIBOL PLAYA,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</si>
  <si>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VOLEIBOL, EN LA MODALIDAD VOLEIBOL PISO,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</si>
  <si>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DE LA LIGA ANTIOQUEÑA DE VOLEIBOL, EN LA MODALIDAD VOLEIBOL PLAYA,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</si>
  <si>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VOLEIBOL, EN LA MODALIDAD VOLEIBOL PISO,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</si>
  <si>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VOLEIBOL, EN LA MODALIDAD VOLEIBOL PISO Y PLAYA,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</si>
  <si>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VOLEIBOL EN LA SUBREGION DE URABÁ, QUE APORTEN AL DESARROLLO DEPORTIVO DE ANTIOQUIA, EN CATEGORÍAS DE JUEGOS NACIONALES.</t>
  </si>
  <si>
    <t>PRESTACIÓN DE SERVICIOS DE UN ENTRENADOR PRINCIPAL PARA DESARROLLAR EL PROCESO DE PLANIFICACIÓN Y PREPARACIÓN DE LOS ATLETAS DE LA LIGA DE ATLETISMO DE ANTIOQUIA, EN LA MODALIDAD DE LANZAMIENTO DE DISCO Y BALA,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</si>
  <si>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ATLETISMO DE ANTIOQUIA, EN LAS MODALIDADES DE FONDO, SEMIFONDO Y MARCHA,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</si>
  <si>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ATLETISMO DE ANTIOQUIA, EN LAS MODALIDADES FONDO, SEMIFONDO Y MARCHA,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</si>
  <si>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ATLETISMO DE ANTIOQUIA, EN LA MODALIDAD DE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</si>
  <si>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ATLETISMO DE ANTIOQUIA, EN LA MODALIDAD DE PRUEBAS MÚLTIPLES,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</si>
  <si>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ATLETISMO DE ANTIOQUIA, EN LA MODALIDAD DE VELOCIDAD, CON EL FIN DE DESARROLLAR EL POTENCIAL DEPORTIVO, SELECCIÓN, ENTRENAMIENTO Y PARTICIPACIÓN EN COMPETENCIAS, EN CATEGORÍAS DE JUEGOS NACIONALES.</t>
  </si>
  <si>
    <t>PRESTACIÓN DE SERVICIOS DE UN ENTRENADOR PARA REALIZAR LA PLANIFICACIÓN Y PREPARACIÓN DE LOS ATLETAS EN LAS CATEGORÍAS INFANTIL Y JUNIOR EN LA MODALIDAD DE VELOCIDAD DEL CENTRO DE DESARROLLO DE LA LIGA DE ATLETISMO DE ANTIOQUIA, CON EL FIN DE DESARROLLAR EL POTENCIAL DEPORTIVO.</t>
  </si>
  <si>
    <t>PRESTACIÓN DE SERVICIOS DE UN ENTRENADOR PARA REALIZAR LA PLANIFICACIÓN Y PREPARACIÓN DE LOS ATLETAS EN LAS CATEGORÍAS JUNIOR Y JUVENILES EN LA MODALIDAD DE SALTO DEL CENTRO DE DESARROLLO DE LA LIGA DE ATLETISMO DE ANTIOQUIA, CON EL FIN DE DESARROLLAR EL POTENCIAL DEPORTIVO.</t>
  </si>
  <si>
    <t>PRESTACIÓN DE SERVICIOS DE UN ENTRENADOR PARA REALIZAR LA PLANIFICACIÓN Y PREPARACIÓN DE LOS ATLETAS EN LAS CATEGORÍAS JUNIOR Y JUVENILES  EN LA MODALIDAD DE LANZAMIENTO DEL CENTRO DE DESARROLLO DE LA LIGA DE ATLETISMO DE ANTIOQUIA, CON EL FIN DE DESARROLLAR EL POTENCIAL DEPORTIVO.</t>
  </si>
  <si>
    <t>PRESTACIÓN DE SERVICIOS DE UN ENTRENADOR PRINCIPAL PARA DESARROLLAR EL PROCESO DE PLANIFICACIÓN Y PREPARACIÓN DE LOS ATLETAS DE LA LIGA DE ATLETISMO DE ANTIOQUIA, EN LA MODALIDAD DE SALTOS,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</si>
  <si>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ATLETISMO DE ANTIOQUIA, EN LA MODALIDAD DE PRUEBAS MÚLTIPLES Y SALTO,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</si>
  <si>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TENIS DE MESA DE ANTIOQUIA, EN LA MODALIDAD PARA TENIS DE MESA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</si>
  <si>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TENIS DE MESA DE ANTIOQUIA,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</si>
  <si>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TENIS DE MESA DE ANTIOQUIA,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</si>
  <si>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EN LA SUBREGIÓN ORIENTE PARA ACOMPAÑAR A LA      LIGA DE TENIS DE MESA DE ANTIOQUIA, EN LAS CATEGORÍAS DE FORMACIÓN DEPORTIVA,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</si>
  <si>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TENIS DE MESA DE ANTIOQUIA, EN LAS CATEGORÍAS DE FORMACIÓN DEPORTIVA, CON EL FIN DE DESARROLLAR EL POTENCIAL DEPORTIVO, SELECCIÓN, ENTRENAMIENTO Y PARTICIPACIÓN EN COMPETENCIAS, EN CATEGORÍAS DE JUEGOS NACIONALES.</t>
  </si>
  <si>
    <t>PRESTACIÓN DE SERVICIOS DE UN ENTRENADOR ASISTENTE PARA PARA DESARROLLAR EL PROCESO DE PLANIFICACIÓN Y PREPARACIÓN DE LOS ATLETAS PARA ACOMPAÑAR A LA      LIGA DE TENIS DE MESA DE ANTIOQUIA,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</si>
  <si>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LOS DEPORTES DE ATLETISMO Y BALONMANO, EN MODALIDADES Y CATEGORÍAS DE JUEGOS NACIONALES.</t>
  </si>
  <si>
    <t>PRESTACIÓN DE SERVICIOS DE UN ENTRENADOR EN PREPARACIÓN FÍSICA PARA ACOMPAÑAR EL ENTRENAMIENTO Y DESARROLLO DE LAS CAPACIDADES FÍSICAS BÁSICAS CONDICIONALES EN LOS DEPORTES DE BÁDMINTON, GIMNASIA Y ATLETISMO, EN MODALIDADES Y CATEGORÍAS DE JUEGOS NACIONALES.</t>
  </si>
  <si>
    <t>PRESTACIÓN DE SERVICIOS DE UN ENTRENADOR EN PREPARACIÓN FÍSICA PARA ACOMPAÑAR EL ENTRENAMIENTO Y DESARROLLO DE LAS CAPACIDADES FÍSICAS BÁSICAS CONDICIONALES EN LOS DEPORTES DE ATLETISMO, BALONCESTO Y ARQUERÍA, EN MODALIDADES Y CATEGORÍAS DE JUEGOS NACIONALES.</t>
  </si>
  <si>
    <t>PRESTACIÓN DE SERVICIOS DE UN ENTRENADOR EN PREPARACIÓN FÍSICA PARA ACOMPAÑAR EL ENTRENAMIENTO Y DESARROLLO DE LAS CAPACIDADES FÍSICAS BÁSICAS CONDICIONALES EN LOS DEPORTES GIMNASIA, TENIS DE MESA Y ATLETISMO, EN MODALIDADES Y CATEGORÍAS DE JUEGOS NACIONALES.</t>
  </si>
  <si>
    <t>PRESTACIÓN DE SERVICIOS DE UN ENTRENADOR EN PREPARACIÓN FÍSICA PARA ACOMPAÑAR EL ENTRENAMIENTO Y DESARROLLO DE LAS CAPACIDADES FÍSICAS BÁSICAS CONDICIONALES EN LOS DEPORTES DE ATLETISMO Y VOLEIBOL, EN MODALIDADES Y CATEGORÍAS DE JUEGOS NACIONALES.</t>
  </si>
  <si>
    <t>PRESTACIÓN DE SERVICIOS DE UN ENTRENADOR DE INICIACIÓN Y DESARROLLO DEPORTIVO PARA ACOMPAÑAR LOS PROCESOS DE SELECCIÓN DE TALENTOS DE LA LIGA DE BILLAR DE ANTIOQUIA EN LOS MUNICIPIOS DEL ÁREA METROPOLITANA, QUE APORTEN AL DESARROLLO DEPORTIVO DE ANTIOQUIA, EN CATEGORÍAS DE JUEGOS NACIONALES.</t>
  </si>
  <si>
    <t>PRESTACIÓN DE SERVICIOS DE UN ENTRENADOR PRINCIPAL PARA DESARROLLAR EL PROCESO DE PLANIFICACIÓN Y PREPARACIÓN DE LOS ATLETAS DE LA LIGA ANTIOQUEÑA DE BOLO, EN LAS CATEGORÍAS JUVENILES Y MAYORES,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</si>
  <si>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BOLO, EN CATEGORÍAS MENORES, QUE APORTEN AL DESARROLLO DEPORTIVO DE ANTIOQUIA, EN CATEGORÍAS DE JUEGOS NACIONALES.</t>
  </si>
  <si>
    <t>PRESTACIÓN DE SERVICIOS DE UN ENTRENADOR ASISTENTE ENLACE ENTRE LA BASE DEPORTIVA Y EL ALTO RENDIMIENTO,  PARA DESARROLLAR EL PROCESO DE PLANIFICACIÓN Y PREPARACIÓN DE LOS ATLETAS PARA ACOMPAÑAR A LA LIGA ANTIOQUEÑA DE BOLO,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</si>
  <si>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FUTBOL DE SALÓN, EN LA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</si>
  <si>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FUTBOL DE SALÓN, EN LA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</si>
  <si>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FUTBOL DE SALÓN, EN LA RAMA FEMENINA,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</si>
  <si>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FÚTBOL DE SALÓN EN LA SUBREGIÓN ORIENTE, QUE APORTEN AL DESARROLLO DEPORTIVO DE ANTIOQUIA, EN CATEGORÍAS DE JUEGOS NACIONALES.</t>
  </si>
  <si>
    <t>PRESTACIÓN DE SERVICIOS DE UN ENTRENADOR DE INICIACIÓN Y DESARROLLO DEPORTIVO PARA ACOMPAÑAR LOS PROCESOS DE SELECCIÓN DE TALENTOS DE LA LIGA ANTIOQUEÑA DE FÚTBOL DE SALÓN, QUE APORTEN AL DESARROLLO DEPORTIVO DE ANTIOQUIA, EN CATEGORÍAS DE JUEGOS NACIONALES.</t>
  </si>
  <si>
    <t>PRESTACIÓN DE SERVICIOS DE UN ENTRENADOR ASISTENTE PARA DESARROLLAR EL PROCESO DE PLANIFICACIÓN Y PREPARACIÓN DE LOS ATLETAS PARA ACOMPAÑAR A LA LIGA ANTIOQUEÑA DE FUTBOL DE SALÓN, EN LA RAMA MASCULINA,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</si>
  <si>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PARA LOS DEPORTES DE CONJUNTO EN LA SUBREGIÓN DEL SUROESTE ANTIOQUEÑO, QUE APORTEN AL DESARROLLO DEPORTIVO DE ANTIOQUIA, EN CATEGORÍAS DE JUEGOS NACIONALES.</t>
  </si>
  <si>
    <t>PRESTACIÓN DE SERVICIOS DE UN ENTRENADOR DE INICIACIÓN Y DESARROLLO DEPORTIVO PARA ACOMPAÑAR LOS PROCESOS DE SELECCIÓN DE TALENTOS DE LA LIGA ANTIOQUEÑA DE RUGBY FÚTBOL EN LA SUBREGIÓN DE URABÁ, QUE APORTEN AL DESARROLLO DEPORTIVO DE ANTIOQUIA, EN CATEGORÍAS DE JUEGOS NACIONALES.</t>
  </si>
  <si>
    <t>PRESTACIÓN DE SERVICIOS DE UN ENTRENADOR PRINCIPAL PARA DESARROLLAR EL PROCESO DE PLANIFICACIÓN Y PREPARACIÓN DE LOS ATLETAS DE LA  LIGA ANTIOQUEÑA DE RUGBY, EN LA MODALIDAD SEVENS Y QUINCES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</si>
  <si>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RUGBY, EN LA MODALIDAD SEVENS Y QUINCES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</si>
  <si>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RUGBY, EN LA MODALIDAD SEVENS Y QUINCES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</si>
  <si>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RUGBY, EN LA MODALIDAD SEVENS Y QUINCES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</si>
  <si>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SQUASH,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</si>
  <si>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SQUASH,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</si>
  <si>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TEJO, EN LA RAMA FEMENINA,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</si>
  <si>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TEJO, EN LA RAMA MASCULINA,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</si>
  <si>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TEJO, QUE APORTEN AL DESARROLLO DEPORTIVO DE ANTIOQUIA, EN CATEGORÍAS DE JUEGOS NACIONALES.</t>
  </si>
  <si>
    <t>PRESTACIÓN DE SERVICIOS DE UN ENTRENADOR ASISTENTE PARA DESARROLLAR EL PROCESO DE PLANIFICACIÓN Y PREPARACIÓN DE LOS ATLETAS PARA ACOMPAÑAR A LA LIGA DE TENIS DE CAMPO DE ANTIOQUIA,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</si>
  <si>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TIRO DEPORTIVO, EN LA MODALIDAD RIFLE,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</si>
  <si>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TIRO DEPORTIVO, EN LA MODALIDAD PISTOLA,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</si>
  <si>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AJEDREZ DE ANTIOQUIA,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</si>
  <si>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AJEDREZ DE ANTIOQUIA, EN LA RAMA FEMENINA,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</si>
  <si>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AJEDREZ DE ANTIOQUIA, QUE APORTEN AL DESARROLLO DEPORTIVO DE ANTIOQUIA, EN CATEGORÍAS DE JUEGOS NACIONALES.</t>
  </si>
  <si>
    <t>PRESTACIÓN DE SERVICIOS DE UN ENTRENADOR ASISTENTE PARA DESARROLLAR EL PROCESO DE PLANIFICACIÓN Y PREPARACIÓN DE LOS ATLETAS PARA ACOMPAÑAR A LA  LIGA DE AJEDREZ DE ANTIOQUIA,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</si>
  <si>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AJEDREZ DE ANTIOQUIA, EN LA RAMA MASCULINA,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</si>
  <si>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BÉISBOL, EN LA MODALIDAD BATEO,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</si>
  <si>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BÉISBOL,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</si>
  <si>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BÉISBOL, EN LA MODALIDAD PITCHEO,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</si>
  <si>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BÉISBOL, EN LAS MODALIDADES PREPARADOR DE TERCERA Y PREPARADOR DE INFIELDERS,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</si>
  <si>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BÉISBOL  EN LA SUBREGIÓN DE URABÁ ZONA NORTE, QUE APORTEN AL DESARROLLO DEPORTIVO DE ANTIOQUIA, EN CATEGORÍAS DE JUEGOS NACIONALES.</t>
  </si>
  <si>
    <t>PRESTACIÓN DE SERVICIOS DE UN ENTRENADOR DE INICIACIÓN Y DESARROLLO DEPORTIVO PARA ACOMPAÑAR LOS PROCESOS DE SELECCIÓN DE TALENTOS DE LA LIGA ANTIOQUEÑA DE BÉISBOL  EN LA SUBREGIÓN DE URABÁ ZONA SUR, QUE APORTEN AL DESARROLLO DEPORTIVO DE ANTIOQUIA, EN CATEGORÍAS DE JUEGOS NACIONALES.</t>
  </si>
  <si>
    <t>PRESTACIÓN DE SERVICIOS DE UN ENTRENADOR PRINCIPAL PARA DESARROLLAR EL PROCESO DE PLANIFICACIÓN Y PREPARACIÓN DE LOS ATLETAS DE LA LIGA DE SOFTBOL DE ANTIOQUIA,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</si>
  <si>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SOFTBOL DE ANTIOQUIA, EN LA RAMA FEMENINA,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</si>
  <si>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SOFTBOL DE ANTIOQUIA,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</si>
  <si>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SOFTBOL DE ANTIOQUIA, EN LA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</si>
  <si>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SURF DE ANTIOQUIA,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</si>
  <si>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SURF DE ANTIOQUIA, CON EL FIN DE DESARROLLAR EL POTENCIAL DEPORTIVO, SELECCIÓN, ENTRENAMIENTO Y PARTICIPACIÓN EN COMPETENCIAS, EN CATEGORÍAS DE JUEGOS NACIONALES.</t>
  </si>
  <si>
    <t>PRESTACIÓN DE SERVICIOS DE UN ENTRENADOR PRINCIPAL Y COORDINADOR TÉCNICO PARA DESARROLLAR EL PROCESO DE PLANIFICACIÓN Y PREPARACIÓN DE LOS ATLETAS DE LA LIGA ANTIOQUEÑA DE TENIS DE CAMPO,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</si>
  <si>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TENIS DE CAMPO,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</si>
  <si>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TENIS DE CAMPO DE ANTIOQUIA EN LA SUBREGIÓN DEL ORIENTE, QUE APORTEN AL DESARROLLO DEPORTIVO DE ANTIOQUIA, EN CATEGORÍAS DE JUEGOS NACIONALES.</t>
  </si>
  <si>
    <t>PRESTACIÓN DE SERVICIOS DE UN ENTRENADOR EN PREPARACIÓN FÍSICA PARA ACOMPAÑAR EL ENTRENAMIENTO Y DESARROLLO DE LAS CAPACIDADES FÍSICAS BÁSICAS CONDICIONALES EN LOS DEPORTES DE BOLO, SOFBOL, BÉISBOL Y TENIS DE CAMPO, EN MODALIDADES Y CATEGORÍAS DE JUEGOS NACIONALES.</t>
  </si>
  <si>
    <t xml:space="preserve">PRESTACIÓN DE SERVICIOS DE APOYO A LA GESTIÓN EN LA INTERPRETACIÓN DE LENGUA DE SEÑAS PARA ACOMPAÑAR A LOS PARA ATLETAS DE LA LIGA DEPORTIVA DE PERSONAS SORDAS DE ANTIOQUIA LISANT, EN LOS ENTRENAMIENTOS,  COMPETENCIAS Y EVENTOS EN LOS QUE SE REQUIERA SU PARTICIPACIÓN.
</t>
  </si>
  <si>
    <t>PRESTACIÓN DE SERVICIOS DE UN ENTRENADOR PRINCIPAL PARA DESARROLLAR EL PROCESO DE PLANIFICACIÓN Y PREPARACIÓN DE LOS ATLETAS DE RUGBY EN SILLA DE RUEDAS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</si>
  <si>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TIRO PARADEPORTIVO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</si>
  <si>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PARA-NATACIÓN CARRERAS CON DISCAPACIDAD VISUAL,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</si>
  <si>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PARA-NATACIÓN CARRERAS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</si>
  <si>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PARA-POWERLIFTING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</si>
  <si>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BALONCESTO EN SILLA DE RUEDAS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</si>
  <si>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PARAATLETISMO CON DISCAPACIDAD FÍSICA Y PARÁLISIS CEREBRAL EN LA MODALIDAD DE LANZAMIENTOS,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</si>
  <si>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PARAATLETISMO DE LOS ATLETAS CON DISCAPACIDAD VISUAL EN LAS PRUEBAS DE PISTA Y CAMPO Y LOS ATLETAS CON DISCAPACIDAD FÍSICA EN LAS PRUEBAS DE PISTA,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</si>
  <si>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TENIS EN SILLA DE RUEDAS CON DISCAPACIDAD FÍSICA,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</si>
  <si>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BOWLING,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</si>
  <si>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JUDO, CON EL FIN DE DESARROLLAR EL POTENCIAL DEPORTIVO, SELECCIÓN, ENTRENAMIENTO Y PARTICIPACIÓN EN COMPETENCIAS, EN CATEGORÍAS DE JUEGOS PARANACIONALES.</t>
  </si>
  <si>
    <t>PRESTACIÓN DE SERVICIOS DE UN ENTRENADOR ASISTENTE PARA DESARROLLAR EL PROCESO DE PLANIFICACIÓN Y PREPARACIÓN DE LOS ATLETAS DE LA LIGA DE DEPORTISTAS CON DISCAPACIDAD VISUAL DE ANTIOQUIA -DIVISA, EN LA MODALIDAD PARA JUDO,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</si>
  <si>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AJEDREZ,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</si>
  <si>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PARA FÚTBOL 5,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</si>
  <si>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DEPORTISTAS CON DISCAPACIDAD VISUAL DE ANTIOQUIA -DIVISA, EN LA MODALIDAD GOALLBALL,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</si>
  <si>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FÚTBOL SALA, CON EL FIN DE DESARROLLAR EL POTENCIAL DEPORTIVO, SELECCIÓN, ENTRENAMIENTO Y PARTICIPACIÓN EN COMPETENCIAS, EN CATEGORÍAS DE JUEGOS PARANACIONALES.</t>
  </si>
  <si>
    <t>PRESTACIÓN DE SERVICIOS DE UN ENTRENADOR EN PREPARACIÓN FÍSICA PARA ACOMPAÑAR EL ENTRENAMIENTO Y DESARROLLO DE LAS CAPACIDADES FÍSICAS BÁSICAS CONDICIONALES EN LOS DEPORTES DE PARA FÚTBOL SALA, PARA BALONCESTO Y RUGBY EN SILLA DE RUEDAS, EN MODALIDADES Y CATEGORÍAS DE JUEGOS PARANACIONALES.</t>
  </si>
  <si>
    <t>PRESTACIÓN DE SERVICIOS DE UN ENTRENADOR EN PREPARACIÓN FÍSICA PARA ACOMPAÑAR EL ENTRENAMIENTO Y DESARROLLO DE LAS CAPACIDADES FÍSICAS BÁSICAS CONDICIONALES EN LOS DEPORTES DE PARA POWERLIFTING, TIRO PARADEPORTIVO Y PARATENIS DE MESA, EN MODALIDADES Y CATEGORÍAS DE JUEGOS PARANACIONALES.</t>
  </si>
  <si>
    <t>PRESTACIÓN DE SERVICIOS DE UN ENTRENADOR EN PREPARACIÓN FÍSICA PARA ACOMPAÑAR EL ENTRENAMIENTO Y DESARROLLO DE LAS CAPACIDADES FÍSICAS BÁSICAS CONDICIONALES EN EL DEPORTE DE PARA ATLETISMO, EN MODALIDADES Y CATEGORÍAS DE JUEGOS PARANACIONALES.</t>
  </si>
  <si>
    <t>PRESTACIÓN DE SERVICIOS DE UN ENTRENADOR EN PREPARACIÓN FÍSICA PARA ACOMPAÑAR EL ENTRENAMIENTO Y DESARROLLO DE LAS CAPACIDADES FÍSICAS BÁSICAS CONDICIONALES EN LOS DEPORTES DE PARA NATACIÓN Y PARA AJEDREZ, EN MODALIDADES Y CATEGORÍAS DE JUEGOS PARANACIONALES.</t>
  </si>
  <si>
    <t>PRESTACIÓN DE SERVICIOS DE UN ENTRENADOR PRINCIPAL PARA DESARROLLAR EL PROCESO DE PLANIFICACIÓN Y PREPARACIÓN DE LOS ATLETAS DE LA LIGA ANTIOQUEÑA DE ACTIVIDADES SUBACUÁTICAS, CON EL FIN DE DESARROLLAR EL POTENCIAL DEPORTIVO, SELECCIÓN, ENTRENAMIENTO Y PARTICIPACIÓN EN COMPETENCIAS, EN CATEGORÍAS DE JUEGOS NACIONALES.</t>
  </si>
  <si>
    <t>PRESTACIÓN DE SERVICIOS DE UN ENTRENADOR PARA REALIZAR LA PLANIFICACIÓN Y PREPARACIÓN DE LOS ATLETAS DEL CENTRO DE DESARROLLO DE LA LIGA ANTIOQUEÑA DE ACTIVIDADES SUBACUÁTICAS EN LA MODALIDAD NATACIÓN CON ALETAS, CON EL FIN DE DESARROLLAR EL POTENCIAL DEPORTIVO.</t>
  </si>
  <si>
    <t>PRESTACIÓN DE SERVICIOS DE UN ENTRENADOR ASISTENTE PARA DESARROLLAR EL PROCESO DE PLANIFICACIÓN Y PREPARACIÓN DE LOS ATLETAS PARA ACOMPAÑAR A LA LIGA ANTIOQUEÑA DE LEVANTAMIENTO DE PESAS, RAMA FEMENINA, CON EL FIN DE DESARROLLAR EL POTENCIAL DEPORTIVO, SELECCIÓN, ENTRENAMIENTO Y PARTICIPACIÓN EN COMPETENCIAS, EN CATEGORÍAS DE JUEGOS NACIONALES.</t>
  </si>
  <si>
    <t>PRESTACIÓN DE SERVICIOS DE UN ENTRENADOR PRINCIPAL PARA REALIZAR LA PLANIFICACIÓN Y PREPARACIÓN DE LOS ATLETAS DEL CENTRO DE DESARROLLO  DE LA LIGA ANTIOQUEÑA DE LEVANTAMIENTO PESAS EN LA SUBREGIÓN URABÁ, CON EL FIN DE DESARROLLAR EL POTENCIAL DEPORTIVO.</t>
  </si>
  <si>
    <t>PRESTACIÓN DE SERVICIOS DE UN ENTRENADOR ASISTENTE PARA DESARROLLAR EL PROCESO DE PLANIFICACIÓN Y PREPARACIÓN DE LOS ATLETAS PARA ACOMPAÑAR A LA  LIGA ANTIOQUEÑA DE LEVANTAMIENTO DE PESAS,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</si>
  <si>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LEVANTAMIENTO DE PESAS, RAMA MASCULINA,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</si>
  <si>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LEVANTAMIENTO DE PESAS, EN LA RAMA FEMENINA, CON EL FIN DE DESARROLLAR EL POTENCIAL DEPORTIVO, SELECCIÓN, ENTRENAMIENTO Y PARTICIPACIÓN EN COMPETENCIAS, EN CATEGORÍAS DE JUEGOS NACIONALES.</t>
  </si>
  <si>
    <t>PRESTACIÓN DE SERVICIOS DE UN ENTRENADOR ASISTENTE PARA REALIZAR LA PLANIFICACIÓN Y PREPARACIÓN DE LOS ATLETAS DEL CENTRO DE DESARROLLO  DE LA LIGA ANTIOQUEÑA DE LEVANTAMIENTO PESAS EN LA SUBREGIÓN URABÁ, CON EL FIN DE DESARROLLAR EL POTENCIAL DEPORTIVO.</t>
  </si>
  <si>
    <t>PRESTACIÓN DE SERVICIOS DE UN ENTRENADOR ASISTENTE PARA DESARROLLAR EL PROCESO DE PLANIFICACIÓN Y PREPARACIÓN DE LOS ATLETAS PARA ACOMPAÑAR A LA  LIGA ANTIOQUEÑA DE TRIATLÓN,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</si>
  <si>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TRIATLÓN,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</si>
  <si>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CANOTAJE DE ANTIOQUIA, EN LA MODALIDAD CANOA, CON EL FIN DE DESARROLLAR EL POTENCIAL DEPORTIVO, SELECCIÓN, ENTRENAMIENTO Y PARTICIPACIÓN EN COMPETENCIAS, EN CATEGORÍAS DE JUEGOS NACIONALES.</t>
  </si>
  <si>
    <t>PRESTACIÓN DE SERVICIOS DE UN ENTRENADOR PARA REALIZAR LA PLANIFICACIÓN Y PREPARACIÓN DE LOS ATLETAS DEL CENTRO DE DESARROLLO  DE LA LIGA DE CANOTAJE DE ANTIOQUIA EN LA SUBREGIÓN ORIENTE, CON EL FIN DE DESARROLLAR EL POTENCIAL DEPORTIVO.</t>
  </si>
  <si>
    <t>PRESTACIÓN DE SERVICIOS DE UN ENTRENADOR DE INICIACIÓN Y DESARROLLO DEPORTIVO PARA ACOMPAÑAR LOS PROCESOS DE SELECCIÓN DE TALENTOS DE LA LIGA DE CANOTAJE DE ANTIOQUIA, QUE APORTEN AL DESARROLLO DEPORTIVO DE ANTIOQUIA, EN CATEGORÍAS DE JUEGOS NACIONALES.</t>
  </si>
  <si>
    <t>PRESTACIÓN DE SERVICIOS DE UN ENTRENADOR PARA REALIZAR LA PLANIFICACIÓN Y PREPARACIÓN DE LOS ATLETAS DEL CENTRO DE DESARROLLO  DE LA LIGA DE CANOTAJE DE ANTIOQUIA EN LA SUBREGIÓN URABÁ, CON EL FIN DE DESARROLLAR EL POTENCIAL DEPORTIVO.</t>
  </si>
  <si>
    <t>PRESTACIÓN DE SERVICIOS DE UN ENTRENADOR DE INICIACIÓN Y DESARROLLO DEPORTIVO PARA ACOMPAÑAR LOS PROCESOS DE SELECCIÓN DE TALENTOS DE LA LIGA  DE  CANOTAJE  DE  ANTIOQUIA, EN LA SUBREGIÓN DE ORIENTE, QUE APORTEN AL DESARROLLO DEPORTIVO DE ANTIOQUIA, EN CATEGORÍAS DE JUEGOS NACIONALES.</t>
  </si>
  <si>
    <t>PRESTACIÓN DE SERVICIOS DE UN ENTRENADOR PRINCIPAL PARA DESARROLLAR EL PROCESO DE PLANIFICACIÓN Y PREPARACIÓN DE LOS ATLETAS DE LA LIGA DE CICLISMO DE ANTIOQUIA, EN LA MODALIDAD PISTA, FONDO Y SEMIFONDO,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</si>
  <si>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CICLISMO DE ANTIOQUIA, EN LA MODALIDAD BMX,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</si>
  <si>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CICLISMO DE ANTIOQUIA, EN LA MODALIDAD MTB,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</si>
  <si>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CICLISMO DE ANTIOQUIA, EN LA MODALIDAD BMX, CON EL FIN DE DESARROLLAR EL POTENCIAL DEPORTIVO, SELECCIÓN, ENTRENAMIENTO Y PARTICIPACIÓN EN COMPETENCIAS, EN CATEGORÍAS DE JUEGOS NACIONALES.</t>
  </si>
  <si>
    <t>PRESTACIÓN DE SERVICIOS DE UN ENTRENADOR ASISTENTE PARA REALIZAR LA PLANIFICACIÓN Y PREPARACIÓN DE LOS ATLETAS DEL CENTRO DE DESARROLLO DE LA LIGA DE CICLISMO DE ANTIOQUIA EN LA MODALIDAD DE  RUTA, CON EL FIN DE DESARROLLAR EL POTENCIAL DEPORTIVO.</t>
  </si>
  <si>
    <t>PRESTACIÓN DE SERVICIOS DE UN ENTRENADOR PRINCIPAL PARA REALIZAR LA PLANIFICACIÓN Y PREPARACIÓN DE LOS ATLETAS DEL CENTRO DE DESARROLLO DE LA LIGA DE CICLISMO DE ANTIOQUIA EN LA MODALIDAD DE RUTA, CON EL FIN DE DESARROLLAR EL POTENCIAL DEPORTIVO.</t>
  </si>
  <si>
    <t>PRESTACIÓN DE SERVICIOS DE UN ENTRENADOR PARA REALIZAR LA PLANIFICACIÓN Y PREPARACIÓN DE LOS ATLETAS DEL CENTRO DE DESARROLLO DE LA LIGA DE CICLISMO DE ANTIOQUIA EN LA MODALIDAD BMX, CON EL FIN DE DESARROLLAR EL POTENCIAL DEPORTIVO.</t>
  </si>
  <si>
    <t>PRESTACIÓN DE SERVICIOS DE UN ENTRENADOR PARA REALIZAR LA PLANIFICACIÓN Y PREPARACIÓN DE LOS ATLETAS DEL CENTRO DE DESARROLLO DE LA LIGA DE CICLISMO DE ANTIOQUIA EN LA MODALIDAD CONTRA RELOJ, CON EL FIN DE DESARROLLAR EL POTENCIAL DEPORTIVO.</t>
  </si>
  <si>
    <t>PRESTACIÓN DE SERVICIOS DE UN ENTRENADOR PARA REALIZAR LA PLANIFICACIÓN Y PREPARACIÓN DE LOS ATLETAS DEL CENTRO DE DESARROLLO DE LA LIGA DE CICLISMO DE ANTIOQUIA EN LA MODALIDAD DE PISTA, CON EL FIN DE DESARROLLAR EL POTENCIAL DEPORTIVO.</t>
  </si>
  <si>
    <t>PRESTACIÓN DE SERVICIOS DE UN ENTRENADOR PRINCIPAL PARA DESARROLLAR EL PROCESO DE PLANIFICACIÓN Y PREPARACIÓN DE LOS ATLETAS DE LA LIGA DE CICLISMO DE ANTIOQUIA, EN LA MODALIDAD PISTA VELOCIDAD,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</si>
  <si>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ARTÍSTICA,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</si>
  <si>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CARRERAS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</si>
  <si>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DE NATACIÓN ARTÍSTICA,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</si>
  <si>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CLAVADOS,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</si>
  <si>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POLO ACUÁTICO,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</si>
  <si>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DE NATACIÓN DE ANTIOQUIA, EN LA MODALIDAD POLO ACUÁTICO,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</si>
  <si>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NATACIÓN CARRERAS SEMIFONDO,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</si>
  <si>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NATACIÓN CARRERAS FONDO,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</si>
  <si>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NATACIÓN DE ANTIOQUIA, EN LA MODALIDAD DE NATACIÓN CLAVADOS,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</si>
  <si>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EL DEPORTE DE NATACIÓN CLAVADOS, EN MODALIDADES Y CATEGORÍAS DE JUEGOS NACIONALES.</t>
  </si>
  <si>
    <t>PRESTACIÓN DE SERVICIOS DE UN ENTRENADOR EN PREPARACIÓN FÍSICA PARA ACOMPAÑAR EL ENTRENAMIENTO Y DESARROLLO DE LAS CAPACIDADES FÍSICAS BÁSICAS CONDICIONALES EN EL DEPORTE DE NATACIÓN EN LAS MODALIDADES CARRERAS Y POLO ACUÁTICO, EN CATEGORÍAS DE JUEGOS NACIONALES.</t>
  </si>
  <si>
    <t>PRESTACIÓN DE SERVICIOS DE UN ENTRENADOR EN PREPARACIÓN FÍSICA PARA ACOMPAÑAR EL ENTRENAMIENTO Y DESARROLLO DE LAS CAPACIDADES FÍSICAS BÁSICAS CONDICIONALES EN EL DEPORTE DE NATACIÓN MODALIDAD ARTÍSTICA, EN MODALIDADES Y CATEGORÍAS DE JUEGOS NACIONALES.</t>
  </si>
  <si>
    <t>PRESTACIÓN DE SERVICIOS DE UN ENTRENADOR DE INICIACIÓN Y DESARROLLO DEPORTIVO PARA ACOMPAÑAR LOS PROCESOS DE SELECCIÓN DE TALENTOS DE LA LIGA DE REMO DE ANTIOQUIA, QUE APORTEN AL DESARROLLO DEPORTIVO DE ANTIOQUIA, EN CATEGORÍAS DE JUEGOS NACIONALES.</t>
  </si>
  <si>
    <t>DISPONIBLE LIBERACIÓN SUBGERENCIA ALTOS LOGROS Y DEPORTE ASOCIADO 202501010341 DEL 12 DE AGOSTO DE 2026</t>
  </si>
  <si>
    <t>PRESTACIÓN DE SERVICIOS DE UN ENTRENADOR PRINCIPAL PARA DESARROLLAR EL PROCESO DE PLANIFICACIÓN Y PREPARACIÓN DE LOS ATLETAS DE LA LIGA DE VELA DE ANTIOQUIA EN LA MODALIDAD BARCOS,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</si>
  <si>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VELA DE ANTIOQUIA EN LA MODALIDAD DE TABLAS Y COMETA,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</si>
  <si>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DE LOS DEPORTES DE CICLISMO Y LEVANTAMIENTO DE PESAS, EN MODALIDADES Y CATEGORÍAS DE JUEGOS NACIONALES.</t>
  </si>
  <si>
    <t>PRESTACIÓN DE SERVICIOS DE UN ENTRENADOR EN PREPARACIÓN FÍSICA PARA ACOMPAÑAR EL ENTRENAMIENTO Y DESARROLLO DE LAS CAPACIDADES FÍSICAS BÁSICAS CONDICIONALES EN LOS DEPORTES DE ACTIVIDADES SUBACUÁTICAS Y TRIATLÓN, EN MODALIDADES Y CATEGORÍAS DE JUEGOS NACIONALES.</t>
  </si>
  <si>
    <t>PRESTACIÓN DE SERVICIOS DE UN ENTRENADOR EN PREPARACIÓN FÍSICA PARA ACOMPAÑAR EL ENTRENAMIENTO Y DESARROLLO DE LAS CAPACIDADES FÍSICAS BÁSICAS CONDICIONALES EN EL DEPORTE DE CANOTAJE, EN MODALIDADES Y CATEGORÍAS DE JUEGOS NACIONALES.</t>
  </si>
  <si>
    <t>PRESTACIÓN DE SERVICIOS DE UN ENTRENADOR PRINCIPAL PARA DESARROLLAR EL PROCESO DE PLANIFICACIÓN Y PREPARACIÓN DE LOS ATLETAS DE LA LIGA ANTIOQUEÑA DE ESGRIMA, EN LA MODALIDAD ESPADA,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</si>
  <si>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ESGRIMA, EN CATEGORÍAS MENORES, QUE APORTEN AL DESARROLLO DEPORTIVO DE ANTIOQUIA, EN CATEGORÍAS DE JUEGOS NACIONALES.</t>
  </si>
  <si>
    <t>PRESTACIÓN DE SERVICIOS DE UN ENTRENADOR PRINCIPAL PARA DESARROLLAR EL PROCESO DE PLANIFICACIÓN Y PREPARACIÓN DE LOS ATLETAS DE LA LIGA ANTIOQUEÑA DE ESGRIMA, EN LA MODALIDAD SABLE,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</si>
  <si>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ESGRIMA, EN LA MODALIDAD FLORETE,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</si>
  <si>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HAPKIDO,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</si>
  <si>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JUDO, EN LA MODALIDAD COMBATE,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</si>
  <si>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JUDO, EN LA MODALIDAD KATAS,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</si>
  <si>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KARATE -DO, MODALIDAD KATA,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</si>
  <si>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KARATE -DO, MODALIDAD COMBATE CON JUVENILES Y MAYORES,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</si>
  <si>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KARATE -DO, MODALIDAD COMBATE CATEGORÍAS JUVENIL Y SENIOR,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</si>
  <si>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LUCHA EN LA MODALIDAD LIBRE,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</si>
  <si>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LUCHA EN LA MODALIDAD GRECO,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</si>
  <si>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LUCHA EN LAS MODALIDADES LIBRE Y GRECO,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</si>
  <si>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LUCHA EN LA MODALIDAD LIBRE Y GRECO,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</si>
  <si>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TAEKWONDO, MODALIDAD COMBATE,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</si>
  <si>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ANTIOQUEÑA DE TAEKWONDO, EN LA MODALIDAD COMBATE JUVENILES Y MAYORES,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</si>
  <si>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TAEKWONDO, QUE APORTEN AL DESARROLLO DEPORTIVO DE ANTIOQUIA, EN CATEGORÍAS DE JUEGOS NACIONALES.</t>
  </si>
  <si>
    <t>PRESTACIÓN DE SERVICIOS DE UN ENTRENADOR PRINCIPAL PARA DESARROLLAR EL PROCESO DE PLANIFICACIÓN Y PREPARACIÓN DE LOS ATLETAS DE LA LIGA ANTIOQUEÑA DE TAEKWONDO, EN LA MODALIDAD POOMSAE, CON EL FIN DE DESARROLLAR EL POTENCIAL DEPORTIVO, SELECCIÓN, ENTRENAMIENTO Y PARTICIPACIÓN EN COMPETENCIAS, EN CATEGORÍAS DE JUEGOS NACIONALES.</t>
  </si>
  <si>
    <t>PRESTACIÓN DE SERVICIOS DE UN ENTRENADOR ASISTENTE PARA DESARROLLAR EL PROCESO DE PLANIFICACIÓN Y PREPARACIÓN DE LOS ATLETAS PARA ACOMPAÑAR A LA LIGA ANTIOQUEÑA DE TAEKWONDO, EN LA MODALIDAD FREESTYLE,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</si>
  <si>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ANTIOQUEÑA DE TAEKWONDO, EN LA MODALIDAD POOMSAES, QUE APORTEN AL DESARROLLO DEPORTIVO DE ANTIOQUIA, EN CATEGORÍAS DE JUEGOS NACIONALES.</t>
  </si>
  <si>
    <t>PRESTACIÓN DE SERVICIOS DE UN ENTRENADOR PRINCIPAL PARA DESARROLLAR EL PROCESO DE PLANIFICACIÓN Y PREPARACIÓN DE LOS ATLETAS DE LA LIGA DE BOXEO DE ANTIOQUIA EN EL VALLE DE ABURRÁ,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</si>
  <si>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BOXEO DE ANTIOQUIA, QUE APORTEN AL DESARROLLO DEPORTIVO DE ANTIOQUIA, EN CATEGORÍAS DE JUEGOS NACIONALES.</t>
  </si>
  <si>
    <t>PRESTACIÓN DE SERVICIOS DE UN ENTRENADOR PRINCIPAL PARA DESARROLLAR EL PROCESO DE PLANIFICACIÓN Y PREPARACIÓN DE LOS ATLETAS DE LAS CATEGORÍAS JUNIOR, PREJUVENILES Y JUVENILES DE LA LIGA DE PATINAJE DE ANTIOQUIA EN LA MODALIDAD VELOCIDAD,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</si>
  <si>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SKATEBOARDING,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</si>
  <si>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ARTÍSTICO, LIBRE Y PAREJA DANZA, CON EL FIN DE DESARROLLAR EL POTENCIAL DEPORTIVO, SELECCIÓN, ENTRENAMIENTO Y PARTICIPACIÓN EN COMPETENCIAS, EN CATEGORÍAS DE JUEGOS NACIONALES.</t>
  </si>
  <si>
    <t>PRESTACIÓN DE SERVICIOS DE UN ENTRENADOR PRINCIPAL PARA DESARROLLAR EL PROCESO DE PLANIFICACIÓN Y PREPARACIÓN DE LOS ATLETAS DE LA LIGA DE PATINAJE DE ANTIOQUIA, MODALIDAD ARTÍSTICO SOLO DANZA, CON EL FIN DE DESARROLLAR EL POTENCIAL DEPORTIVO, SELECCIÓN, ENTRENAMIENTO Y PARTICIPACIÓN EN COMPETENCIAS, EN CATEGORÍAS DE JUEGOS NACIONALES.</t>
  </si>
  <si>
    <t>PRESTACIÓN DE SERVICIOS DE UN ENTRENADOR DE INICIACIÓN Y DESARROLLO DEPORTIVO PARA ACOMPAÑAR LOS PROCESOS DE SELECCIÓN DE TALENTOS DE LA LIGA DE PATINAJE DE ANTIOQUIA, EN LA MODALIDAD DE PATINAJE ARTÍSTICO, QUE APORTEN AL DESARROLLO DEPORTIVO DE ANTIOQUIA, EN CATEGORÍAS DE JUEGOS NACIONALES.</t>
  </si>
  <si>
    <t>PRESTACIÓN DE SERVICIOS DE UN ENTRENADOR ASISTENTE PARA DESARROLLAR EL PROCESO DE PLANIFICACIÓN Y PREPARACIÓN DE LOS ATLETAS PARA ACOMPAÑAR A LA LIGA DE PATINAJE DE ANTIOQUIA, MODALIDAD VELOCIDAD, CON EL FIN DE DESARROLLAR EL POTENCIAL DEPORTIVO, SELECCIÓN, ENTRENAMIENTO Y PARTICIPACIÓN EN COMPETENCIAS, EN CATEGORÍAS DE JUEGOS NACIONALES.</t>
  </si>
  <si>
    <t>PRESTACIÓN DE SERVICIOS DE UN ENTRENADOR EN PREPARACIÓN FÍSICA PARA ACOMPAÑAR EL ENTRENAMIENTO Y DESARROLLO DE LAS CAPACIDADES FÍSICAS BÁSICAS CONDICIONALES EN LOS DEPORTES DE JUDO, LUCHA, KARATE Y ESGRIMA, EN MODALIDADES Y CATEGORÍAS DE JUEGOS NACIONALES.</t>
  </si>
  <si>
    <t>PRESTACIÓN DE SERVICIOS DE UN ENTRENADOR EN PREPARACIÓN FÍSICA PARA ACOMPAÑAR EL ENTRENAMIENTO Y DESARROLLO DE LAS CAPACIDADES FÍSICAS BÁSICAS CONDICIONALES EN LOS DEPORTES DE BOXEO, PATINAJE SKATEBOARDING Y VELOCIDAD Y JUDO KATAS, EN MODALIDADES Y CATEGORÍAS DE JUEGOS NACIONALES.</t>
  </si>
  <si>
    <t>PRESTACIÓN DE SERVICIOS DE UN ENTRENADOR PRINCIPAL PARA DESARROLLAR EL PROCESO DE PLANIFICACIÓN Y PREPARACIÓN DE LOS ATLETAS DE LA LIGA ANTIOQUEÑA DE PARAATLETISMO DE LOS DEPORTISTAS CON PARÁLISIS CEREBRAL EN LAS PRUEBAS DE PISTA,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</si>
  <si>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ANTIOQUEÑA DE BOCCIA LABC,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</si>
  <si>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NATACIÓN CARRERAS,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</si>
  <si>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CYCLING,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</si>
  <si>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ATLETISMO,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</si>
  <si>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 LIMITACIÓN MENTAL DE ANTIOQUIA - LIDIMANT, EN LA MODALIDAD PARA BALONCESTO, CON EL FIN DE DESARROLLAR EL POTENCIAL DEPORTIVO, SELECCIÓN, ENTRENAMIENTO Y PARTICIPACIÓN EN COMPETENCIAS, EN CATEGORÍAS DE JUEGOS PARANACIONALES.</t>
  </si>
  <si>
    <t>PRESTACIÓN DE SERVICIOS DE UN ENTRENADOR ASISTENTE PARA DESARROLLAR EL PROCESO DE PLANIFICACIÓN Y PREPARACIÓN DE LOS ATLETAS DE PARA NATACIÓN EN LAS DIFERENTES DISCAPACIDADES EN LA SUBREGIÓN DE URABÁ,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</si>
  <si>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NATACIÓN CARRERAS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</si>
  <si>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ATLETISMO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</si>
  <si>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FÚTBOL SALA RAMA MASCULINA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</si>
  <si>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FÚTBOL SALA RAMA FEMENINA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</si>
  <si>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TENIS DE MESA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</si>
  <si>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FÚTBOL   RAMA MASCULINA CON DISCAPACIDAD AUDITIVA,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</si>
  <si>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LA LIGA DEPORTIVA DE PERSONAS SORDAS DE ANTIOQUIA, EN LA MODALIDAD PARA BALONCESTO CON DISCAPACIDAD AUDITIVA, CON EL FIN DE DESARROLLAR EL POTENCIAL DEPORTIVO, SELECCIÓN, ENTRENAMIENTO Y PARTICIPACIÓN EN COMPETENCIAS, EN CATEGORÍAS DE JUEGOS PARANACIONALES.</t>
  </si>
  <si>
    <t>PRESTACIÓN DE SERVICIOS DE UN ENTRENADOR ASISTENTE PARA DESARROLLAR EL PROCESO DE PLANIFICACIÓN Y PREPARACIÓN DE LOS ATLETAS DE PARA ATLETISMO EN LAS DIFERENTES DISCAPACIDADES EN LA SUBREGIÓN DE URABÁ, CON EL FIN DE DESARROLLAR EL POTENCIAL DEPORTIVO, SELECCIÓN, ENTRENAMIENTO Y PARTICIPACIÓN EN COMPETENCIAS, EN CATEGORÍAS DE JUEGOS PARANACIONALES.</t>
  </si>
  <si>
    <t>PRESTACIÓN DE SERVICIOS DE UN ENTRENADOR PRINCIPAL PARA DESARROLLAR EL PROCESO DE PLANIFICACIÓN Y PREPARACIÓN DE LOS ATLETAS DE VOLEIBOL SENTADO CON DISCAPACIDAD FÍSICA, CON EL FIN DE DESARROLLAR EL POTENCIAL DEPORTIVO, SELECCIÓN, ENTRENAMIENTO Y PARTICIPACIÓN EN COMPETENCIAS, EN CATEGORÍAS DE JUEGOS PARANACIONALES.</t>
  </si>
  <si>
    <t>PRESTACIÓN DE SERVICIOS DE APOYO A LA GESTIÓN PARA ACOMPAÑAR EL PROCESO ADMINISTRATIVO Y OPERATIVO DE LA EJECUCIÓN DEL SERVICIO DE ALIMENTACIÓN DE LOS ATLETAS Y PARA-ATLETAS EN LA VILLA ANTONIO ROLDÁN BETANCUR DE INDEPORTES ANTIOQUIA.</t>
  </si>
  <si>
    <t>CONVENIO PARA CONTRIBUIR A LA EJECUCIÓN DEL PROGRAMA DESARROLLO DEL RENDIMIENTO DEPORTIVO PARA LA COMPETENCIA EN ARAS DE FORTALECER EL PROCESO DE ALTO RENDIMIENTO DE LOS ATLETAS DE LA LIGA ANTIOQUEÑA DE BOLO QUE REPRESENTARÁN AL DEPARTAMENTO DE ANTIOQUIA EN LOS JUEGOS DEPORTIVOS NACIONALES 2027</t>
  </si>
  <si>
    <t>PRESTACIÓN DE SERVICIOS PROFESIONALES DE APOYO A LA GESTIÓN COMO PROMOTOR, DESDE EL COMPONENTE DEL USO DE LA BICICLETA PARA LA ORIENTACIÓN Y EL DESARROLLO DE LAS ESTRATEGIAS Y LA PROMOCIÓN DEL PROGRAMA DE “POR SU SALUD, MUÉVASE PUES” EN EL DEPARTAMENTO DE ANTIOQUIA.</t>
  </si>
  <si>
    <t>PRESTACIÓN DE SERVICIOS DE APOYO A LA GESTIÓN, PROMOCIÓN Y DESARROLLO DESDE EL COMPONENTE DEL USO DE LA BICICLETA DEL PROGRAMA DE POR SU SALUD, MUÉVASE PUES EN EL DEPARTAMENTO DE ANTIOQUIA.</t>
  </si>
  <si>
    <t>PRESTACION DE SERVICIOS PROFESIONALES DE APOYO A LA GESTIÓN INSTITUCIONAL DESDE EL COMPONENTE TÉCNICO Y METODOLÓGICO PARA ACOMPAÑAR LA PLANIFICACIÓN, SEGUIMIENTO Y EVALUACIÓN DEL PROCESO DE PREPARACIÓN DE LOS ATLETAS QUE APOYA EL INSTITUTO A TRAVÉS DE LA SUBGERENCIA DE DEPORTE ASOCIADO Y ALTOS LOGROS.</t>
  </si>
  <si>
    <t>PRESTACION DE SERVICIOS PROFESIONALES DE APOYO A LA GESTIÓN INSTITUCIONAL DESDE EL COMPONENTE TÉCNICO Y METODOLÓGICO PARA ACOMPAÑAR LA PLANIFICACIÓN, SEGUIMIENTO Y EVALUACIÓN DEL PROCESO DE PREPARACIÓN DE LOS PARA ATLETAS QUE APOYA EL INSTITUTO A TRAVÉS DE LA SUBGERENCIA DE DEPORTE ASOCIADO Y ALTOS LOGROS.</t>
  </si>
  <si>
    <t>PRESTACIÓN DE SERVICIOS DE APOYO A LA GESTIÓN DE LAS VILLAS DEPORTIVA ANTONIO ROLDÁN Y NEIVA OCHENTA DEL INSTITUTO, PARA ACOMPAÑAR LA EJECUCIÓN DE LAS ACTIVIDADES ADMINISTRATIVAS REQUERIDAS PARA EL DEBIDO ACOMPAÑAMIENTO DE LOS ATLETAS Y PARA ATLETAS DE LA SEDES.</t>
  </si>
  <si>
    <r>
      <t>2.43.4302.85.0-205128.2.3.2.02.02.008</t>
    </r>
    <r>
      <rPr>
        <sz val="11"/>
        <rFont val="Arial"/>
        <family val="2"/>
      </rPr>
      <t>.16.</t>
    </r>
  </si>
  <si>
    <t>CONTRATO DE PRESTACIÓN DE SERVICIOS DE APOYO A LA GESTIÓN PARA EL ACOMPAÑAMIENTO ADMINISTRATIVO DE LA SUBGERENCIA DE DEPORTE ASOCIADO Y ALTOS LOGROS</t>
  </si>
  <si>
    <t>PRESTACIÓN DE SERVICIOS DE APOYO A LA GESTIÓN PARA EL ACOMPAÑAMIENTO ADMINISTRATIVO AL AREA PSICOSOCIAL  DE LA SUBGERENCIA DE DEPORTE ASOCIADO Y ALTOS LOGROS</t>
  </si>
  <si>
    <t>PRESTACIÓN DE SERVICIOS DE APOYO A LA GESTIÓN PARA ACOMPAÑAR EL PROCESO DE DISTRIBUCIÓN, ENTREGA Y CONTROL DEL SERVICIO DE ALIMENTACIÓN A LOS ATLETAS Y PARA-ATLETAS EN LA VILLA ANTONIO ROLDÁN BETANCUR DE INDEPORTES ANTIOQUIA.</t>
  </si>
  <si>
    <t>PRESTACION DE SERVICIOS PROFESIONALES DE APOYO A LA GESTIÓN INSTITUCIONAL DESDE EL COMPONENTE PSICOSOCIAL PARA EL ACOMPAÑAMIENTO A LOS PARA-ATLETAS QUE CONFORMAN LAS DIFERENTES SELECCIONES ANTIOQUIA ATENDIDAS POR LA SUBGERENCIA DE DEPORTE ASOCIADO Y ALTOS LOGROS</t>
  </si>
  <si>
    <t>PRESTACIÓN DE SERVICIOS DE APOYO A LA GESTIÓN DEL CENTRO DE DESARROLLO DEPORTIVO "CEDEP" DE URABÁ PARA ACOMPAÑAR LA EJECUCIÓN DE ACTIVIDADES OPERATIVAS Y ADMINISTRATIVAS REQUERIDAS PARA EL DEBIDO ACOMPAÑAMIENTO DE LOS ATLETAS Y PARA ATLETAS DEL CENTRO</t>
  </si>
  <si>
    <t>PRESTACION DE SERVICIOS DE APOYO A LA GESTIÓN DE LA VILLA NÁUTICA DE GUATAPÉ PARA ACOMPAÑAR LA EJECUCIÓN DE LAS ACTIVIDADES OPERATIVAS Y ADMINISTRATIVAS REQUERIDAS PARA DEBIDO ACOMPAÑAMIENTO A LOS ATLETAS Y PARA ATLETAS DE LA SEDE</t>
  </si>
  <si>
    <t>PRESTACIÓN DE SERVICIOS DE APOYO A LA GESTIÓN DE LAS VILLAS DEPORTIVA ANTONIO ROLDÁN BETANCUR Y NEIVA OCHENTA DEL INSTITUTO, PARA ACOMPAÑAR LA EJECUCIÓN DE LAS ACTIVIDADES OPERATIVAS REQUERIDAS PARA EL DEBIDO ACOMPAÑAMIENTO DE LOS ATLETAS Y PARA ATLETAS DE LA SEDES.</t>
  </si>
  <si>
    <t>80141607;
80111600</t>
  </si>
  <si>
    <t>PRESTACIÓN DE SERVICIOS DE APOYO A LA GESTIÓN, PARA EL FOMENTO DE LA PRÁCTICA DEL CICLISMO EN TODAS LAS ESTAPAS DE FORMACIÓN EN EL DEPARTAMENTO DE ANTIOQUIA, PARA LA VIGENCIA 2026</t>
  </si>
  <si>
    <t>PRIMERA TRANSFERENCIA DE LOS RECURSOS DE CONFORMIDAD CON LO DISPUESTO EN LA LEY 1289 DE 2009, PARA LA VIGENCIA 2026, A LOS MUNICIPIOS Y ENTES DEPORTIVOS DESCENTRALIZADOS AUTORIZADOS</t>
  </si>
  <si>
    <t>ADICIÓN N° 1 AL CONTRATO 476 DE 2025 CUYO OBJETO ES: CONTRATO DE ADMINISTRACIÓN DELEGADA PARA LA REALIZACIÓN DE LOS MEGA EVENTOS DE LA SUBGERENCIA DE FOMENTO Y DESARROLLO DEPORTIVO DE INDEPORTES ANTIOQUIA</t>
  </si>
  <si>
    <t>PRESTACIÓN DE SERVICIOS PARA CAPACITACIONES EN ADMINISTRACIÓN, MARKETING, GESTIÓN Y PLANIFICACIÓN DEPORTIVA DIRIGIDA A LOS ACTORES DEL SECTOR DEPORTE, RECREACIÓN Y ACTIVIDAD FÍSICA EN EL DEPARTAMENTO DE ANTIOQUIA</t>
  </si>
  <si>
    <r>
      <t>3.43.4301.73.0-205128.2.3.2.02.02.009</t>
    </r>
    <r>
      <rPr>
        <sz val="11"/>
        <rFont val="Calibri"/>
        <family val="2"/>
      </rPr>
      <t>.08.</t>
    </r>
  </si>
  <si>
    <t>80141607;
84101600</t>
  </si>
  <si>
    <t>CONVENIO INTERADMINISTRATIVO PARA EL APOYO EN EL DESARROLLO DE LOS JUEGOS INTERCOLEGIADOS PARA LA FASE FINAL DEPARTAMENTAL 2026.</t>
  </si>
  <si>
    <t>CONVENIO INTERADMINISTRATIVO PARA EL APOYO EN EL DESARROLLO DE LOS JUEGOS INTERCOLEGIADOS PARA LA FASE FINAL DEPARTAMENTAL 2026. (TASA PRODEPORTE)</t>
  </si>
  <si>
    <t>DISPONIBLE LIBERACIÓN SUBGERENCIA DE FOMENTO Y DESARROLLO DEPORTIVO 202601010107 DEL 5 DE AGOSTO DE 2026</t>
  </si>
  <si>
    <t>13111300;
24102200;
25161500;
42181500;
42182700;
42182800;
49101700;
49141600;
49161500;
49161600;
49161700;
49171500;
49181500;
49201500;
49211800;
49221500;
56101600;
56121500;
60123000;
60124500;
60141000;
60141100</t>
  </si>
  <si>
    <t>SUMINISTRO DE IMPLEMENTACIÓN PARA LOS PROGRAMAS DE LA SUBGERENCIA DE FOMENTO Y DESARROLLO DEPORTIVO VIGENCIA 2026. LOTE 1</t>
  </si>
  <si>
    <t>DOTACIÓN DE IMPLEMENTACIÓN DEPORTIVA PARA EL PROGRAMA DE DEPORTE FORMATIVO</t>
  </si>
  <si>
    <t>PRESTACIÓN DE SERVICIOS PROFESIONALES PARA EL APOYO EN EL DESARROLLO Y SISTEMATIZACIÓN DEL PLAN DE CAPACITACIONES, ASÍ COMO LA ESTRATEGIA DE FORMACIÓN Y ACTUALIZACIÓN DE INDEPORTES ANTIOQUIA PARA LA VIGENCIA 2026</t>
  </si>
  <si>
    <t>PRESTACIÓN DE SERVICIOS PROFESIONALES PARA APOYAR LA PLANEACIÓN, EL DESARROLLO Y HACER SEGUIMIENTO AL PLAN DE CAPACITACIÓN EN DEPORTE, RECREACIÓN Y ACTIVIDAD FÍSICA DE INDEPORTES ANTIOQUIA CORRESPONDIENTE A LA VIGENCIA 2026</t>
  </si>
  <si>
    <t>PRESTACIÓN DE SERVICIOS PROFESIONALES PARA APOYAR LA PLANIFICACIÓN Y PUESTA EN MARCHA DEL PLAN DE CAPACITACIONES Y DE LA ESTRATEGIA DE FORMACIÓN DE INDEPORTES ANTIOQUIA PARA LA VIGENCIA 2026</t>
  </si>
  <si>
    <t>PRESTACIÓN DE SERVICIOS PROFESIONALES PARA APOYAR LA FORMULACIÓN Y EL DESARROLLO DEL PLAN DE CAPACITACIONES Y DE LA ESTRATEGIA DE FORMACIÓN DE INDEPORTES ANTIOQUIA CORRESPONDIENTE A LA VIGENCIA 2026</t>
  </si>
  <si>
    <t xml:space="preserve">PRESTACIÓN DE SERVICIOS PROFESIONALES PARA EL ACOMPAÑAMIENTO Y FORTALECIMIENTO DE LOS PROCESOS TÉCNICOS, ADMINISTRATIVOS Y FINANCIEROS DE LOS PROYECTOS DE LA SUBGERENCIA DE FOMENTO Y DESARROLLO DEPORTIVO.            </t>
  </si>
  <si>
    <t>PRESTACIÓN DE SERVICIOS PROFESIONALES PARA EL APOYO A LA GESTIÓN ESTRATÉGICA Y DE SEGUIMIENTO A INDICADORES Y METAS DE LOS PROYECTOS MISIONALES A CARGO DE LA SUBGERENCIA DE FOMENTO Y DESARROLLO DEPORTIVO DE INDEPORTES ANTIOQUIA.</t>
  </si>
  <si>
    <t>PRESTACIÓN DE SERVICIOS PROFESIONALES PARA EL APOYO A LA GESTIÓN TÉCNICA Y ADMINISTRATIVA EN LA EJECUCIÓN DE ESTRATEGIAS DE LOS PROYECTOS DE LA SUBGERENCIA DE FOMENTO Y DESARROLLO DEPORTIVO</t>
  </si>
  <si>
    <t>PRESTACIÓN DE SERVICIOS PROFESIONALES JURÍDICOS ESPECIALIZADOS PARA EL ACOMPAÑAMIENTO Y FORTALECIMIENTO DE LOS PROCESOS ADMINISTRATIVOS Y CONTRACTUALES DE INDEPORTES ANTIOQUIA, CON ESPECIAL ÉNFASIS EN LAS GESTIONES ADELANTADAS POR LA SUBGERENCIA DE FOMENTO Y DESARROLLO DEPORTIVO.</t>
  </si>
  <si>
    <t xml:space="preserve">PRESTACIÓN DE SERVICIOS DE APOYO EN LOS PROCESOS ADMINISTRATIVOS Y JURÍDICOS EN LA SUBGERENCIA DE FOMENTO Y DESARROLLO DEPORTIVO </t>
  </si>
  <si>
    <t>PRESTACIÓN DE SERVICIOS PROFESIONALES ORIENTADOS A PROMOVER Y DIFUNDIR LAS ACCIONES Y PROGRAMAS DESARROLLADOS POR LA SUBGERENCIA DE FOMENTO Y DESARROLLO DEPORTIVO DE INDEPORTES ANTIOQUIA.</t>
  </si>
  <si>
    <t>PRESTACIÓN DE SERVICIOS PROFESIONALES ORIENTADOS A IMPULSAR Y LLEVAR A CABO EL PROGRAMA DE DEPORTE FORMATIVO EN LAS DISTINTAS SUBREGIONES DEL DEPARTAMENTO DE ANTIOQUIA.</t>
  </si>
  <si>
    <t xml:space="preserve">CONVENIO INTERADMINISTRATIVO PARA FOMENTAR LA ACTIVIDAD FÍSICA Y HÁBITOS SALUDABLES EN EL MUNICIPIO DE LA CEJA. </t>
  </si>
  <si>
    <t>PRESTACIÓN DE SERVICIOS PROFESIONALES DE APOYO A LA GESTIÓN, PROMOCIÓN Y DESARROLLO DEL PROGRAMA DE RECREACIÓN EN EL DEPARTAMENTO DE ANTIOQUIA.</t>
  </si>
  <si>
    <t>PRESTACIÓN DE SERVICIOS DE APOYO A LA GESTIÓN, PROMOCIÓN Y DESARROLLO DEL PROGRAMA DE RECREACIÓN EN EL DEPARTAMENTO DE ANTIOQUIA.</t>
  </si>
  <si>
    <t>PRESTACIÓN DE SERVICIOS PROFESIONALES DE APOYO A LA GESTIÓN COMO PROMOTOR, DESDE EL COMPONENTE DE LA FUERZA EN EL CICLO VITAL PARA LA ORIENTACIÓN Y EL DESARROLLO DE LAS ESTRATEGIAS Y LA PROMOCIÓN DEL PROGRAMA DE “POR SU SALUD, MUÉVASE PUES” EN EL DEPARTAMENTO DE ANTIOQUIA.</t>
  </si>
  <si>
    <t>PRESTACIÓN DE SERVICIOS PROFESIONALES DE APOYO A LA GESTIÓN COMO PROMOTOR, DESDE EL COMPONENTE DE NUTRICIÓN PARA LA ORIENTACIÓN Y EL DESARROLLO DE LAS ESTRATEGIAS Y LA PROMOCIÓN DEL PROGRAMA DE “POR SU SALUD, MUÉVASE PUES” EN EL DEPARTAMENTO DE ANTIOQUIA.</t>
  </si>
  <si>
    <t>PRESTACIÓN DE SERVICIOS DE APOYO A LA GESTIÓN, PROMOCIÓN Y DESARROLLO DEL PROGRAMA DE POR SU SALUD, MUÉVASE PUES EN EL DEPARTAMENTO DE ANTIOQUIA.</t>
  </si>
  <si>
    <t>PRESTACIÓN DE SERVICIOS PROFESIONALES DE APOYO A LA GESTIÓN COMO PROMOTOR, DESDE EL COMPONENTE DE DISCAPACIDAD PARA LA ORIENTACIÓN Y EL DESARROLLO DE LAS ESTRATEGIAS Y LA PROMOCIÓN DEL PROGRAMA DE “POR SU SALUD, MUÉVASE PUES” EN EL DEPARTAMENTO DE ANTIOQUIA.</t>
  </si>
  <si>
    <t>PRESTACIÓN DE SERVICIOS PROFESIONALES DE APOYO PARA ESTRUCTURAR, ORGANIZAR Y DIGITALIZAR LA INFORMACIÓN GENERADA EN LOS PROGRAMAS DE LA SUBGERENCIA DE FOMENTO Y DESARROLLO DEPORTIVO.</t>
  </si>
  <si>
    <t>PRESTACIÓN DE SERVICIOS PROFESIONALES DESTINADOS A APOYAR LA PLANEACIÓN Y LLEVAR A CABO LAS ACCIONES TÉCNICAS DE LOS PROGRAMAS QUE LIDERA LA SUBGERENCIA DE FOMENTO Y DESARROLLO DEPORTIVO DE INDEPORTES ANTIOQUIA.</t>
  </si>
  <si>
    <t>PRESTACION DE SERVICIOS PROFESIONALES PARA EL ACOMPAÑAMIENTO DE LOS PROCESOS ADMINISTRATIVOS DE INDEPORTES ANTIOQUIA Y LA EJECUCIÓN DE LOS EVENTOS EN EL MARCO DE LOS JUEGOS DEPORTIVOS INSTITUCIONALES.</t>
  </si>
  <si>
    <t>PRESTACIÓN DE SERVICIOS PROFESIONALES PARA LA PLANEACIÓN, EJECUCIÓN Y SEGUIMIENTO DE LOS JUEGOS DEPORTIVOS INSTITUCIONALES EN EL DEPARTAMENTO DE ANTIOQUIA, SUBREGIÓN NORDESTE Y MAGDALENA MEDIO</t>
  </si>
  <si>
    <t>PRESTACIÓN DE SERVICIOS PROFESIONALES PARA LA PLANEACIÓN, EJECUCIÓN Y SEGUIMIENTO DE LOS JUEGOS DEPORTIVOS INSTITUCIONALES EN EL DEPARTAMENTO DE ANTIOQUIA, SUBREGIÓN NORTE Y BAJO CAUCA</t>
  </si>
  <si>
    <t>PRESTACIÓN DE SERVICIOS PROFESIONALES PARA LA PLANEACIÓN, EJECUCIÓN Y SEGUIMIENTO DE LOS JUEGOS DEPORTIVOS INSTITUCIONALES EN EL DEPARTAMENTO DE ANTIOQUIA, SUBREGIÓN OCCIDENTE</t>
  </si>
  <si>
    <t>PRESTACIÓN DE SERVICIOS PROFESIONALES PARA LA PLANEACIÓN, EJECUCIÓN Y SEGUIMIENTO DE LOS JUEGOS DEPORTIVOS INSTITUCIONALES EN EL DEPARTAMENTO DE ANTIOQUIA, SUBREGIÓN ORIENTE</t>
  </si>
  <si>
    <t>PRESTACIÓN DE SERVICIOS PROFESIONALES PARA LA PLANEACIÓN, EJECUCIÓN Y SEGUIMIENTO DE LOS JUEGOS DEPORTIVOS INSTITUCIONALES EN EL DEPARTAMENTO DE ANTIOQUIA, SUBREGIÓN VALLE DE ABURRÁ</t>
  </si>
  <si>
    <t>PRESTACIÓN DE SERVICIOS PROFESIONALES PARA LA PLANEACIÓN, EJECUCIÓN Y SEGUIMIENTO DE LOS JUEGOS DEPORTIVOS INSTITUCIONALES EN EL DEPARTAMENTO DE ANTIOQUIA, SUBREGIÓN URABÁ</t>
  </si>
  <si>
    <t>PRESTACIÓN DE SERVICIOS PROFESIONALES ESPECIALIZADOS PARA LA PLANEACIÓN, EJECUCIÓN Y SEGUIMIENTO DE LOS JUEGOS DEPORTIVOS INSTITUCIONALES EN EL DEPARTAMENTO DE ANTIOQUIA, SUBREGIÓN SUROESTE</t>
  </si>
  <si>
    <t>PRESTACIÓN DE SERVICIOS PROFESIONALES PARA APOYAR EL MANEJO Y OPERACIÓN DE LA PLATAFORMA DEPORTESANT DE LOS JUEGOS DEPORTIVOS INSTITUCIONALES DE LA SUBGERENCIA DE FOMENTO Y DESARROLLO DEPORTIVO.</t>
  </si>
  <si>
    <t>PRESTACIÓN DE SERVICIOS PROFESIONALES PARA APOYAR EL MANEJO Y LA ADMINISTRACIÓN DE LA PLATAFORMA DEPORTESANT DURANTE LA EJECUCIÓN DE LOS JUEGOS DEPORTIVOS INSTITUCIONALES DE LA SUBGERENCIA DE FOMENTO Y DESARROLLO DEPORTIVO.</t>
  </si>
  <si>
    <t xml:space="preserve">PRESTACIÓN DE SERVICIOS PROFESIONALES PARA APOYAR LA PLANEACIÓN, GESTIÓN Y SEGUIMIENTO DEL PROGRAMA JUEGOS DEPORTIVOS INSTITUCIONALES DE LA SUBGERENCIA DE FOMENTO Y DESARROLLO DEPORTIVO. </t>
  </si>
  <si>
    <t>PRESTACIÓN DE SERVICIOS DE APOYO PARA LA GESTIÓN DE LA PLATAFORMA DEPORTESANT Y PARA EL DESARROLLO DE ACTIVIDADES LOGÍSTICAS Y OPERATIVAS EN LA EJECUCIÓN DE LOS JUEGOS DEPORTIVOS INSTITUCIONALES DE LA SUBGERENCIA DE FOMENTO Y DESARROLLO DEPORTIVO.</t>
  </si>
  <si>
    <t>PRESTACIÓN DE SERVICIOS DE APOYO PARA LA EJECUCIÓN DE ACTIVIDADES LOGÍSTICAS Y OPERATIVAS REQUERIDAS EN EL DESARROLLO DE LOS JUEGOS DEPORTIVOS INSTITUCIONALES.</t>
  </si>
  <si>
    <t>DISPONIBLE LIBERACIÓN SUBGERENCIA DE FOMENTO Y DESARROLLO DEPORTIVO 202601003138 DEL 3 DE MARZO DE 2026</t>
  </si>
  <si>
    <t>PRESTACIÓN DE SERVICIOS DE APOYO A LA GESTIÓN EN LA IMPLEMENTACIÓN Y DESARROLLO DEL PROGRAMA JUEGOS DEPORTIVOS INSTITUCIONALES DE LA SUBGERENCIA DE FOMENTO Y DESARROLLO DEPORTIVO</t>
  </si>
  <si>
    <t>PRESTACIÓN DE SERVICIOS PROFESIONALES ESPECIALIZADOS DE APOYO A LA GESTIÓN EN EL ACOMPAÑAMIENTO JURÍDICO A LA GERENCIA DE INDEPORTES ANTIOQUIA</t>
  </si>
  <si>
    <t>PRESTACIÓN DE SERVICIOS PARA CAPACITAR EN EL FORTALECIMIENTO DE COMPETENCIAS Y DESARROLLO HUMANO A LOS ACTORES DEL SECTOR DEPORTE, RECREACIÓN Y ACTIVIDAD FÍSICA EN EL DEPARTAMENTO DE ANTIOQUIA.</t>
  </si>
  <si>
    <t>RENOVACIÓN DE SUSCRIPCIÓN A ARCGIS PARA INDEPORTES ANTIOQUIA.</t>
  </si>
  <si>
    <t>SELECCIÓN ABREVIADA MEDIANTE ACUERDO MARCO DE PRECIOS</t>
  </si>
  <si>
    <t>PRESTACIÓN DE SERVICIOS PROFESIONALES COMO TECNÓLOGO PARA EL ACOMPAÑAMIENTO TÉCNICO, ADMINISTRATIVO Y OPERATIVO, ASÍ COMO EL APOYO A LA GESTIÓN CONTRACTUAL Y A LAS LABORES DE SUPERVISIÓN DE LOS PROYECTOS DE INFRAESTRUCTURA DEPORTIVA ADELANTADOS POR LA SUBGERENCIA DE ESCENARIOS DEPORTIVOS Y EQUIPAMIENTOS DE INDEPORTES ANTIOQUIA</t>
  </si>
  <si>
    <t xml:space="preserve">PRESTACION DE SERVICIOS PROFESIONALES DE APOYO EN EL ACOMPAÑAMIENTO ADMINISTRATIVO Y FINANCIERO DE DE INDEPORTES ANTIOQUIA, ESPECIALMENTE EN LA GERENCIA. </t>
  </si>
  <si>
    <t>PRESTACION DE SERVICIOS PROFESIONALES DE APOYO A LA GESTIÓN CONTABLE DE LA SUBGERENCIA ADMINISTRATIVA Y FINANCIERA DE INDEPORTES ANTIOQUIA.</t>
  </si>
  <si>
    <t xml:space="preserve">MODIFCIACION 15 AL CONVENIO COID-1076 DE 2021, CUYO OBJETO ES: AUNAR ESFUERZOS TECNICOS, ADMINISTRATIVOS Y FINANCIEROS ENTRE EL MINISTERIO DEL DEPORTE, EL MUNICIPIO DE APARTADO Y EL INSTITUTO DEPARTAMENTAL DE DEPORTES DE ANTIOQUIA PARA LA EJECUCION DEL PROYECTO  DENOMINADO " CONSTRUCCION PRIMERA ETAPA DEL CENTRO DE ALTO RENDIMIENTO DEPORTIVO REGIONAL EN EL MUNICIPIO DE APARTADO,ANTIOQUIA" </t>
  </si>
  <si>
    <t>4.43.4302.76.0-205128.2.3.4.04.</t>
  </si>
  <si>
    <t>CONTRATO INTERADMINISTRATIVO PARA LA ADMINISTRACIÓN DELEGADA DE RECURSOS PARA LA GESTIÓN TÉCNICA, ADMINISTRATIVA Y CONTRACTUAL DE LOS RECURSOS DESTINADOS A LA ELABORACIÓN Y AJUSTE DE LOS DISEÑOS TÉCNICOS, LA EJECUCIÓN DE LAS OBRAS DE RECONSTRUCCIÓN Y LA CONTRATACIÓN LA DE INTERVENTORÍA TÉCNICA DEL PUNTO CRÍTICO IDENTIFICADO COMO ¨VIVERO ROSARTE¨ (K 4 + 200 COSTADO IZQUIERDO EN DIRECCIÓN MUNICIPIO DE GUARNE HACIA EL AEROPUERTO JOSÉ MARÍA CÓRDOVA).</t>
  </si>
  <si>
    <t xml:space="preserve">CONTRATO DE MANDATO </t>
  </si>
  <si>
    <t xml:space="preserve">76111500;
72102900;
47131700;
50201700 </t>
  </si>
  <si>
    <t>PRESTACIÓN DE SERVICIOS GENERALES EN LAS DIFERENTES SEDES DE INDEPORTES ANTIOQUIA</t>
  </si>
  <si>
    <t>LICITACIÓN PÚBLICA</t>
  </si>
  <si>
    <t>1.00.0000.00.0-205616.2.1.2.02.01.002.01.</t>
  </si>
  <si>
    <t>RECURSOS PARA ATENDER ACTIVIDADES REALACIONADAS CON LA MEDIDA CAUTELAR</t>
  </si>
  <si>
    <t>4.43.4302.76.0-202029.2.3.2.02.02.005.05.</t>
  </si>
  <si>
    <t>SEGUNDA TRANSFERENCIA DE LOS RECURSOS DE CONFORMIDAD CON LO DISPUESTO EN LA LEY 1289 DE 2009, PARA LA VIGENCIA 2026, A LOS MUNICIPIOS Y ENTES DEPORTIVOS DESCENTRALIZADOS AUTORIZADOS</t>
  </si>
  <si>
    <t>CONTRATO INTERADMINISTRATIVO DE MANDATO SIN REPRESENTACIÓN PARA REALIZAR LA INTERVENTORÍA INTEGRAL TÉCNICA, ADMINISTRATIVA, FINANCIERA, CONTABLE, SOCIAL, AMBIENTAL, DE SEGURIDAD Y SALUD EN EL TRABAJO Y LEGAL DE LAS OBRAS Y ACTIVIDADES DERIVADAS DEL CONTRATO INTERADMINISTRATIVO No. 737 DE 2023.</t>
  </si>
  <si>
    <t>PRESTACIÓN DE SERVICIOS PROFESIONALES PARA LA ELABORACIÓN DE AVALÚOS COMERCIALES DE PREDIOS REQUERIDOS PARA LA ADQUISICIÓN DE FAJAS DE TERRENO EN EL MARCO DEL PROYECTO ‘CICLORUTAS DE ORIENTE’ A CARGO DE LA SUBGERENCIA DE ESCENARIOS DEPORTIVOS DE INDEPORTES ANTIOQUIA</t>
  </si>
  <si>
    <t>81111800;
81111811;
81112200;
43212201</t>
  </si>
  <si>
    <t>PRESTACIÓN DE SERVICIOS DE MANTENIMIENTO Y SOPORTE DEL SISTEMA G+  Y RENOVACIÓN DEL SERVICIO DE NUBE PARA INDEPORTES ANTIOQUIA</t>
  </si>
  <si>
    <t>43222600;
43223100;
43223300;
72102900;
72151600;
81101700;
81161700;
83112200;</t>
  </si>
  <si>
    <t>SUMINISTRO E INSTALACIÓN DE EQUIPOS Y MANTENIMIENTO PREVENTIVO Y CORRECTIVO DE LA INFRAESTRUCTURA DE RED  DE INDEPORTES ANTIOQUIA.</t>
  </si>
  <si>
    <t>SELECCIÓN ABREVIADA MENOR CUANTÍA</t>
  </si>
  <si>
    <t>PRESTACIÓN DE SERVICIOS DE ADQUISICIÓN DE LICENCIAMIENTO SAAS  DE COPILOT STUDIO Y EXTRAFILE PARA INDEPORTES ANTIOQUIA</t>
  </si>
  <si>
    <t>1.45.4599.77.0-205618.2.3.2.02.02.008.22.</t>
  </si>
  <si>
    <t>SUMINISTRO DE LICENCIAMIENTO DEL MODULO DE NOMINA G+ PARA INDEPORTES ANTIOQUIA</t>
  </si>
  <si>
    <t>COMPRAVENTA</t>
  </si>
  <si>
    <t>CONVENIO INTERADMINISTRATIVO PARA EL DESARROLLO DE LA FASE SUBREGIONAL DE LOS JUEGOS DEPORTIVOS DEPARTAMENTALES 2026 DE INDEPORTES ANTIOQUIA, EN LA SUBREGIÓN DEL ORIENTE.</t>
  </si>
  <si>
    <t>CONVENIO INTERADMINISTRATIVO PARA EL DESARROLLO DE LA FASE SUBREGIONAL DE LOS JUEGOS DEPORTIVOS DEPARTAMENTALES 2026 DE INDEPORTES ANTIOQUIA, EN LA SUBREGIÓN DEL NORTE Y BAJO CAUCA</t>
  </si>
  <si>
    <t>CONVENIO INTERADMINISTRATIVO PARA EL DESARROLLO DE LA FASE SUBREGIONAL DE LOS JUEGOS DEPORTIVOS DEPARTAMENTALES 2026 DE INDEPORTES ANTIOQUIA, EN LA SUBREGIÓN DEL OCCIDENTE</t>
  </si>
  <si>
    <t>3.43.4301.73.4-492231.2.3.2.02.02.009.16.</t>
  </si>
  <si>
    <t>3.43.4301.73.4-495431.2.3.2.02.02.009.15.</t>
  </si>
  <si>
    <t>PRESTACIÓN DE SERVICIOS DE APOYO A LA GESTIÓN PARA CAPACITACIONES EN SALVAMENTO ACUÁTICO DIRIGIDA A INSTRUCTORES Y MONITORES DEPORTIVOS DEL DEPARTAMENTO DE ANTIOQUIA</t>
  </si>
  <si>
    <t>DISPONIBLE LIBERACIÓN SUBGERENCIA DE FOMENTO Y DESARROLLO DEPORTIVO 202601011213 DEL 25 DE AGOSTO DE 2026</t>
  </si>
  <si>
    <t>CONVENIO INTERADMINISTRATIVO PARA EL APOYO EN EL DESARROLLO DE LOS JUEGOS DEPORTIVOS CAMPESINOS DE INDEPORTES ANTIOQUIA, DENOMINADOS JUEGOS CAMPESINOS DEL CAFÉ, EN LA SUBREGIÓN DEL SUROESTE.</t>
  </si>
  <si>
    <t>DISPONIBLE LIBERACIÓN SUBGERENCIA DE FOMENTO Y DESARROLLO DEPORTIVO 202601012205 DEL 10 DE SEPTIEMBRE DE 2026</t>
  </si>
  <si>
    <t>CONVENIO INTERADMINISTRATIVO PARA EL APOYO EN EL DESARROLLO DE LOS JUEGOS DEPORTIVOS CAMPESINOS DE INDEPORTES ANTIOQUIA, DENOMINADOS JUEGOS CAMPESINOS DE LA FRUTA, EN LA SUBREGIÓN DEL OCCIDENTE.</t>
  </si>
  <si>
    <t>CONVENIO INTERADMINISTRATIVO PARA ELAPOYO EN EL DESARROLLO DE LOS JUEGOS DEPORTIVOS CAMPESINOS DE INDEPORTES ANTIOQUIA, DENOMINADOS JUEGOS CAMPESINOS DE LA MINERÍA, EN LA SUBREGIÓN DEL NORDESTE Y MAGDALENA MEDIO.</t>
  </si>
  <si>
    <t>CONVENIO INTERADMINISTRATIVO PARA EL APOYO EN EL DESARROLLO DE LOS JUEGOS DEPORTIVOS CAMPESINOS DE INDEPORTES ANTIOQUIA, DENOMINADOS JUEGOS CAMPESINOS DE LA AGRICULTURA, EN LA SUBREGIÓN DEL ORIENTE.</t>
  </si>
  <si>
    <t>CONVENIO INTERADMINISTRATIVO PARA EL APOYO EN EL DESARROLLO DE LOS JUEGOS DEPORTIVOS CAMPESINOS DE INDEPORTES ANTIOQUIA, DENOMINADOS JUEGOS CAMPESINOS DE LA LECHE Y LA GANADERÍA, EN LA SUBREGIÓN DEL NORTE Y BAJO CAUCA.</t>
  </si>
  <si>
    <t>CONVENIO INTERADMINISTRATIVO PARA EL APOYO EN EL DESARROLLO DE LOS JUEGOS DEPORTIVOS CAMPESINOS DE INDEPORTES ANTIOQUIA, DENOMINADOS JUEGOS CAMPESINOS DEL BANANO, EN LA SUBREGIÓN DEL URABÁ.</t>
  </si>
  <si>
    <t>ADICIÓN No. 1 AL CONTRATO DE PRESTACIÓN DE SERVICIOS 409 DE 2025, QUE TIENE POR OBJETO: "PRESTACIÓN DE SERVICIOS PROFESIONALES PARA LA EJECUCIÓN Y FINALIZACIÓN DEL PROGRAMA DE ARQUEOLOGÍA PREVENTIVA EN SU FASE DE IMPLEMENTACIÓN DEL PLAN DE MANEJO ARQUEOLÓGICO, CONFORME A LA AUTORIZACIÓN DE INTERVENCIÓN ARQUEOLÓGICA N° 8451 DEL NOVIEMBRE 8 DE 2019 Y SUS ADENDAS EXPEDIDAS POR EL ICANH, EN EL PROYECTO PARQUE METROPOLITANO DE DEPORTES TULIO OSPINA BELLO, ANTIOQUIA"</t>
  </si>
  <si>
    <t>93141800;
85101500;
85101600;
85121500</t>
  </si>
  <si>
    <t>CONTRATAR EL SERVICIO DE ÁREA PROTEGIDA PARA LAS SEDES DE INDEPORTES ANTIOQUIA</t>
  </si>
  <si>
    <t xml:space="preserve"> PRESTACIÓN DE SERVICIOS PROFESIONALES PARA LA GESTIÓN DE LA INFRAESTRUCTURA TECNOLÓGICA DE INDEPORTES ANTIOQUIA.</t>
  </si>
  <si>
    <t>TERCERA TRANSFERENCIA DE LOS RECURSOS DE CONFORMIDAD CON LO DISPUESTO EN LA LEY 1289 DE 2009, PARA LA VIGENCIA 2026, A LOS MUNICIPIOS Y ENTES DEPORTIVOS DESCENTRALIZADOS AUTORIZADOS</t>
  </si>
  <si>
    <t>CONVENIO INTERADMINISTRATIVO PARA EL APOYO EN EL DESARROLLO DE LOS JUEGOS INTERCOLEGIADOS PARA LA FASE SUBREGIONAL DEL OCCIDENTE 2026.</t>
  </si>
  <si>
    <t>CONVENIO INTERADMINISTRATIVO PARA EL APOYO EN EL DESARROLLO DE LOS JUEGOS INTERCOLEGIADOS PARA LA FASE SUBREGIONAL DEL OCCIDENTE 2026. (TASA PRODEPORTE)</t>
  </si>
  <si>
    <t>CONVENIO INTERADMINISTRATIVO PARA EL APOYO EN EL DESARROLLO DE LOS JUEGOS INTERCOLEGIADOS PARA LA FASE SUBREGIONAL DEL SUROESTE 2026.</t>
  </si>
  <si>
    <t>CONVENIO INTERADMINISTRATIVO PARA EL APOYO EN EL DESARROLLO DE LOS JUEGOS INTERCOLEGIADOS PARA LA FASE SUBREGIONAL DEL SUROESTE 2026. (TASA PRODEPORTE)</t>
  </si>
  <si>
    <t>CONVENIO INTERADMINISTRATIVO PARA EL APOYO EN EL DESARROLLO DE LOS JUEGOS INTERCOLEGIADOS PARA LA FASE SUBREGIONAL DEL NORTE Y BAJO CAUCA 2026.</t>
  </si>
  <si>
    <t>CONVENIO INTERADMINISTRATIVO PARA EL APOYO EN EL DESARROLLO DE LOS JUEGOS INTERCOLEGIADOS PARA LA FASE SUBREGIONAL DEL NORTE Y BAJO CAUCA 2026. (TASA PRODEPORTE)</t>
  </si>
  <si>
    <t>CONVENIO INTERADMINISTRATIVO PARA EL APOYO EN EL DESARROLLO DE LOS JUEGOS INTERCOLEGIADOS PARA LA FASE SUBREGIONAL DEL URABÁ 2026.</t>
  </si>
  <si>
    <t>DISPONIBLE LIBERACIÓN SUBGERENCIA DE FOMENTO Y DESARROLLO DEPORTIVO 202601012552 DEL 18 DE SEPTIEMBRE DE 2026</t>
  </si>
  <si>
    <t>CONVENIO INTERADMINISTRATIVO PARA EL APOYO EN EL DESARROLLO DE LOS JUEGOS INTERCOLEGIADOS PARA LA FASE SUBREGIONAL DEL URABÁ 2026. (TASA PRODEPORTE)</t>
  </si>
  <si>
    <t>CONVENIO INTERADMINISTRATIVO PARA EL APOYO EN EL DESARROLLO DE LOS JUEGOS INTERCOLEGIADOS PARA LA FASE SUBREGIONAL DEL ORIENTE 2026.</t>
  </si>
  <si>
    <t>CONVENIO INTERADMINISTRATIVO PARA EL APOYO EN EL DESARROLLO DE LOS JUEGOS INTERCOLEGIADOS PARA LA FASE SUBREGIONAL DEL ORIENTE 2026. (TASA PRODEPORTE)</t>
  </si>
  <si>
    <t>CONVENIO INTERADMINISTRATIVO PARA EL APOYO EN EL DESARROLLO DE LOS JUEGOS INTERCOLEGIADOS PARA LA FASE SUBREGIONAL DEL NORDESTE Y MAGDALENA MEDIO 2026.</t>
  </si>
  <si>
    <t>CONVENIO INTERADMINISTRATIVO PARA EL APOYO EN EL DESARROLLO DE LOS JUEGOS INTERCOLEGIADOS PARA LA FASE SUBREGIONAL DEL NORDESTE Y MAGDALENA MEDIO 2026. (TASA PRODEPORTE)</t>
  </si>
  <si>
    <t>CONVENIO INTERADMINISTRATIVO PARA EL APOYO EN EL DESARROLLO DE LOS JUEGOS INTERCOLEGIADOS PARA LA FASE SUBREGIONAL DEL VALLE DE ABURRÁ 2026.</t>
  </si>
  <si>
    <t>CONVENIO INTERADMINISTRATIVO PARA EL APOYO EN EL DESARROLLO DE LOS JUEGOS INTERCOLEGIADOS PARA LA FASE SUBREGIONAL DEL VALLE DE ABURRÁ 2026. (TASA PRODEPORTE)</t>
  </si>
  <si>
    <t>81111800; 81161801;81112100</t>
  </si>
  <si>
    <t>MODIFICACIÓN NO. 1 AL CONTRATO 557 DE 2025 CUYO OBJETO ES: PRESTACIÓN DE SERVICIOS DE INFRAESTRUCTURA TECNOLOGICA  PARA INDEPORTES ANTIOQUIA</t>
  </si>
  <si>
    <t>DISPONIBLE LIBERACIÓN SUBGERENCIA ALTOS LOGROS Y DEPORTE ASOCIADO 202601011886 DEL 03 DE SEPTIEMBRE DE 2026</t>
  </si>
  <si>
    <t>PRESTACIÓN DE SERVICIOS PROFESIONALES DE APOYO A LA GESTIÓN INSTITUCIONAL DESDE EL COMPONENTE TÉCNICO Y ADMINISTRATIVO  PARA ACOMPAÑAR LA EJECUCIÓN Y SEGUIMIENTO A LOS PROGRAMAS Y PROYECTOS DE LA SUBGERENCIA DE DEPORTE ASOCIADO Y ALTOS LOGROS</t>
  </si>
  <si>
    <t>PRESTACIÓN DE SERVICIOS DE APOYO A LA GESTIÓN DEL CENTRO DE DESARROLLO DEPORTIVO "CEDEP" DE URABÁ PARA ACOMPAÑAR LA EJECUCIÓN DE ACTIVIDADES OPERATIVAS Y ADMINISTRATIVAS  REQUERIDAS PARA EL DEBIDO ACOMPAÑAMIENTO DE LOS ATLETAS Y PARA ATLETAS DEL CENTRO</t>
  </si>
  <si>
    <t xml:space="preserve">PRESTACION DE SERVICIOS DE APOYO A LA GESTIÓN DE LA VILLA NÁUTICA DE GUATAPÉ PARA ACOMPAÑAR LA EJECUCIÓN DE LAS ACTIVIDADES OPERATIVAS Y ADMINISTRATIVAS REQUERIDAS PARA DEBIDO ACOMPAÑAMIENTO A LOS ATLETAS Y PARA ATLETAS DE LA SEDE </t>
  </si>
  <si>
    <t>PRESTACIÓN DE SERVICIOS DE APOYO A LA GESTIÓN DE LAS VILLAS DEPORTIVA ANTONIO ROLDÁN Y NEIVA OCHENTA DEL INSTITUTO, PARA ACOMPAÑAR LA EJECUCIÓN DE  LAS ACTIVIDADES ADMINISTRATIVAS REQUERIDAS PARA EL DEBIDO ACOMPAÑAMIENTO DE LOS ATLETAS Y PARA ATLETAS DE LA SEDES.</t>
  </si>
  <si>
    <t xml:space="preserve">CONTRATO DE PRESTACIÓN DE SERVICIOS DE APOYO A LA GESTIÓN PARA EL ACOMPAÑAMIENTO ADMINISTRATIVO DE LA SUBGERENCIA DE DEPORTE ASOCIADO Y ALTOS LOGROS </t>
  </si>
  <si>
    <t>41113300; 85161500; 42141800; 49201500; 49201600; 49161500; 85161502; 85111600</t>
  </si>
  <si>
    <t>ADICIÓN 2 AL CONTRATO 782 DE 2024 CUYO OBJETO ES: CONTRATO INTERADMINISTRATIVO DE MANDATO SIN  REPRESENTACIÓN PARA EL SUMINISTRO, INSTALACIÓN, MANTENIMIENTO Y CALIBRACIÓN DE EQUIPOS TECNOLÓGICOS; PROVISIÓN DE INSUMOS Y ELEMENTOS COMPLEMENTARIOS PARA LA OFICINA DE MEDICINA DEPORTIVA DE INDEPORTES.</t>
  </si>
  <si>
    <t>ADICION No 1 AL CONTRATO INTERADMINISTRATIVO DE MANDATO SIN REPRESENTACIÓN PARA LA REALIZACIÓN DE LA INTERVENTORÍA TÉCNICA, ADMINISTRATIVA, SOCIAL, FINANCIERA, AMBIENTAL Y LEGAL DE LOS CONTRATOS DE OBRA DERIVADOS DE LOS CONVENIOS INTERADMINISTRATIVOS CELEBRADOS ENTRE INDEPORTES ANTIOQUIA Y LOS MUNICIPIOS VIABILIZADOS EN LA VIGENCIA 2025 PARA EL MANTENIMIENTO, MEJORAMIENTO, ADECUACIÓN Y CONSTRUCCIÓN DE ESCENARIOS DEPORTIVOS
EN EL DEPARTAMENTO DE ANTIOQUIA.</t>
  </si>
  <si>
    <t>CONTRATO INTERADMINISTRATIVO</t>
  </si>
  <si>
    <t>ADICIÓN 3  CONTRATO 782 DE 2024 CUYO OBJETO ES: CONTRATO INTERADMINISTRATIVO DE MANDATO SIN  REPRESENTACIÓN PARA EL SUMINISTRO, INSTALACIÓN, MANTENIMIENTO Y CALIBRACIÓN DE EQUIPOS TECNOLÓGICOS; PROVISIÓN DE INSUMOS Y ELEMENTOS COMPLEMENTARIOS PARA LA OFICINA DE MEDICINA DEPORTIVA DE INDEPORTES.</t>
  </si>
  <si>
    <t>2.43.4302.03.4-101624.2.3.2.02.01.003.06.</t>
  </si>
  <si>
    <t>2.43.4302.03.4-101624.2.3.2.02.02.008.35.</t>
  </si>
  <si>
    <t>REALIZAR LAS AUDITORÍAS INTERNAS DE CALIDAD AL SISTEMA INTEGRAL DE GESTIÓN, DE ACUERDO CON EL PROGRAMA DEFINIDO POR LA ENTIDAD.</t>
  </si>
  <si>
    <t>DÍAS</t>
  </si>
  <si>
    <t>REALIZACIÓN DE AUDITORÍAS EXTERNAS DE SEGUIMIENTO DE ACUERDO CON LA NORMA ISO 9001:2015 Y RENOVACION  DE LA CERTIFICACION DE PROCESOS DE DESCARBONIZACIÓN - CARBONO NEUTRO Y VERIFICACION DE INVENTARIO GEI</t>
  </si>
  <si>
    <t>93151500;	
72101500;
40101700</t>
  </si>
  <si>
    <t>CONTRATO INTERADMINISTRATIVO DE MANDATO SIN REPRESENTACIÓN PARA REALIZAR EL MANTENIMIENTO PREVENTIVO Y CORRECTIVO DEL SISTEMA DE AIRE ACONDICIONADO DE INDEPORTES ANTIOQUIA</t>
  </si>
  <si>
    <t>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</si>
  <si>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</si>
  <si>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ESGRIMA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</si>
  <si>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BADMINTON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</si>
  <si>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TEJO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</si>
  <si>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AJEDREZ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</si>
  <si>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RUGBY FÚTBOL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</si>
  <si>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ANTIOQUEÑA DE BALONMANO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</si>
  <si>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ANTIOQUEÑA DE TIRO DEPORTIVO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</si>
  <si>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DE VELA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</si>
  <si>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</si>
  <si>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LIGA DE SOFTBOL DE ANTIOQUIA   QUE REPRESENTARÁN AL DEPARTAMENTO DE ANTIOQUIA EN LOS JUEGOS DEPORTIVOS NACIONALES 2027</t>
  </si>
  <si>
    <t>Modificación No.1 al contrato No. 355 de 2026</t>
  </si>
  <si>
    <t>RENOVACIÓN DEL LICENCIAMIENTO DEL SOFTWARE HÉRCULES PARA LA GESTIÓN DEPORTIVA DE INDEPORTES ANTIOQUIA, BAJO LA MODALIDAD SAAS</t>
  </si>
  <si>
    <t xml:space="preserve"> NOVIEMBRE </t>
  </si>
  <si>
    <t>43231500; 43233500; 43233700; 81161600; 81112500</t>
  </si>
  <si>
    <t>RENOVACIÓN DEL LICENCIAMIENTO DE OFFICE 365 PARA INDEPORTES ANTIOQUIA</t>
  </si>
  <si>
    <t xml:space="preserve"> SEPTIEMBRE </t>
  </si>
  <si>
    <t xml:space="preserve"> OCTUBRE </t>
  </si>
  <si>
    <t>PRESTAR SERVICIOS PROFESIONALES COMO ABOGADO PARA APOYAR LAS ACTIVIDADES JURÍDICAS DE INDEPORTES ANTIOQUIA</t>
  </si>
  <si>
    <t>PRESTACIÓN DE SERVICIOS PROFESIONALES PARA EL ACOMPAÑAMIENTO DEL SISTEMA DE GESTIÓN DE LA CALIDAD Y MIPG EN LA OFICINA DE TALENTO HUMANO DE INDEPORTES ANTIOQUIA</t>
  </si>
  <si>
    <t>PRESTACIÓN DE SERVICIOS DE APOYO A LA GESTIÓN PARA EL DESARROLLO DE ACTIVIDADES ADMINISTRATIVAS, OPERATIVAS Y TÉCNICAS RELACIONADAS CON LA LIQUIDACIÓN Y GESTIÓN DE LA NÓMINA Y DEMÁS ACTIVIDADES INHERENTES EN APOYO A LA GESTIÓN DE LA OFICINA DE TALENTO HUMANO. </t>
  </si>
  <si>
    <t>MODIFICACIÓN No. 3 AL CONTRATO 354 DE 2025, CUYO OBJETO ES CONTRATO INTERADMINISTRATIVO DE MANDATO SIN REPRESENTACIÓN PARA LA PRESTACIÓN DE LOS SERVICIOS DE VIGILANCIA Y SEGURIDAD PRIVADA PARA LAS SEDES DE INDEPORTES ANTIOQUIA</t>
  </si>
  <si>
    <t>CONTRATO INTERADMINISTRATIVO DE MANDATO SIN REPRESENTACIÓN PARA LA PRESTACIÓN DEL SERVICIO DE TRANSPORTE TERRESTRE Y EL ALQUILER DE VEHÍCULOS NECESARIOS PARA EL CUMPLIMIENTO DE LAS FUNCIONES DE INDEPORTES ANTIOQUIA.</t>
  </si>
  <si>
    <t>PRESTACIÓN DE SERVICIOS PROFESIONALES PARA GENERAR, CONSOLIDAR Y ANALIZAR LA INFORMACIÓN ESTADÍSTICA INSTITUCIONAL DE INDEPORTES ANTIOQUIA, ORIENTADA AL FORTALECIMIENTO DE LOS SISTEMAS DE INFORMACIÓN Y EVALUACIÓN DE LA GESTIÓN DEPORTIVA DEPARTAMENTAL</t>
  </si>
  <si>
    <t>PRESTACIÓN DE SERVICIOS PROFESIONALES PARA EL ACOMPAÑAMIENTO Y FORTALECIMIENTO DE LOS PROCESOS TÉCNICOS, ADMINISTRATIVOS Y FINANCIEROS DE LOS PROYECTOS DE LA SUBGERENCIA DE FOMENTO Y DESARROLLO DEPORTIVO.</t>
  </si>
  <si>
    <t>PRESTACIÓN DE SERVICIOS PROFESIONALES PARA EL ACOMPAÑAMIENTO Y FORTALECIMIENTO DE LOS PROCESOS TÉCNICOS, ADMINISTRATIVOS Y FINANCIEROS DE LOS PROYECTOS DE INDEPORTES ANTIOQUIA.</t>
  </si>
  <si>
    <t>PRESTACIÓN DE SERVICIOS PROFESIONALES EN DERECHO PARA BRINDAR ACOMPAÑAMIENTO EN EL DESARROLLO, FORTALECIMIENTO Y SEGUIMIENTO DE LOS PROCESOS ADMINISTRATIVOS Y CONTRACTUALES DE INDEPORTES ANTIOQUIA, CON ESPECIAL ÉNFASIS EN LAS ACTUACIONES A CARGO DE LA SUBGERENCIA DE FOMENTO Y DESARROLLO DEPORTIVO</t>
  </si>
  <si>
    <t>CUARTA TRANSFERENCIA DE LOS RECURSOS DE CONFORMIDAD CON LO DISPUESTO EN LA LEY 1289 DE 2009, PARA LA VIGENCIA 2026, A LOS MUNICIPIOS Y ENTES DEPORTIVOS DESCENTRALIZADOS AUTORIZADOS</t>
  </si>
  <si>
    <t>PRESTACIÓN DE SERVICIOS DE UN ENTRENADOR PRINCIPAL PARA DESARROLLAR EL PROCESO DE PLANIFICACIÓN Y PREPARACIÓN DE LOS ATLETAS DE LA LIGA DE CANOTAJE DE ANTIOQUIA, EN LA MODALIDAD KAYAK, CON EL FIN DE DESARROLLAR EL POTENCIAL DEPORTIVO, SELECCIÓN, ENTRENAMIENTO Y PARTICIPACIÓN EN COMPETENCIAS, EN CATEGORÍAS DE JUEGOS NACIONALES.</t>
  </si>
  <si>
    <t xml:space="preserve">PRESTACIÓN DE SERVICIOS PROFESIONALES ESPECIALIZADOS PARA APOYAR LA PLANEACIÓN, SEGUIMIENTO, CONTROL Y GESTIÓN INTEGRAL DE LOS PROYECTOS DE INFRAESTRUCTURA DE LA SUBGERENCIA DE ESCENARIOS DEPORTIVOS Y EQUIPAMIENTOS DE INDEPORTES ANTIOQUIA.
</t>
  </si>
  <si>
    <t>PRESTACIÓN DE SERVICIOS PROFESIONALES PARA APOYAR LA GESTIÓN TÉCNICA, CONTRACTUAL Y DE SUPERVISION DE LOS COMPONENTES AMBIENTALES EN LOS PROYECTOS DE INFRAESTRUCTURA DE INDEPORTES ANTIOQUIA, PRINCIPALMENTE LOS DESARROLLADOS POR LA SUBGERENCIA DE ESCENARIOS DEPORTIVOS Y EQUIPAMIENTOS</t>
  </si>
  <si>
    <t>PRESTACIÓN DE SERVICIOS PROFESIONALES ESPECIALIZADOS ORIENTADOS AL APOYO ARQUITECTÓNICO EN LAS ACTIVIDADES DE SUPERVISIÓN, REVISIÓN Y SEGUIMIENTO DE LOS PROYECTOS DE INFRAESTRUCTURA A CARGO DE LA SUBGERENCIA DE ESCENARIOS DEPORTIVOS Y EQUIPAMIENTOS DE INDEPORTES ANTIOQUIA.</t>
  </si>
  <si>
    <t>PRESTACIÓN DE SERVICIOS PROFESIONALES ORIENTADOS AL APOYO ARQUITECTÓNICO EN LAS ACTIVIDADES DE SUPERVISIÓN, REVISIÓN Y SEGUIMIENTO DE LOS PROYECTOS DE INFRAESTRUCTURA A CARGO DE LA SUBGERENCIA DE ESCENARIOS DEPORTIVOS Y EQUIPAMIENTOS DE INDEPORTES ANTIOQUIA.</t>
  </si>
  <si>
    <t>PRESTACIÓN DE SERVICIOS DE APOYO  PARA FORTALECER LA GESTIÓN DE LA SUBGERENCIA DE ESCENARIOS DEPORTIVOS Y EQUIPAMIENTOS ENLOS PROCESOS ADMINISTRATIVOS DE INDEPORTES ANTIOQUIA Y LAS ACTIVIDADES RELACIONADAS QUE SE DERIVEN DE SU EJECUCIÓN.</t>
  </si>
  <si>
    <t>PRESTACIÓN DE SERVICIOS PROFESIONALES ESPECIALIZADOS PARA EL DESARROLLO DE ACTIVIDADES DE SEGUIMIENTO JURIDICO Y APOYO EN LOS PROCESOS CONTRATACTUALES EN CADA UNA DE SUS ETAPAS DE INDEPORTES ANTIOQUIA, EN ESPECIAL LOS DE LA SUBGERENCIA DE ESCENARIOS DEPORTIVOS Y EQUIPAMIENTOS</t>
  </si>
  <si>
    <t>PRESTACIÓN DE SERVICIOS DE APOYO PARA FORTALECER LA GESTIÓN DE LA SUBGERENCIA DE ESCENARIOS DEPORTIVOS Y EQUIPAMIENTOS EN EL PROCESO DE GESTIÓN DOCUMENTAL DE INDEPORTES ANTIOQUIA Y LAS ACTIVIDADES RELACIONADAS QUE SE DERIVEN DE SU EJECUCIÓN.</t>
  </si>
  <si>
    <t>PRESTACIÓN DE SERVICIOS PROFESIONALES PARA APOYAR LA GESTIÓN TÉCNICA, SEGUIMIENTO Y DESARROLLO DE LOS PROYECTOS DE INFRAESTRUCTURA DE LA SUBGERENCIA DE ESCENARIOS DEPORTIVOS Y EQUIPAMIENTOS DE INDEPORTES ANTIOQUIA.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</si>
  <si>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</si>
  <si>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PRESTACIÓN DE SERVICIOS PROFESIONALES PARA APOYAR LA GESTIÓN SOCIAL, EL SEGUIMIENTO Y DESARROLLO DE LOS PROYECTOS DE INFRAESTRUCTURA DE LA SUBGERENCIA DE ESCENARIOS DEPORTIVOS Y EQUIPAMIENTOS DE INDEPORTES ANTIOQUIA</t>
  </si>
  <si>
    <t>PRESTACIÓN DE SERVICIOS PROFESIONALES ESPECIALIZADOS PARA EL DESARROLLO DE ACTIVIDADES DE SEGUIMIENTO JURIDICO Y APOYO EN LOS PROCESOS CONTRATACTUALES EN CADA UNA DE SUS ETAPAS  DE  INDEPORTES ANTIOQUIA, EN ESPECIAL LOS DE LA SUBGERENCIA DE ESCENARIOS DEPORTIVOS Y EQUIPAMIENTOS</t>
  </si>
  <si>
    <t>PRESTACIÓN DE SERVICIOS PROFESIONALES ESPECIALIZADOS AL APOYO AMBIENTAL EN LAS ACTIVIDADES DE SUPERVISIÓN, REVISIÓN Y SEGUIMIENTO DE LOS PROYECTOS DE INFRAESTRUCTURA DE LA SUBGERENCIA Y MANEJO DE LA PLATAFORMA DE ARCGIS, DE LA SUBGERENCIA DE ESCENARIOS DEPORTIVOS Y EQUIPAMIENTOS DE INDEPORTES ANTIOQUIA.</t>
  </si>
  <si>
    <t>PRESTACIÓN DE SERVICIOS PROFESIONALES PARA LA GESTIÓN ADMINISTRATIVA Y CONTRACTUAL DE LOS PROCESOS DE LA OFICINA ASESORA DE COMUNICACIONES.</t>
  </si>
  <si>
    <t xml:space="preserve">MODIFICACIÓN No. 2 AL CONTRATO 355 DE 2025, CUYO OBJETO ES CONTRATO INTERADMINISTRATIVO DE MANDATO SIN REPRESENTACIÓN PARA LA ADMINISTRACIÓN DELEGADA DE RECURSOS PARA OPERAR EL SERVICIO INTEGRAL DE ASEO, SUMINISTRO DE INSUMOS Y SERVICIOS COMPLEMENTARIOS PARA INDEPORTES ANTIOQUIA </t>
  </si>
  <si>
    <t>CONTRATO INTERADMINISTRATIVO DE MANDATO SIN REPRESENTACIÓN PARA LA PRESTACIÓN DEL SERVICIO DE VIGILANCIA Y SEGURIDAD PRIVADA PARA LAS SEDES DE INDEPORTES ANTIOQUIA</t>
  </si>
  <si>
    <t>PRESTACIÓN DE SERVICIOS DE UN ENTRENADOR ASISTENTE PARA DESARROLLAR EL PROCESO DE PLANIFICACIÓN Y PREPARACIÓN DE LOS ATLETAS DE LA LIGA DE LIMITACIÓN MENTAL DE ANTIOQUIA - LIDIMANT, EN LA MODALIDAD PARA NATACIÓN CARRERAS, CON EL FIN DE DESARROLLAR EL POTENCIAL DEPORTIVO, SELECCIÓN, ENTRENAMIENTO Y PARTICIPACIÓN EN COMPETENCIAS, EN CATEGORÍAS DE JUEGOS PARANACIONALES</t>
  </si>
  <si>
    <t>PRESTACIÓN DE SERVICIOS DE UN ENTRENADOR EN PREPARACIÓN FÍSICA PARA ACOMPAÑAR EL ENTRENAMIENTO Y DESARROLLO DE LAS CAPACIDADES FÍSICAS BÁSICAS CONDICIONALES EN LOS DEPORTES DE PARA FÚTBOL 11 AUDITIVO, PARA FÚTBOL SALA AUDITIVO, PARA BALONCESTO AUDITIVO,  VOLEIBOL SENTADO, EN MODALIDADES Y CATEGORÍAS DE JUEGOS PARANACIONALES.</t>
  </si>
  <si>
    <t>PRESTACIÓN DE SERVICIOS PROFESIONALES COMO ABOGADO PARA APOYAR LOS PROCESOS JURÍDICOS Y CONTRACTUALES DE INDEPORTES ANTIOQUIA</t>
  </si>
  <si>
    <t>CONTRATO INTERADMINISTRATIVO DE MANDATO SIN REPRESENTACIÓN PARA LA OPERACIÓN LOGÍSTICA RELACIONADA CON LAS FASES ZONAL REGIONAL Y FINAL NACIONAL DELOS JUEGOS DEPORTIVOS INTERCOLEGIADOS 2026. (TASA PRODEPORTE)</t>
  </si>
  <si>
    <t>CONTRATO INTERADMINISTRATIVO DE MANDATO SIN REPRESENTACIÓN PARA LA OPERACIÓN LOGÍSTICA RELACIONADA CON LAS FASES ZONAL REGIONAL Y FINAL NACIONAL DELOS JUEGOS DEPORTIVOS INTERCOLEGIADOS 2026.</t>
  </si>
  <si>
    <t>PRESTACIÓN DE SERVICIOS PROFESIONALES ORIENTADOS AL APOYO DE LA GESTIÓN COMUNICACIONAL PARA EL FORTALECIMIENTO DE LAS ACCIONES DE LA SUBGERENCIA DE ESCENARIOS DEPORTIVOS Y EQUIPAMIENTOS DE INDEPORTES ANTIOQUIA.</t>
  </si>
  <si>
    <t>PRESTACIÓN DE SERVICIOS PROFESIONALES PARA BRINDAR ACOMPAÑAMIENTO TÉCNICO AL COMPONENTE DE ACTIVIDAD FÍSICA MUSICALIZADA, EN EL MARCO DE LA IMPLEMENTACIÓN DE LAS ESTRATEGIAS DE PROMOCIÓN DE LA ACTIVIDAD FÍSICA DEL PROGRAMA “POR SU SALUD, MUÉVASE PUES” EN EL DEPARTAMENTO DE ANTIOQUIA.</t>
  </si>
  <si>
    <t>PRESTACIÓN DE SERVICIOS PROFESIONALES DE APOYO A LA GESTIÓN COMO PROMOTOR, DESDE EL COMPONENTE DE DISCAPACIDAD PARA LA ORIENTACIÓN Y EL DESARROLLO DE LAS ESTRATEGIAS Y LA PROMOCIÓN DEL PROGRAMA DE “POR SU SALUD, MUÉVASE PUES” EN EL DEPARTAMENTO DE ANTIOQUIA</t>
  </si>
  <si>
    <t>PRESTACIÓN DE SERVICIOS PROFESIONALES ORIENTADOS A IMPULSAR Y LLEVAR A CABO EL PROGRAMA DEPARTAMENTAL DE DEPORTE FORMATIVO EN LAS DISTINTAS SUBREGIONES DEL DEPARTAMENTO DE ANTIOQUIA</t>
  </si>
  <si>
    <t>PRESTACIÓN DE SERVICIOS PROFESIONALES PARA APOYAR LA PUESTA EN MARCHA DEL PLAN DE CAPACITACIONES Y DE LA ESTRATEGIA DE FORMACIÓN DE INDEPORTES ANTIOQUIA PARA LA VIGENCIA 2026</t>
  </si>
  <si>
    <t>PRESTACIÓN DE SERVICIOS PROFESIONALES PARA APOYAR LA EJECUCIÓN DEL PLAN DE CAPACITACIONES Y DE LA ESTRATEGIA DE FORMACIÓN DE INDEPORTES ANTIOQUIA CORRESPONDIENTE A LA VIGENCIA 2026</t>
  </si>
  <si>
    <t>PRESTACIÓN DE SERVICIOS PROFESIONALES PARA APOYAR EL SEGUIMIENTO Y GESTIÓN DEL PLAN DE CAPACITACIÓN EN DEPORTE, RECREACIÓN Y ACTIVIDAD FÍSICA DE INDEPORTES ANTIOQUIA CORRESPONDIENTE A LA VIGENCIA 2026</t>
  </si>
  <si>
    <t>PRESTACIÓN DE SERVICIOS PROFESIONALES DESTINADOS A APOYAR LA PLANEACIÓN Y LLEVAR A CABO LAS ACCIONES TÉCNICAS DE LOS PROGRAMAS QUE LIDERA LA SUBGERENCIA DE FOMENTO Y DESARROLLO DEPORTIVO DE INDEPORTES ANTIOQUIA</t>
  </si>
  <si>
    <t>PRESTACIÓN DE SERVICIOS PROFESIONALES ORIENTADOS A PROMOVER Y DIFUNDIR LAS ACCIONES Y PROGRAMAS DESARROLLADOS POR LA SUBGERENCIA DE FOMENTO Y DESARROLLO DEPORTIVO DE INDEPORTES ANTIOQUIA</t>
  </si>
  <si>
    <t>PRESTACIÓN DE SERVICIOS DE APOYO A LA GESTIÓN PARA EL ACOMPAÑAMIENTO ADMINISTRATIVO AL ÁREA METODOLOGICA DE LA SUBGERENCIA DE DEPORTE ASOCIADO Y ALTOS LOGROS.</t>
  </si>
  <si>
    <t>PRESTACIÓN DE SERVICIOS DE APOYO PARA LA EJECUCIÓN DE ACTIVIDADES LOGÍSTICAS Y OPERATIVAS REQUERIDAS EN EL DESARROLLO DE LOS JUEGOS DEPORTIVOS INSTITUCIONALES DE INDEPORTES ANTIOQUIA</t>
  </si>
  <si>
    <t>PRESTACIÓN DE SERVICIOS PROFESIONALES COMO PSICÓLOGO PARA BRINDAR APOYO Y ACOMPAÑAMIENTO A LA SUBGERENCIA DE FOMENTO Y DESARROLLO DEPORTIVO DE INDEPORTES ANTIOQUIA.</t>
  </si>
  <si>
    <t>PRESTACIÓN DE SERVICIOS PROFESIONALES EN EL ÁREA DE DEPORTES PARA APOYAR LA GESTIÓN Y OPERACIÓN DE LA PLATAFORMA DEPORTESANT DE INDEPORTES ANTIOQUIA.</t>
  </si>
  <si>
    <t>PRESTACIÓN DE SERVICIOS PROFESIONALES COMO PROMOTOR, ORIENTADOS AL APOYO Y ACOMPAÑAMIENTO EN EL DESARROLLO DEL PROGRAMA DE JUEGOS DEPORTIVOS INSTITUCIONALES DE LA SUBGERENCIA DE FOMENTO Y DESARROLLO DEPORTIVO, EN LAS DIFERENTES SUBREGIONES DEL DEPARTAMENTO DE ANTIOQUIA</t>
  </si>
  <si>
    <t>PRESTACIÓN DE SERVICIOS PROFESIONALES ESPECIALIZADOS COMO PROMOTOR, ORIENTADOS AL APOYO Y ACOMPAÑAMIENTO EN EL DESARROLLO DEL PROGRAMA DE JUEGOS DEPORTIVOS INSTITUCIONALES DE LA SUBGERENCIA DE FOMENTO Y DESARROLLO DEPORTIVO, EN LAS DIFERENTES SUBREGIONES DEL DEPARTAMENTO DE ANTIOQUIA</t>
  </si>
  <si>
    <t>PRESTACIÓN DE SERVICIOS PROFESIONALES PARA EL ACOMPAÑAMIENTO DE LOS PROCESOS ADMINISTRATIVOS DE INDEPORTES ANTIOQUIA Y LA EJECUCIÓN DE LOS EVENTOS EN EL MARCO DE LOS JUEGOS DEPORTIVOS INSTITUCIONALES.</t>
  </si>
  <si>
    <t>QUINTA TRANSFERENCIA DE LOS RECURSOS DE CONFORMIDAD CON LO DISPUESTO EN LA LEY 1289 DE 2009, PARA LA VIGENCIA 2026, A LOS MUNICIPIOS Y ENTES DEPORTIVOS DESCENTRALIZADOS AUTORIZADOS</t>
  </si>
  <si>
    <t>ADICIÓN N°1 AL CONTRATO 327 DE 2026 CUYO OBJETO ES: PRESTACIÓN DE SERVICIOS PROFESIONALES PARA LA PLANEACIÓN, EJECUCIÓN Y SEGUIMIENTO DE LOS JUEGOS DEPORTIVOS INSTITUCIONALES EN EL DEPARTAMENTO DE ANTIOQUIA, SUBREGIÓN NORDESTE Y MAGDALENA MEDIO</t>
  </si>
  <si>
    <t>ADICIÓN N°1 AL CONTRATO 335 DE 2026 CUYO OBJETO ES: PRESTACIÓN DE SERVICIOS PROFESIONALES PARA LA PLANEACIÓN, EJECUCIÓN Y SEGUIMIENTO DE LOS JUEGOS DEPORTIVOS INSTITUCIONALES EN EL DEPARTAMENTO DE ANTIOQUIA, SUBREGIÓN NORTE Y BAJO CAUCA</t>
  </si>
  <si>
    <t>ADICIÓN N°1 AL CONTRATO 328 DE 2026 CUYO OBJETO ES: PRESTACIÓN DE SERVICIOS PROFESIONALES PARA LA PLANEACIÓN, EJECUCIÓN Y SEGUIMIENTO DE LOS JUEGOS DEPORTIVOS INSTITUCIONALES EN EL DEPARTAMENTO DE ANTIOQUIA, SUBREGIÓN OCCIDENTE</t>
  </si>
  <si>
    <t>ADICIÓN N°1 AL CONTRATO 326 DE 2026 CUYO OBJETO ES: PRESTACIÓN DE SERVICIOS PROFESIONALES PARA LA PLANEACIÓN, EJECUCIÓN Y SEGUIMIENTO DE LOS JUEGOS DEPORTIVOS INSTITUCIONALES EN EL DEPARTAMENTO DE ANTIOQUIA, SUBREGIÓN ORIENTE</t>
  </si>
  <si>
    <t>ADICIÓN N°1 AL CONTRATO 325 DE 2026 CUYO OBJETO ES: PRESTACIÓN DE SERVICIOS PROFESIONALES PARA LA PLANEACIÓN, EJECUCIÓN Y SEGUIMIENTO DE LOS JUEGOS DEPORTIVOS INSTITUCIONALES EN EL DEPARTAMENTO DE ANTIOQUIA, SUBREGIÓN VALLE DE ABURRÁ</t>
  </si>
  <si>
    <t>ADICIÓN N°1 AL CONTRATO 403 DE 2026 CUYO OBJETO ES: PRESTACIÓN DE SERVICIOS PROFESIONALES PARA LA PLANEACIÓN, EJECUCIÓN Y SEGUIMIENTO DE LOS JUEGOS DEPORTIVOS INSTITUCIONALES EN EL DEPARTAMENTO DE ANTIOQUIA, SUBREGIÓN URABÁ</t>
  </si>
  <si>
    <t>ADICIÓN N°1 AL CONTRATO 336 DE 2026 CUYO OBJETO ES: PRESTACIÓN DE SERVICIOS PROFESIONALES ESPECIALIZADOS PARA LA PLANEACIÓN, EJECUCIÓN Y SEGUIMIENTO DE LOS JUEGOS DEPORTIVOS INSTITUCIONALES EN EL DEPARTAMENTO DE ANTIOQUIA, SUBREGIÓN SUROESTE</t>
  </si>
  <si>
    <t>ADICIÓN N°1 AL CONTRATO 329 DE 2026 CUYO OBJETO ES: PRESTACIÓN DE SERVICIOS PROFESIONALES PARA APOYAR EL MANEJO Y OPERACIÓN DE LA PLATAFORMA DEPORTESANT DE LOS JUEGOS DEPORTIVOS INSTITUCIONALES DE LA SUBGERENCIA DE FOMENTO Y DESARROLLO DEPORTIVO.</t>
  </si>
  <si>
    <t>ADICIÓN N°1 AL CONTRATO 338 DE 2026 CUYO OBJETO ES: PRESTACIÓN DE SERVICIOS PROFESIONALES PARA APOYAR EL MANEJO Y LA ADMINISTRACIÓN DE LA PLATAFORMA DEPORTESANT DURANTE LA EJECUCIÓN DE LOS JUEGOS DEPORTIVOS INSTITUCIONALES DE LA SUBGERENCIA DE FOMENTO Y DESARROLLO DEPORTIVO.</t>
  </si>
  <si>
    <t>ADICIÓN N°1 AL CONTRATO 315 DE 2026 CUYO OBJETO ES: PRESTACIÓN DE SERVICIOS DE APOYO PARA LA GESTIÓN DE LA PLATAFORMA DEPORTESANT Y PARA EL DESARROLLO DE ACTIVIDADES LOGÍSTICAS Y OPERATIVAS EN LA EJECUCIÓN DE LOS JUEGOS DEPORTIVOS INSTITUCIONALES DE LA SUBGERENCIA DE FOMENTO Y DESARROLLO DEPORTIVO.</t>
  </si>
  <si>
    <t>ADICIÓN N°1 AL CONTRATO 306 DE 2026 CUYO OBJETO ES: PRESTACIÓN DE SERVICIOS DE APOYO PARA LA EJECUCIÓN DE ACTIVIDADES LOGÍSTICAS Y OPERATIVAS REQUERIDAS EN EL DESARROLLO DE LOS JUEGOS DEPORTIVOS INSTITUCIONALES.</t>
  </si>
  <si>
    <t>ADICIÓN N°1 AL CONTRATO 307 DE 2026 CUYO OBJETO ES: PRESTACIÓN DE SERVICIOS DE APOYO PARA LA EJECUCIÓN DE ACTIVIDADES LOGÍSTICAS Y OPERATIVAS REQUERIDAS EN EL DESARROLLO DE LOS JUEGOS DEPORTIVOS INSTITUCIONALES.</t>
  </si>
  <si>
    <t>ADICIÓN N°1 AL CONTRATO 305 DE 2026 CUYO OBJETO ES: PRESTACIÓN DE SERVICIOS DE APOYO PARA LA EJECUCIÓN DE ACTIVIDADES LOGÍSTICAS Y OPERATIVAS REQUERIDAS EN EL DESARROLLO DE LOS JUEGOS DEPORTIVOS INSTITUCIONALES.</t>
  </si>
  <si>
    <t>ADICIÓN N°1 AL CONTRATO 352 DE 2026 CUYO OBJETO ES: PRESTACION DE SERVICIOS PROFESIONALES PARA EL ACOMPAÑAMIENTO DE LOS PROCESOS ADMINISTRATIVOS DE INDEPORTES ANTIOQUIA Y LA EJECUCIÓN DE LOS EVENTOS EN EL MARCO DE LOS JUEGOS DEPORTIVOS INSTITUCIONALES.</t>
  </si>
  <si>
    <t>ADICIÓN 1 - AL CONTRATO 390 DE 2026 CUYO OBJETO ES: CONTRATO INTERADMINISTRATIVO DE MANDATO SIN REPRESENTACIÓN PARA EL FORTALECIMIENTO DE LA IMAGEN DE INDEPORTES ANTIOQUIA POR MEDIO DE LA GESTIÓN DE ACTIVACIÓN DE MARCA, PRODUCCIÓN Y OPERACIÓN LOGÍSTICA DE EVENTOS.</t>
  </si>
  <si>
    <t>CONVENIO PARA CONTRIBUIR A LA EJECUCIÓN DEL PROGRAMA DESARROLLO DEL RENDIMIENTO DEPORTIVO PARA LA COMPETENCIA EN ARAS DE FORTALECER EL PROCESO DE ALTO RENDIMIENTO DE LOS ATLETAS DE LA LIGA ANTIOQUEÑA DE FÚTBOL DE SALÓN QUE REPRESENTARÁN AL DEPARTAMENTO DE ANTIOQUIA EN LOS JUEGOS DEPORTIVOS NACIONALES 2027</t>
  </si>
  <si>
    <t>50110000;
50130000;
50150000;
50160000;
50170000;
50180000;
50220000;
50310000;
50400000</t>
  </si>
  <si>
    <t>ADICION 1 AL CONVENIO 420 DE 2026 CUYO OBJETO ES: 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1 - INSUMOS REQUERIDOS PARA LA PREPARACIÓN DE LA ALIMENTACIÓN.</t>
  </si>
  <si>
    <t xml:space="preserve">CONVENIO DE ASOCIACIÓN </t>
  </si>
  <si>
    <t>CONVENIO CON LA LIGA DE CICLISMO DE ANTIOQUIA PARA PROMOVER EL CENTRO DE DESARROLLO DEPORTIVO PARA EL FORTALECIMIENTO Y CONSOLIDACIÓN DE LA RESERVA DEPORTIVA, ORIENTADA AL ALTO RENDIMIENTO EN EL DEPARTAMENTO DE ANTIOQUIA.</t>
  </si>
  <si>
    <t>2.43.4302.87.0-205128.2.3.2.02.02.009.19.</t>
  </si>
  <si>
    <t>CONVENIO INTERADMINISTRATIVO PARA EL DESARROLLO DE LOS JUEGOS DEPORTIVOS ESCOLARES DE INDEPORTES ANTIOQUIA, EN LA SUBREGIÓN DEL ORIENTE 2026. (TASA PRODEPORTE)</t>
  </si>
  <si>
    <t>CONVENIO INTERADMINISTRATIVO PARA EL DESARROLLO DE LOS JUEGOS DEPORTIVOS ESCOLARES DE INDEPORTES ANTIOQUIA, EN LA SUBREGIÓN DEL ORIENTE 2026.</t>
  </si>
  <si>
    <t>CONVENIO INTERADMINISTRATIVO PARA EL DESARROLLO DE LOS JUEGOS DEPORTIVOS ESCOLARES DE INDEPORTES ANTIOQUIA, EN LA SUBREGIÓN DEL URABÁ 2026. (TASA PRODEPORTE)</t>
  </si>
  <si>
    <t>CONVENIO INTERADMINISTRATIVO PARA EL DESARROLLO DE LOS JUEGOS DEPORTIVOS ESCOLARES DE INDEPORTES ANTIOQUIA, EN LA SUBREGIÓN DEL URABÁ 2026.</t>
  </si>
  <si>
    <t>CONVENIO INTERADMINISTRATIVO PARA EL DESARROLLO DE LOS JUEGOS DEPORTIVOS ESCOLARES DE INDEPORTES ANTIOQUIA, EN LA SUBREGIÓN DEL NORDESTE Y MAGDALENA MEDIO 2026. (TASA PRODEPORTE)</t>
  </si>
  <si>
    <t>CONVENIO INTERADMINISTRATIVO PARA EL DESARROLLO DE LOS JUEGOS DEPORTIVOS ESCOLARES DE INDEPORTES ANTIOQUIA, EN LA SUBREGIÓN DEL NORDESTE Y MAGDALENA MEDIO 2026.</t>
  </si>
  <si>
    <t>CONVENIO INTERADMINISTRATIVO PARA EL DESARROLLO DE LOS JUEGOS DEPORTIVOS ESCOLARES DE INDEPORTES ANTIOQUIA, EN LA SUBREGIÓN DEL SUROESTE 2026. (TASA PRODEPORTE)</t>
  </si>
  <si>
    <t>CONVENIO INTERADMINISTRATIVO PARA EL DESARROLLO DE LOS JUEGOS DEPORTIVOS ESCOLARES DE INDEPORTES ANTIOQUIA, EN LA SUBREGIÓN DEL SUROESTE 2026.</t>
  </si>
  <si>
    <t>CONVENIO INTERADMINISTRATIVO PARA EL DESARROLLO DE LOS JUEGOS DEPORTIVOS ESCOLARES DE INDEPORTES ANTIOQUIA, EN LA SUBREGIÓN DEL NORTE Y BAJO CAUCA 2026. (TASA PRODEPORTE)</t>
  </si>
  <si>
    <t>CONVENIO INTERADMINISTRATIVO PARA EL DESARROLLO DE LOS JUEGOS DEPORTIVOS ESCOLARES DE INDEPORTES ANTIOQUIA, EN LA SUBREGIÓN DEL NORTE Y BAJO CAUCA 2026.</t>
  </si>
  <si>
    <t>CONVENIO INTERADMINISTRATIVO PARA EL DESARROLLO DE LOS JUEGOS DEPORTIVOS ESCOLARES DE INDEPORTES ANTIOQUIA, EN LA SUBREGIÓN DEL OCCIDENTE 2026. (TASA PRODEPORTE)</t>
  </si>
  <si>
    <t>CONVENIO INTERADMINISTRATIVO PARA EL DESARROLLO DE LOS JUEGOS DEPORTIVOS ESCOLARES DE INDEPORTES ANTIOQUIA, EN LA SUBREGIÓN DEL OCCIDENTE 2026.</t>
  </si>
  <si>
    <t>CONVENIO PARA CONTRIBUIR A LA EJECUCIÓN DEL PROGRAMA DESARROLLO DEL RENDIMIENTO DEPORTIVO PARA LA COMPETENCIA EN ARAS DE FORTALECER EL PROCESO DE ALTO RENDIMIENTO DE LOS ATLETAS DE LA LIGA DE CICLISMO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</si>
  <si>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BOXEO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</si>
  <si>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DEPORTISTAS CON DISCAPACIDAD VISUAL DE ANTIOQUIA - DIVISA QUE REPRESENTARÁN AL DEPARTAMENTO DE ANTIOQUIA EN LOS JUEGOS DEPORTIVOS PARA NACIONALES 2027</t>
  </si>
  <si>
    <t>CONVENIO PARA CONTRIBUIR A LA EJECUCIÓN DEL PROGRAMA DESARROLLO DEL RENDIMIENTO DEPORTIVO PARA LA COMPETENCIA EN ARAS DE FORTALECER EL PROCESO DE ALTO RENDIMIENTO DE LOS ATLETAS DE LA LIGA ANTIOQUEÑA DE FÚTBOL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</si>
  <si>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SQUASH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</si>
  <si>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DE BILLAR DE ANTIOQUIA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</si>
  <si>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HAPKIDO QUE REPRESENTARÁN AL DEPARTAMENTO DE ANTIOQUIA EN LOS JUEGOS DEPORTIVOS NACIONALES 2027</t>
  </si>
  <si>
    <t>CONVENIO PARA CONTRIBUIR A LA EJECUCIÓN DEL PROGRAMA DESARROLLO DEL RENDIMIENTO DEPORTIVO PARA LA COMPETENCIA EN ARAS DE FORTALECER EL PROCESO DE ALTO RENDIMIENTO DE LOS ATLETAS DE LA LIGA ANTIOQUEÑA DE PORRISMO QUE REPRESENTARÁN AL DEPARTAMENTO DE ANTIOQUIA EN LOS JUEGOS DEPORTIVOS NACIONALES 2027</t>
  </si>
  <si>
    <t>CONVENIO CON LA LIGA DE ORIENTACIÓN DE ANTIOQUIA PARA PREPARACION Y PARTICIPAION DE  LOS ATLETAS DE ALTO RENDIMIENTO QUE REPRESENTAN AL DEPARTAMENTO DE ANTIOQUIA EN COMPETENCIAS OFICIALES EN EL 2026.</t>
  </si>
  <si>
    <t>ADICIÓN  1 AL CONVENIO 290 CUYO OBJETO ES:  CONVENIO PARA CONTRIBUIR A LA EJECUCIÓN DEL PROGRAMA DESARROLLO DEL RENDIMIENTO DEPORTIVO PARA LA COMPETENCIA EN ARAS DE FORTALECER EL PROCESO DE ALTO RENDIMIENTO DE LOS ATLETAS DE LA LIGA DE BÉISBOL DE ANTIOQUIA QUE REPRESENTARÁN AL DEPARTAMENTO DE ANTIOQUIA EN LOS JUEGOS DEPORTIVOS NACIONALES 2027</t>
  </si>
  <si>
    <t>ADICIÓN  1 AL CONVENIO 339 CUYO OBJETO ES: CONVENIO PARA CONTRIBUIR A LA EJECUCIÓN DEL PROGRAMA DESARROLLO DEL RENDIMIENTO DEPORTIVO PARA LA COMPETENCIA EN ARAS DE FORTALECER EL PROCESO DE ALTO RENDIMIENTO DE LOS ATLETAS DE LA LIGA DE PATINAJE DE ANTIOQUIA QUE REPRESENTARÁN AL DEPARTAMENTO DE ANTIOQUIA EN LOS JUEGOS DEPORTIVOS NACIONALES 2027</t>
  </si>
  <si>
    <t>ADICIÓN  1 AL CONVENIO 318 CUYO OBJETO ES: CONVENIO PARA CONTRIBUIR A LA EJECUCIÓN DEL PROGRAMA DESARROLLO DEL RENDIMIENTO DEPORTIVO PARA LA COMPETENCIA EN ARAS DE FORTALECER EL PROCESO DE ALTO RENDIMIENTO DE LOS ATLETAS DE LA LIGA ANTIOQUEÑA DE LUCHA QUE REPRESENTARÁN AL DEPARTAMENTO DE ANTIOQUIA EN LOS JUEGOS DEPORTIVOS NACIONALES 2027</t>
  </si>
  <si>
    <t>ADICIÓN  1 AL CONVENIO 298 CUYO OBJETO ES: CONVENIO PARA CONTRIBUIR A LA EJECUCIÓN DEL PROGRAMA DESARROLLO DEL RENDIMIENTO DEPORTIVO PARA LA COMPETENCIA EN ARAS DE FORTALECER EL PROCESO DE ALTO RENDIMIENTO DE LOS ATLETAS DE LA LIGA DEPORTIVA DE PERSONAS SORDAS DE ANTIOQUIA -LISANT QUE REPRESENTARÁN AL DEPARTAMENTO DE ANTIOQUIA EN LOS JUEGOS DEPORTIVOS PARANACIONALES 2027</t>
  </si>
  <si>
    <t>ADICIÓN  1 AL CONVENIO 311 CUYO OBJETO ES: CONVENIO PARA CONTRIBUIR A LA EJECUCIÓN DEL PROGRAMA DESARROLLO DEL RENDIMIENTO DEPORTIVO PARA LA COMPETENCIA EN ARAS DE FORTALECER EL PROCESO DE ALTO RENDIMIENTO DE LOS ATLETAS DE LA LIGA DE LIMITACIÓN MENTAL DE ANTIOQUIA LIDIMANT QUE REPRESENTARÁN AL DEPARTAMENTO DE ANTIOQUIA EN LOS JUEGOS DEPORTIVOS PARANACIONALES 2027</t>
  </si>
  <si>
    <t>ADICIÓN  1 AL CONVENIO 320 CUYO OBJETO ES: CONVENIO PARA CONTRIBUIR A LA EJECUCIÓN DEL PROGRAMA DESARROLLO DEL RENDIMIENTO DEPORTIVO PARA LA COMPETENCIA EN ARAS DE FORTALECER EL PROCESO DE ALTO RENDIMIENTO DE LOS ATLETAS DE LA LIGA ANTIOQUEÑA DE TAEKWONDO QUE REPRESENTARÁN AL DEPARTAMENTO DE ANTIOQUIA EN LOS JUEGOS DEPORTIVOS NACIONALES 2027</t>
  </si>
  <si>
    <t>ADICIÓN  1 AL CONVENIO 295 CUYO OBJETO ES: CONVENIO CON EL CLUB ESCUELA DE CICLISMO ORGULLO PAISA PARA EL DESARROLLO, PREPARACIÓN Y PARTICIPACIÓN DE LOS EQUIPOS DE CICLISMO FEMENINO Y MASCULINO DE ALTO RENDIMIENTO EN LAS CATEGORÍAS SUB 23 Y ÉLITE, EN EL CALENDARIO COMPETITIVO 2026, CONTRIBUYENDO A LA EJECUCIÓN DEL PROGRAMA DESARROLLO DEL RENDIMIENTO DEPORTIVO PARA LA COMPETENCIA.</t>
  </si>
  <si>
    <t>ADICIÓN  1 AL CONVENIO 324 CUYO OBJETO ES: CONVENIO PARA CONTRIBUIR A LA EJECUCIÓN DEL PROGRAMA DESARROLLO DEL RENDIMIENTO DEPORTIVO PARA LA COMPETENCIA EN ARAS DE FORTALECER EL PROCESO DE ALTO RENDIMIENTO DE LOS ATLETAS DE LA LIGA ANTIOQUEÑA DE GIMNASIA QUE REPRESENTARÁN AL DEPARTAMENTO DE ANTIOQUIA EN LOS JUEGOS DEPORTIVOS NACIONALES 2027</t>
  </si>
  <si>
    <t>ADICIÓN  1 AL CONVENIO 323 CUYO OBJETO ES: CONVENIO PARA CONTRIBUIR A LA EJECUCIÓN DEL PROGRAMA DESARROLLO DEL RENDIMIENTO DEPORTIVO PARA LA COMPETENCIA EN ARAS DE FORTALECER EL PROCESO DE ALTO RENDIMIENTO DE LOS ATLETAS DE LA LIGA ANTIOQUEÑA DE ARQUERÍA QUE REPRESENTARÁN AL DEPARTAMENTO DE ANTIOQUIA EN LOS JUEGOS DEPORTIVOS NACIONALES 2027</t>
  </si>
  <si>
    <t>ADICIÓN  1 AL CONVENIO 322 CUYO OBJETO ES: CONVENIO PARA CONTRIBUIR A LA EJECUCIÓN DEL PROGRAMA DESARROLLO DEL RENDIMIENTO DEPORTIVO PARA LA COMPETENCIA EN ARAS DE FORTALECER EL PROCESO DE ALTO RENDIMIENTO DE LOS ATLETAS DE LA LIGA DE TENIS DE MESA DE ANTIOQUIA QUE REPRESENTARÁN AL DEPARTAMENTO DE ANTIOQUIA EN LOS JUEGOS DEPORTIVOS NACIONALES 2027</t>
  </si>
  <si>
    <t>ADICIÓN  1 AL CONVENIO 296 CUYO OBJETO ES: CONVENIO PARA CONTRIBUIR A LA EJECUCIÓN DEL PROGRAMA DESARROLLO DEL RENDIMIENTO DEPORTIVO PARA LA COMPETENCIA EN ARAS DE FORTALECER EL PROCESO DE ALTO RENDIMIENTO DE LOS ATLETAS DE LA LIGA ANTIOQUEÑA DE LEVANTAMIENTO DE PESAS QUE REPRESENTARÁN AL DEPARTAMENTO DE ANTIOQUIA EN LOS JUEGOS DEPORTIVOS NACIONALES 2027</t>
  </si>
  <si>
    <t>ADICIÓN  1 AL CONVENIO 382 CUYO OBJETO ES: CONVENIO PARA CONTRIBUIR A LA EJECUCIÓN DEL PROGRAMA DESARROLLO DEL RENDIMIENTO DEPORTIVO PARA LA COMPETENCIA EN ARAS DE FORTALECER EL PROCESO DE ALTO RENDIMIENTO DE LOS ATLETAS DE LA  LIGA ANTIOQUEÑA DE KARATE DO QUE REPRESENTARÁN AL DEPARTAMENTO DE ANTIOQUIA EN LOS JUEGOS DEPORTIVOS NACIONALES 2027</t>
  </si>
  <si>
    <t>ADICIÓN  1 AL CONVENIO 449 CUYO OBJETO ES: 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</si>
  <si>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ADICIÓN  1 AL CONVENIO 340 CUYO OBJETO ES: CONVENIO PARA CONTRIBUIR A LA EJECUCIÓN DEL PROGRAMA DESARROLLO DEL RENDIMIENTO DEPORTIVO PARA LA COMPETENCIA EN ARAS DE FORTALECER EL PROCESO DE ALTO RENDIMIENTO DE LOS ATLETAS DE LA  LIGA DE CANOTAJE DE ANTIOQUIA QUE REPRESENTARÁN AL DEPARTAMENTO DE ANTIOQUIA EN LOS JUEGOS DEPORTIVOS NACIONALES 2027</t>
  </si>
  <si>
    <t>ADICIÓN  1 AL CONVENIO 454 CUYO OBJETO ES: CONVENIO PARA CONTRIBUIR A LA EJECUCIÓN DEL PROGRAMA DESARROLLO DEL RENDIMIENTO DEPORTIVO PARA LA COMPETENCIA EN ARAS DE FORTALECER EL PROCESO DE ALTO RENDIMIENTO DE LOS ATLETAS DE LIGA ANTIOQUEÑA DE BALONMANO QUE REPRESENTARÁN AL DEPARTAMENTO DE ANTIOQUIA EN LOS JUEGOS DEPORTIVOS NACIONALES 2027</t>
  </si>
  <si>
    <t>ADICIÓN  1 AL CONVENIO 294 CUYO OBJETO ES: CONVENIO PARA CONTRIBUIR A LA EJECUCIÓN DEL PROGRAMA DESARROLLO DEL RENDIMIENTO DEPORTIVO PARA LA COMPETENCIA EN ARAS DE FORTALECER EL PROCESO DE ALTO RENDIMIENTO DE LOS ATLETAS DE LA  LIGA DE NATACIÓN DE ANTIOQUIA QUE REPRESENTARÁN AL DEPARTAMENTO DE ANTIOQUIA EN LOS JUEGOS DEPORTIVOS NACIONALES 2027</t>
  </si>
  <si>
    <t>ADICIÓN  1 AL CONVENIO 341 CUYO OBJETO ES: CONVENIO PARA CONTRIBUIR A LA EJECUCIÓN DEL PROGRAMA DESARROLLO DEL RENDIMIENTO DEPORTIVO PARA LA COMPETENCIA EN ARAS DE FORTALECER EL PROCESO DE ALTO RENDIMIENTO DE LOS ATLETAS DE LA LIGA DE ATLETISMO DE ANTIOQUIA QUE REPRESENTARÁN AL DEPARTAMENTO DE ANTIOQUIA EN LOS JUEGOS DEPORTIVOS NACIONALES 2027</t>
  </si>
  <si>
    <t>ADICIÓN  1 AL CONVENIO 353 CUYO OBJETO ES: CONVENIO PARA CONTRIBUIR A LA EJECUCIÓN DEL PROGRAMA DESARROLLO DEL RENDIMIENTO DEPORTIVO PARA LA COMPETENCIA EN ARAS DE FORTALECER EL PROCESO DE ALTO RENDIMIENTO DE LOS ATLETAS DE LA LIGA ANTIOQUEÑA DE BOLO QUE REPRESENTARÁN AL DEPARTAMENTO DE ANTIOQUIA EN LOS JUEGOS DEPORTIVOS NACIONALES 2027</t>
  </si>
  <si>
    <t>ADICIÓN  1 AL CONVENIO 469 CUYO OBJETO ES: 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t>
  </si>
  <si>
    <t>ADICIÓN  1 AL CONVENIO 342 CUYO OBJETO ES: CONVENIO PARA CONTRIBUIR A LA EJECUCIÓN DEL PROGRAMA DESARROLLO DEL RENDIMIENTO DEPORTIVO PARA LA COMPETENCIA EN ARAS DE FORTALECER EL PROCESO DE ALTO RENDIMIENTO DE LOS ATLETAS DE LA LIGA ANTIOQUEÑA DE ACTIVIDADES SUBACUÁTICAS - LASA QUE REPRESENTARÁN AL DEPARTAMENTO DE ANTIOQUIA EN LOS JUEGOS DEPORTIVOS NACIONALES 2027</t>
  </si>
  <si>
    <t>ADICIÓN  1 AL CONVENIO 321 CUYO OBJETO ES: CONVENIO PARA CONTRIBUIR A LA EJECUCIÓN DEL PROGRAMA DESARROLLO DEL RENDIMIENTO DEPORTIVO PARA LA COMPETENCIA EN ARAS DE FORTALECER EL PROCESO DE ALTO RENDIMIENTO DE LOS ATLETAS DE LA LIGA DE TENIS DE CAMPO DE ANTIOQUIA QUE REPRESENTARÁN AL DEPARTAMENTO DE ANTIOQUIA EN LOS JUEGOS DEPORTIVOS NACIONALES 2027</t>
  </si>
  <si>
    <t>ADICIÓN  1 AL CONVENIO 462 CUYO OBJETO ES: 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</si>
  <si>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CONVENIO CON LA LIGA ANTIOQUEÑA DE LEVANTAMIENTO DE PESAS PARA PROMOVER EL CENTRO DE DESARROLLO DEPORTIVO PARA EL FORTALECIMIENTO Y CONSOLIDACIÓN DE LA RESERVA DEPORTIVA, ORIENTADA AL ALTO RENDIMIENTO EN EL DEPARTAMENTO DE ANTIOQUIA.</t>
  </si>
  <si>
    <t>CONVENIO CON LA LIGA DE ATLETISMO DE ANTIOQUIA PARA PROMOVER EL CENTRO DE DESARROLLO DEPORTIVO PARA EL FORTALECIMIENTO Y CONSOLIDACIÓN DE LA RESERVA DEPORTIVA, ORIENTADA AL ALTO RENDIMIENTO EN EL DEPARTAMENTO DE ANTIOQUIA.</t>
  </si>
  <si>
    <t>CONVENIO CON LA LIGA DE CANOTAJE DE ANTIOQUIA PARA PROMOVER EL CENTRO DE DESARROLLO DEPORTIVO PARA EL FORTALECIMIENTO Y CONSOLIDACIÓN DE LA RESERVA DEPORTIVA, ORIENTADA AL ALTO RENDIMIENTO EN EL DEPARTAMENTO DE ANTIOQUIA.</t>
  </si>
  <si>
    <t>CONVENIO CON LA LIGA ANTIOQUEÑA DE ACTIVIDADES SUBACUÁTICAS PARA PROMOVER EL CENTRO DE DESARROLLO DEPORTIVO PARA EL FORTALECIMIENTO Y CONSOLIDACIÓN DE LA RESERVA DEPORTIVA, ORIENTADA AL ALTO RENDIMIENTO EN EL DEPARTAMENTO DE ANTIOQUIA.</t>
  </si>
  <si>
    <t>PRESTACIÓN DE SERVICIOS PROFESIONALES COMO FISIOTERAPEUTA DE CAMPO Y DE BASE PARA LA OFICINA DE MEDICINA DEPORTIVA DE INDEPORTES ANTIOQUIA</t>
  </si>
  <si>
    <t>CONTRATO DE PRESTACIÓN DE SERVICIOS PROFESIONALES PARA LA OFICINA DE MEDICINA DEPORTIVA EN EL DESARROLLO DE PROCESOS DE RECUPERACIÓN - READAPTACIÓN DEPORTIVA Y DE INSTRUCCIÓN DE PROCEDIMIENTOS DE EVALUACIÓN DE LA CONDICIÓN FÍSICA DEL LABORATORIO DE FISIOLOGÍA</t>
  </si>
  <si>
    <t>CONVENIO INTERADMINISTRATIVO PARA LA REALIZACIÓN DE LA EDICIÓN 15° DEL EVENTO "POR SU SALUD MAESTRO, MUÉVASE PUES" EN EL MUNICIPIO DE NECOCLÍ.</t>
  </si>
  <si>
    <t>NOVIEMBRE</t>
  </si>
  <si>
    <t>CONVENIO INTERADMINISTRATIVO PARA EL DESARROLLO DE LOS JUEGOS DEPORTIVOS ESCOLARES DE INDEPORTES ANTIOQUIA, EN EL VALLE DE ABURRÁ 2026.</t>
  </si>
  <si>
    <t>CONVENIO INTERADMINISTRATIVO PARA EL DESARROLLO DE LOS JUEGOS DEPORTIVOS ESCOLARES DE INDEPORTES ANTIOQUIA, EN EL VALLE DE ABURRÁ 2026. (TASA PRODEPORTE)</t>
  </si>
  <si>
    <t xml:space="preserve">84131500;
84131600 </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</si>
  <si>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I</t>
  </si>
  <si>
    <t>CONVENIO INTERADMINISTRATIVO</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</si>
  <si>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CONTRACTUALGRUPO IV</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</si>
  <si>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V</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</si>
  <si>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VI</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</si>
  <si>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CONTRACTUAL.GRUPO VIII</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</si>
  <si>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IX</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</si>
  <si>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X</t>
  </si>
  <si>
    <t>85101600; 80111500;	
93141500</t>
  </si>
  <si>
    <t>PRESTACIÓN DE SERVICIOS DE APOYO LOGÍSTICO Y OPERATIVO PARA EL DESARROLLO Y EJECUCIÓN DEL PROGRAMA DE BIENESTAR SOCIAL E INCENTIVOS Y DE LAS ACTIVIDADES DE SEGURIDAD Y SALUD EN EL TRABAJO PARA LOS SERVIDORES DE INDEPORTES ANTIOQUIA</t>
  </si>
  <si>
    <t>1.00.0000.00.0-101024.2.1.2.02.02.009.05.</t>
  </si>
  <si>
    <t>MODIFICACIÓN N.1 AL CONTRATO 504 DE 2026 CUYO OBJETO ES "PRESTACIÓN DE SERVICIOS Y SUMINISTRO DE INFRAESTRUCTURA PARA LA SOLUCIÓN INTEGRAL DE TRANSFORMACIÓN DIGITAL, SEGURIDAD Y CONTINUIDAD OPERATIVA PARA INDEPORTES ANTIOQUIA."</t>
  </si>
  <si>
    <t>SUMINISTRO DE EQUIPOS DE CÓMPUTO Y PERIFERICOS PARA INDEPORTES ANTIOQUIA</t>
  </si>
  <si>
    <t>PRESTACIÓN DE SERVICIOS PROFESIONALES ORIENTADOS AL APOYO TÉCNICO EN LAS ACTIVIDADES DE SUPERVISIÓN, REVISIÓN Y SEGUIMIENTO DE LOS PROYECTOS DE INFRAESTRUCTURA A CARGO DE LA SUBGERENCIA DE ESCENARIOS DEPORTIVOS Y EQUIPAMIENTOS DE INDEPORTES ANTIOQUIA</t>
  </si>
  <si>
    <t>PRESTACION DE SERVICIOS DE APOYO A LA GESTION DE LA OFICINA DE SISTEMAS DE INDEPORTES ANTIOQUIA</t>
  </si>
  <si>
    <t>TRANSFERENCIA DE LOS RECURSOS DEL BALANCE DE CONFORMIDAD CON LO DISPUESTO EN LA LEY 1289 DE 2009, PARA LA VIGENCIA 2025, A LOS MUNICIPIOS Y ENTES DEPORTIVOS DESCENTRALIZADOS AUTORIZADOS</t>
  </si>
  <si>
    <t>3.43.4301.10.4-205617.2.3.3.09.17.</t>
  </si>
  <si>
    <t>ADQUIRIR EL PROGRAMA DE SEGUROS REQUERIDO PARA LA ADECUADA PROTECCIÓN DE LOS BIENES E INTERESES PATRIMONIALES DEL DEPARTAMENTO DE ANTIOQUIA Y LAS DEMÁS ENTIDADES PÚBLICAS VINCULADAS AL PROCESO, ASÍ COMO DE AQUELLOS POR LOS QUE SEA O FUERE LEGALMENTE RESPONSABLE O LE CORRESPONDA ASEGURAR EN VIRTUD DE LA DISPOSICIÓN LEGAL O CONTRACTUAL. GRUPO VII</t>
  </si>
  <si>
    <t>2.43.4302.85.0-205400.2.3.2.02.02.007.01.</t>
  </si>
  <si>
    <t>PRESTACIÓN DE SERVICIOS PROFESIONALES PARA EL ACOMPAÑAMIENTO Y FORTALECIMIENTO DE LOS PROCESOS JURÍDICOS Y CONTRACTUALES DE INDEPORTES ANTIOQUIA.</t>
  </si>
  <si>
    <t>PRESTACIÓN DE SERVICIOS DE APOYO A LA GESTIÓN PARA EL DESARROLLO DE ACTIVIDADES TÉCNICAS, OPERATIVAS Y ADMINISTRATIVAS REQUERIDAS PARA LA EJECUCIÓN Y SEGUIMIENTO DEL SISTEMA DE GESTIÓN DE SEGURIDAD Y SALUD EN EL TRABAJO (SG-SST) EN APOYO A LA OFICINA DE TALENTO HUMANO DE CONFORMIDAD CON LA NORMATIVIDAD VIGENTE.</t>
  </si>
  <si>
    <t>CONTRATO DE ADMINISTRACIÓN DELEGADA PARA LA REALIZACIÓN DE LOS MEGA EVENTOS DE LA SUBGERENCIA DE FOMENTO Y DESARROLLO DEPORTIVO DE INDEPORTES ANTIOQUIA</t>
  </si>
  <si>
    <t>PRESTACIÓN DE SERVICIOS DE APOYO A LA GESTIÓN, PROMOCIÓN Y DESARROLLO DEL PROGRAMA DE RECREACIÓN EN EL DEPARTAMENTO DE ANTIOQUIA</t>
  </si>
  <si>
    <t>3.43.4301.01.4-101624.2.3.2.02.02.009.23.</t>
  </si>
  <si>
    <t xml:space="preserve">PRESTACIÓN DE SERVICIOS DE APOYO A LA GESTIÓN EN LA REALIZACIÓN DE LA EDICIÓN 15° DE LA CARRERA DE LA FAMILIA "POR SU SALUD, MUÉVASE PUES" </t>
  </si>
  <si>
    <t>80141607
84101600</t>
  </si>
  <si>
    <t>CONVENIO INTERADMINISTRATIVO PARA LA REALIZACIÓN DE LA EDICIÓN 23° DEL "ENCUENTRO DEPARTAMENTAL DE CLUBES DE LA SALUD Y DEL ADULTO MAYOR" EN EL MUNICIPIO DE FRONTINO.</t>
  </si>
  <si>
    <t xml:space="preserve">80111600
90101600
53102900
49221500
90141600
90111603
50192100
50202308
82151704
50202301
50201708
49101602
82131604
80141900
90121702
82101600
82151703
49101704
25101703
44121804
90111600
80141607
93161701
84131800
90151800
60106000
</t>
  </si>
  <si>
    <t>CONTRATO INTERADMINISTRATIVO DE MANDATO SIN REPRESENTACIÓN PARA LA OPERACIÓN LOGÍSTICA DE LAS ACTIVIDADES REQUERIDAS DENTRO DE LOS PROGRAMAS Y PROYECTOS DE LA SUBGERENCIA DE DEPORTE ASOCIADO Y ALTOS LOGROS DE INDEPORTES ANTIOQUIA</t>
  </si>
  <si>
    <t>2.43.4302.85.0-205400.2.3.2.02.02.009.20.</t>
  </si>
  <si>
    <t>CONVENIO CON LA LIGA ANTIOQUEÑA DE DISCO VOLADOR PARA LA PREPARACION Y PARTICIPACION EN 2026 EN EVENTOS OFICIALES  DE ALTO RENDIMIENTO PARA LA  REPRESENTACION DEL DEPARTAMENTO DE ANTIOQUIA.</t>
  </si>
  <si>
    <t>199A</t>
  </si>
  <si>
    <t>50110000
50130000
50150000
50160000
50170000
50180000
50220000
50310000
50400000</t>
  </si>
  <si>
    <t>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1 - INSUMOS REQUERIDOS PARA LA PREPARACIÓN DE LA ALIMENTACIÓN.</t>
  </si>
  <si>
    <t>DIRECTA  PROCESO COMPETITIVO</t>
  </si>
  <si>
    <t>199B</t>
  </si>
  <si>
    <t>AUNAR ESFUERZOS TÉCNICOS, ADMINISTRATIVOS Y FINANCIEROS PARA CONTRIBUIR AL MEJORAMIENTO DE LA SEGURIDAD ALIMENTARIA Y NUTRICIONAL MEDIANTE EL APORTE DE LOS INSUMOS, LA PREPARACIÓN Y LA DISTRIBUCIÓN DE LA ALIMENTACIÓN REQUERIDA POR LOS ATLETAS RESIDENTES Y NO RESIDENTES DE LA VILLA DEPORTIVA ANTONIO ROLDÁN BETANCUR DE INDEPORTES ANTIOQUIA.
LOTE 2 – PREPARACIÓN Y DISTRIBUCIÓN DE LA ALIMENTACIÓN</t>
  </si>
  <si>
    <t>479A</t>
  </si>
  <si>
    <t>SUMINISTRO DE IMPLEMENTACIÓN PARA LOS PROGRAMAS DE LA SUBGERENCIA DE FOMENTO Y DESARROLLO DEPORTIVO VIGENCIA 2026. LOTE 2</t>
  </si>
  <si>
    <t>DISPONIBLE IMPLEMENTACIÓN JUEGOS</t>
  </si>
  <si>
    <t>3.43.4301.74.0-205400.2.3.2.02.02.009.25.</t>
  </si>
  <si>
    <t>DISPONIBLE JUEGOS DEPARTAMENTALES</t>
  </si>
  <si>
    <t>DISPONIBLE PARA CONVNEIO Y/O CONTRATOS INTERADMINISTRATIVOS</t>
  </si>
  <si>
    <t>DISPONIBLE MENOR VALOR CONTRATO DE TRANSPORTE</t>
  </si>
  <si>
    <t xml:space="preserve">DISPONIBLE SUBGERENCIA ADMINISTRATIVA Y FINANCIERA </t>
  </si>
  <si>
    <t xml:space="preserve">DISPONIBLE PRESTACION DE SERVICIOS SUBGERENCIA ADMINISTRATIVA Y FINANCIERA </t>
  </si>
  <si>
    <t>70111500;
70151700</t>
  </si>
  <si>
    <t>CONTRATAR LA PRESTACIÓN DE SERVICIOS FORESTALES PARA REALIZAR ACTIVIDADES DE PODA Y TALA DE INDIVIDUOS ARBÓREOS EN LA VILLA DEPORTIVA Y SEDE PRINCIPAL DE INDEPORTES ANTIOQUIA</t>
  </si>
  <si>
    <t>MANTENIMIENTO PREVENTIVO Y CORRECTIVO DE LA CUBIERTA TIPO MEMBRANA TENSADA UBICADA EN LA SEDE DE INDEPORTES ANTIOQUIA EN GUATAPÉ.</t>
  </si>
  <si>
    <t>72154056;
72101507</t>
  </si>
  <si>
    <t>MANTENIMIENTO PREVENTIVO Y CORRECTIVO DE PUERTAS VIDRIERAS, DIVISIONES Y VENTANEARÍA, EN DIFERENTES ESPACIOS DE LA SEDE PRINCIPAL DE INDEPORTES ANTIOQUIA.</t>
  </si>
  <si>
    <t xml:space="preserve">DISPONIBLE RB MANTENIMIENTO DE SEDES </t>
  </si>
  <si>
    <t>1.45.4501.04.4-101624.2.3.2.02.02.005.06.</t>
  </si>
  <si>
    <t xml:space="preserve">DISPONIBLE  PRESTACIÓN DE SERVICIOS APOYO ADMINISTRATIVO </t>
  </si>
  <si>
    <t>DISPONIBLE PÓLIZA ATLETAS Y PARA ATLETAS</t>
  </si>
  <si>
    <t>56101508;
52121504;
52121500;
52121509;
56101515</t>
  </si>
  <si>
    <t>2.43.4302.85.0-205400.2.3.2.02.01.003.07.</t>
  </si>
  <si>
    <t>78111800;
80111600;
90101600;
53102900;
49221500;
80111500;
90141600;
90111603;
50192100;
50202308;
82151704;
90101603;
50202301;
50202308;
50201708;
49101602;
80111620;
82131604;
80141902;
90121702;
82101600;
90121501;
82151703;
49101704;
25101703;
53131622;
44121804;
44121804</t>
  </si>
  <si>
    <t xml:space="preserve">DISPONIBLE CONTRATACIÓN LIGAS DEPORTIVAS </t>
  </si>
  <si>
    <t xml:space="preserve">AGOSTO </t>
  </si>
  <si>
    <t xml:space="preserve">DISPONIBLE CONTRATACIÓN CENTROS DE DESARROLLO </t>
  </si>
  <si>
    <t xml:space="preserve">DISPONIBLE PRESTACIÓN DE SERVICIOS </t>
  </si>
  <si>
    <t>DISPONIBLE LIBERACIÓN SUBGERENCIA ADMINISTRATIVA Y FINANCIERA 202601008716 DEL 21 DE JULIO DE 2026</t>
  </si>
  <si>
    <t xml:space="preserve">DISPONIBLE  PRESTACIÓN DE SERVICIOS </t>
  </si>
  <si>
    <t>DISPONIBLE CONTRATACIÓN ENTRENADORES / LIBERACIÓN SUBGERENCIA ALTOS LOGROS Y DEPORTE ASOCIADO 202601010970 DEL 25 DE AGOSTO DE 2026</t>
  </si>
  <si>
    <t xml:space="preserve">DISPONIBLE PRESTACIÓN DE SERVICIOS AREA PSICOSOCIAL </t>
  </si>
  <si>
    <t>DISPONIBLE PRESTACIÓN DE SERVICIOS - MEDICINA</t>
  </si>
  <si>
    <t>DISPONIBLE APOYO LEY DEL CIGARRILLO MUNICIPIOS DEL DEPARTAMENO DE ANTIOQUIA (RB GOBERNACIÓN)</t>
  </si>
  <si>
    <t>SEXTA TRANSFERENCIA DE LOS RECURSOS DE CONFORMIDAD CON LO DISPUESTO EN LA LEY 1289 DE 2009, PARA LA VIGENCIA 2026, A LOS MUNICIPIOS Y ENTES DEPORTIVOS DESCENTRALIZADOS AUTORIZADOS</t>
  </si>
  <si>
    <t>DISPONIBLE APOYO LEY DEL CIGARRILLO MUNICIPIOS DEL DEPARTAMENO DE ANTIOQUIA</t>
  </si>
  <si>
    <t>DISPONIBLE PS ASESORÍA</t>
  </si>
  <si>
    <t>DISPONIBLE TRNASFERENCIA DE RECURSOS LEY DEL CIGARRILLO</t>
  </si>
  <si>
    <t>DISPONIBLE PS TRANSVERSALES</t>
  </si>
  <si>
    <t>CONVENIO INTERADMINISTRATIVO PARA EL DESARROLLO DE LA FASE SUBREGIONAL DE LOS JUEGOS DEPORTIVOS DEPARTAMENTALES 2026 DE INDEPORTES ANTIOQUIA, EN LA SUBREGIÓN DEL NORDESTE Y MAGDALENA MEDIO</t>
  </si>
  <si>
    <t>CONVENIO INTERADMINISTRATIVO PARA EL DESARROLLO DE LA FASE SUBREGIONAL DE LOS JUEGOS DEPORTIVOS DEPARTAMENTALES 2026 DE INDEPORTES ANTIOQUIA, EN LA SUBREGIÓN DEL SUROESTE</t>
  </si>
  <si>
    <t>CONVENIO INTERADMINISTRATIVO PARA EL DESARROLLO DE LA FASE SUBREGIONAL DE LOS JUEGOS DEPORTIVOS DEPARTAMENTALES 2026 DE INDEPORTES ANTIOQUIA, EN LA SUBREGIÓN DEL VALLE DE ABURRÁ</t>
  </si>
  <si>
    <t>CONVENIO INTERADMINISTRATIVO PARA EL DESARROLLO DE LA FASE SUBREGIONAL DE LOS JUEGOS DEPORTIVOS DEPARTAMENTALES 2026 DE INDEPORTES ANTIOQUIA, EN LA SUBREGIÓN DEL URABÁ</t>
  </si>
  <si>
    <t>ADICIÓN N° 1 AL CONTRATO 378 DE 2026 CUYO OBJETO ES: PRESTACIÓN DE SERVICIOS PARA CAPACITACIONES EN ADMINISTRACIÓN, MARKETING, GESTIÓN Y PLANIFICACIÓN DEPORTIVA DIRIGIDA A LOS ACTORES DEL SECTOR DEPORTE, RECREACIÓN Y ACTIVIDAD FÍSICA EN EL DEPARTAMENTO DE ANTIOQUIA</t>
  </si>
  <si>
    <t>ADICIÓN N° 1 AL CONTRATO 391 DE 2026 CUYO OBJETO ES: PRESTACIÓN DE SERVICIOS PARA CAPACITAR EN EL FORTALECIMIENTO DE COMPETENCIAS Y DESARROLLO HUMANO A LOS ACTORES DEL SECTOR DEPORTE, RECREACIÓN Y ACTIVIDAD FÍSICA EN EL DEPARTAMENTO DE ANTIOQUIA.</t>
  </si>
  <si>
    <t>DISPONIBLE CAPACITACIONES SDC</t>
  </si>
  <si>
    <t>DISPONIBLE PS SDC</t>
  </si>
  <si>
    <t>DISPONIBLE PRESTACIÓN DE SERVICIOS</t>
  </si>
  <si>
    <t>DISPONIBLE PARA PRESTACIÓN DE SERVICIOS PROFESIONALES ORIENTADOS AL APOYO TÉCNICO EN LAS ACTIVIDADES DE SUPERVISIÓN, REVISIÓN Y SEGUIMIENTO DE LOS PROYECTOS DE  INFRAESTRUCTURA A CARGO DE LA SUBGERENCIA DE ESCENARIOS DEPORTIVOS Y EQUIPAMIENTOS DE INDEPORTES ANTIOQUIA.</t>
  </si>
  <si>
    <t>DISPONIBLE CONSTRUCCIÓN Y/O COFINANCIACIÓN MUNICIPIO RB</t>
  </si>
  <si>
    <t>DISPONIBLE IMPLEMENTACIÓN PP BICICLETA</t>
  </si>
  <si>
    <t>DISPONIBLE PS DESARROLLO Y PROMOCIÓN</t>
  </si>
  <si>
    <t>DISPONIBLE PS DEPORTE FORMATIVO</t>
  </si>
  <si>
    <t>DISPONIBLE PS ACTIVIDAD FÍSICA</t>
  </si>
  <si>
    <t>DISPONIBLE PS RECREACIÓN</t>
  </si>
  <si>
    <t>DISPONIBLE PS DLLO Y PROMOCIÓN</t>
  </si>
  <si>
    <t>DISPONIBLE PP BICICLETA (RB GOBERNACIÓN)</t>
  </si>
  <si>
    <t>DISPONIBLE RECURSO POLÍTICA PÚBLICA DE LA BICICLETA</t>
  </si>
  <si>
    <t>DISPONIBLE PP BICICLETA</t>
  </si>
  <si>
    <t>DISPONIBLE PREMIACIÓN JDI</t>
  </si>
  <si>
    <t>DISPONIBLE PS JUEGOS</t>
  </si>
  <si>
    <t>DISPONIBLE JUEGOS ESCOLARES (TASA PRODEPORTE)</t>
  </si>
  <si>
    <t>DISPONIBLE ALQUILER DE VEHÍCULOS</t>
  </si>
  <si>
    <t>DISPONIBLE JUEGOS ESCOLARES</t>
  </si>
  <si>
    <t>DISPONIBLE MEJROAMIENTO OBSERVATORIO AJUSTE CONTRATOS</t>
  </si>
  <si>
    <t>DISPONIBLE PSP IMPLEMENTACION SSST</t>
  </si>
  <si>
    <t xml:space="preserve">DISPONIBLE PARA PSP OBSERVATORIO </t>
  </si>
  <si>
    <t xml:space="preserve">DISPONIBLE PARA PSP SEGUIMIENTO A POLITICAS Y FORTALECIMIENTO MIPG </t>
  </si>
  <si>
    <t xml:space="preserve">dISPONIBLE PARA PSP SEGUIMIENTO A POLITICAS Y FORTALECIMIENTO MIPG </t>
  </si>
  <si>
    <t>DISPONIBLE EVENTO INVESTIGACION</t>
  </si>
  <si>
    <t>DISPONIBLE PRESTACIÓN DE SERVICIOS - OFICINA COMUNICACIONES</t>
  </si>
  <si>
    <t xml:space="preserve">DISPONIBLE OFICINA DE COMUNICACIONES </t>
  </si>
  <si>
    <t>DISPONIBLE PRESTACION DE SERVICIOS</t>
  </si>
  <si>
    <t>DISPONIBLE  PRESTACIÓN DE SERVICIOS</t>
  </si>
  <si>
    <t xml:space="preserve">DISPONIBLE  PRESTACION DE SERVICIOS PROFESIONALES Y DE APOYO A LA GESTIÓN </t>
  </si>
  <si>
    <t>DISPONIBLE PARA PRESTACION DE SERVICIOS PROFESIONALES Y TECNICOS</t>
  </si>
  <si>
    <t>DISPONIBLE LIBERACIÓN SUBGERENCIA ADMINISTRATIVA Y FINANCIERA 202601000599 DEL 19 DE ENERO DE 2026</t>
  </si>
  <si>
    <t xml:space="preserve">DISPONIBLE RB PRESTACIÓN DE SERVICIOS </t>
  </si>
  <si>
    <t>DISPONIBLE PRESTACIÓN DE SERVICIOS - FUNCIONAMIENTO</t>
  </si>
  <si>
    <t>DISPONIBLE EVENTOS DRAF</t>
  </si>
  <si>
    <t>52010703-EJECUTARJUEGOSINDIGENAS</t>
  </si>
  <si>
    <t>REALIZAR LOS JUEGOS DEPORTIVOS INDÍGENAS DEL DEPARTAMENTO DE ANTIOQUIA VIGENCIA 2026 EN EL MARCO DEL PLAN DE DESARROLLO "POR ANTIOQUIA FIRME 2024-2027" PARA PROMOVER LA IDENTIDAD CULTURAL, EL DEPORTE SOCIAL, COMUNITARIO Y LAS PRÁCTICAS AUTÓCTONAS TRADICIONALES DE LAS COMUNIDADES INDÍGENAS</t>
  </si>
  <si>
    <t>LINEA PAA</t>
  </si>
  <si>
    <t>CONTRATO</t>
  </si>
  <si>
    <t>OBJETO</t>
  </si>
  <si>
    <t xml:space="preserve">DEPENDENCIA </t>
  </si>
  <si>
    <t xml:space="preserve">MODALIDAD DE CONTRATACIÓN </t>
  </si>
  <si>
    <t xml:space="preserve">TIPO DE CONTRATO </t>
  </si>
  <si>
    <t>CÉDULA O NIT</t>
  </si>
  <si>
    <t xml:space="preserve">HONORARIOS MES </t>
  </si>
  <si>
    <t>VALOR CONTRATO</t>
  </si>
  <si>
    <t xml:space="preserve">OBSERVACIONES </t>
  </si>
  <si>
    <t>NÚMERO COMITÉ</t>
  </si>
  <si>
    <t>SUPERVISOR TITULAR</t>
  </si>
  <si>
    <t xml:space="preserve">DOCUMENTO </t>
  </si>
  <si>
    <t xml:space="preserve">SUPERVISOR SUPLENTE </t>
  </si>
  <si>
    <t>DOCUMENTO</t>
  </si>
  <si>
    <t>CDP</t>
  </si>
  <si>
    <t>FECHA CDP</t>
  </si>
  <si>
    <t>VALOR CDP</t>
  </si>
  <si>
    <t>RCP</t>
  </si>
  <si>
    <t>FECHA RCP</t>
  </si>
  <si>
    <t>VALOR RCP</t>
  </si>
  <si>
    <t xml:space="preserve">FECHA DE FIRMA </t>
  </si>
  <si>
    <t>FECHA DE FIRMA SECOP</t>
  </si>
  <si>
    <t xml:space="preserve">FECHA APROBACIÓN POLIZA </t>
  </si>
  <si>
    <t>FECHA DE INICIO</t>
  </si>
  <si>
    <t>FECHA DE INICIO SECOP</t>
  </si>
  <si>
    <t xml:space="preserve">FECHA TERMINACIÓN </t>
  </si>
  <si>
    <t>FECHA TERMINACIÓN SECOP</t>
  </si>
  <si>
    <t>LINK DE PUBLICACIÓN SECOP</t>
  </si>
  <si>
    <t>LINK DE PUBLICACIÓN</t>
  </si>
  <si>
    <t xml:space="preserve">PLAZO </t>
  </si>
  <si>
    <t>095</t>
  </si>
  <si>
    <t>SANDRA MILENA IBARRA HEREDIA</t>
  </si>
  <si>
    <t>CATALINA VASQUEZ RAMIREZ</t>
  </si>
  <si>
    <t xml:space="preserve"> community.secop.gov.co/Public/Tendering/OpportunityDetail/Index?noticeUID=CO1.NTC.7945151&amp;isFromPublicArea=True&amp;isModal=False </t>
  </si>
  <si>
    <t>227 DIAS</t>
  </si>
  <si>
    <t>059</t>
  </si>
  <si>
    <t>HECTOR FABIAN ARROYAVE SANCHEZ</t>
  </si>
  <si>
    <t>51 DÍAS</t>
  </si>
  <si>
    <t>DIGNA EMERITA MARTINEZ GARCIA</t>
  </si>
  <si>
    <t xml:space="preserve"> https://community.secop.gov.co/Public/Tendering/OpportunityDetail/Index?noticeUID=CO1.NTC.7964505&amp;isFromPublicArea=True&amp;isModal=Fals </t>
  </si>
  <si>
    <t>195 DÍAS</t>
  </si>
  <si>
    <t>045</t>
  </si>
  <si>
    <t>17 DÍAS</t>
  </si>
  <si>
    <t xml:space="preserve">PRESTACIÓN DE SERVICIOS </t>
  </si>
  <si>
    <t>CAJA DE COMPENSACIÓN FAMILIAR DE ANTIOQUIA COMFAMA</t>
  </si>
  <si>
    <t>098</t>
  </si>
  <si>
    <t>JOHANNA MARCELA POSADA LLANO</t>
  </si>
  <si>
    <t>CONSUELO EUGENIA VELEZ TOBON</t>
  </si>
  <si>
    <t>https://community.secop.gov.co/Public/Tendering/OpportunityDetail/Index?noticeUID=CO1.NTC.8029806&amp;isFromPublicArea=True&amp;isModal=False</t>
  </si>
  <si>
    <t>MODIFICACIÓN No. 2 AL CONTRATO 372 DE 2025, CUYO OBJETO ES PRESTACIÓN DE SERVICIOS DE APOYO LOGÍSTICO Y OPERATIVO A LA GESTIÓN, EN EL DESARROLLO Y EJECUCIÓN DEL PLAN DE BIENESTAR LABORAL Y ACTIVIDADES DE SEGURIDAD Y SALUD EN EL TRABAJO PARA LOS SERVIDORES DE INDEPORTES ANTIOQUIA.- VF</t>
  </si>
  <si>
    <t>039</t>
  </si>
  <si>
    <t>RENTING DE ANTIOQUIA</t>
  </si>
  <si>
    <t>Supervisión Colegiada 
Financiera: 
Digna Emerita Martinez - Fabian Arroyave
Juridica: 
Julian Lopez Londoño
Oscar Mauricio Badillo</t>
  </si>
  <si>
    <t>097</t>
  </si>
  <si>
    <t>JOHN ALBERTO BETANCUR MAYA</t>
  </si>
  <si>
    <t>https://community.secop.gov.co/Public/Tendering/OpportunityDetail/Index?noticeUID=CO1.NTC.7830275&amp;isFromPublicArea=True&amp;isModal=False</t>
  </si>
  <si>
    <t>198 DÍAS</t>
  </si>
  <si>
    <t>LUZ ADRIANA VALENCIA CARMONA</t>
  </si>
  <si>
    <t>https://community.secop.gov.co/Public/Tendering/OpportunityDetail/Index?noticeUID=CO1.NTC.7692944&amp;isFromPublicArea=True&amp;isModal=False</t>
  </si>
  <si>
    <t>186 DÍAS</t>
  </si>
  <si>
    <t>OFICINA DE SISTEMAS E INFORMÁTICA</t>
  </si>
  <si>
    <t>UNE EPM TELECOMUNICACIONES S.A</t>
  </si>
  <si>
    <t>065</t>
  </si>
  <si>
    <t xml:space="preserve"> https://community.secop.gov.co/Public/Tendering/OpportunityDetail/Index?noticeUID=CO1.NTC.8769571&amp;isFromPublicArea=True&amp;isModal=False </t>
  </si>
  <si>
    <t>291 DÍAS</t>
  </si>
  <si>
    <t>ADA S.A.S.</t>
  </si>
  <si>
    <t>093</t>
  </si>
  <si>
    <t>https://community.secop.gov.co/Public/Tendering/OpportunityDetail/Index?noticeUID=CO1.NTC.7706572&amp;isFromPublicArea=True&amp;isModal=False</t>
  </si>
  <si>
    <t>31 DÍAS</t>
  </si>
  <si>
    <t>OFICINA ASESORA DE COMUNICACIONES</t>
  </si>
  <si>
    <t>SOCIEDAD TELEVISIÓN DE ANTIOQUIA LIMITADA</t>
  </si>
  <si>
    <t>ANDRES ESTEBAN MARIN MARIN</t>
  </si>
  <si>
    <t>BEATRIZ ELENA QUICENO GIL</t>
  </si>
  <si>
    <t xml:space="preserve"> https://community.secop.gov.co/Public/Tendering/OpportunityDetail/Index?noticeUID=CO1.NTC.8041863&amp;isFromPublicArea=True&amp;isModal=False </t>
  </si>
  <si>
    <t>182 DÍAS</t>
  </si>
  <si>
    <t>4232025 
(OC148152-3)</t>
  </si>
  <si>
    <t>SUMINISTRO DE COMBUSTIBLE PARA LOS VEHÍCULOS Y MOTOS DE PROPIEDAD DEL INSTITUTO DEPARTAMENTAL DE DEPORTES DE ANTIOQUIA Y PARA AQUELLOS VEHÍCULOS  QUE POR VÍNCULO CONTRACTUAL ESTÉN AL SERVICIO DE LA ENTIDAD</t>
  </si>
  <si>
    <t>SUMINISTRO</t>
  </si>
  <si>
    <t>PRÓRROGA</t>
  </si>
  <si>
    <t>014</t>
  </si>
  <si>
    <t>https://operaciones.colombiacompra.gov.co/tienda-virtual-del-estado-colombiano/ordenes-compra/?number_order=148152&amp;state=&amp;entity=&amp;tool=0&amp;date_to&amp;date_from</t>
  </si>
  <si>
    <t>428 DÍAS</t>
  </si>
  <si>
    <t>ADICIÓN Y PRÓRROGA</t>
  </si>
  <si>
    <t>064</t>
  </si>
  <si>
    <t>90 DÍAS</t>
  </si>
  <si>
    <t>SUBGERENCIA DE FOMENTO Y DESARROLLO DEPORTIVO</t>
  </si>
  <si>
    <t>EMPRESA DE PARQUES Y EVENTOS DE ANTIOQUIA -ACTIVA-</t>
  </si>
  <si>
    <t>Supervisión Colegiada Principales:
Jose Ramiro Palacio Arango 
Hector Hernan Arias Munera 
Sandra Yulieth Palacio Arango
Monica Maria Arenas Sosa
Suplente:
Leidy Sandridt Ariza Zapata</t>
  </si>
  <si>
    <t>017</t>
  </si>
  <si>
    <t>JOSE RAMIRO PALACIO ARANGO</t>
  </si>
  <si>
    <t>LEIDY SANDRIT ARIZA ZAPATA</t>
  </si>
  <si>
    <t xml:space="preserve"> https://community.secop.gov.co/Public/Tendering/OpportunityDetail/Index?noticeUID=CO1.NTC.8420648&amp;isFromPublicArea=True&amp;isModal=False </t>
  </si>
  <si>
    <t>SUBGERENCIA ESCENARIOS DEPORTIVOS Y EQUIPAMIENTOS</t>
  </si>
  <si>
    <t xml:space="preserve">CORPORACIÓN PARA INVESTIGACIONES Y ESTUDIOS EN SOCIEDAD PATRIMONIO AMBIENTE E HISTORIA </t>
  </si>
  <si>
    <t>Total Contrato $303.838.999</t>
  </si>
  <si>
    <t>034</t>
  </si>
  <si>
    <t>5 MESES</t>
  </si>
  <si>
    <t>CONTRATO INTERADMINISTRATIVO DE MANDATO SIN REPRESENTACIÓN PARA EL SUMINISTRO, INSTALACIÓN, MANTENIMIENTO Y CALIBRACIÓN DE EQUIPOS TECNOLÓGICOS; PROVISIÓN DE INSUMOS Y ELEMENTOS COMPLEMENTARIOS PARA LA OFICINA DE MEDICINA DEPORTIVA DE INDEPORTES</t>
  </si>
  <si>
    <t>OFICINA DE MEDICINA DEPORTIVA</t>
  </si>
  <si>
    <t>EMPRESA PARA LA SEGURIDAD Y SOLUCIONES URBANAS – ESU</t>
  </si>
  <si>
    <t>041</t>
  </si>
  <si>
    <t>OSCAR MARIO CARDONA ARENAS</t>
  </si>
  <si>
    <t>MARTHA LUCIA ORREGO LONDOÑO</t>
  </si>
  <si>
    <t>6 MESES</t>
  </si>
  <si>
    <t>042</t>
  </si>
  <si>
    <t>JULIANA BERMUDEZ HENAO</t>
  </si>
  <si>
    <t>JUAN DIEGO LONDOÑO TORO</t>
  </si>
  <si>
    <t>54 DIAS</t>
  </si>
  <si>
    <t>SUBGERENCIA DE ESCENARIOS DEPORTIVOS Y EQUIPAMIENTOS</t>
  </si>
  <si>
    <t>RENTING DE ANTIOQUIA –EICE- RENTAN</t>
  </si>
  <si>
    <t>CONTRATO INTERADMINISTRATIVO DE MANDATO SIN
REPRESENTACIÓN PARA REALIZAR EL MANTENIMIENTO
PREVENTIVO Y CORRECTIVO DEL SISTEMA DE AIRE
ACONDICIONADO DE INDEPORTES ANTIOQUIA</t>
  </si>
  <si>
    <t>EMPRESA DE DESARROLLO URBANO Y RURAL DEL MUNICIPIO DE BELLO "EDUNORTE</t>
  </si>
  <si>
    <t>1 MES</t>
  </si>
  <si>
    <t>JUAN MANUEL GALVIS MUÑOZ</t>
  </si>
  <si>
    <t>001</t>
  </si>
  <si>
    <t>ILDA BIBIANA ALVAREZ RUEDA</t>
  </si>
  <si>
    <t>MONICA MARIA ARENAS SOSA</t>
  </si>
  <si>
    <t xml:space="preserve">SIN PÓLIZA </t>
  </si>
  <si>
    <t>https://community.secop.gov.co/Public/Tendering/ContractNoticePhases/View?PPI=CO1.PPI.44755048&amp;isFromPublicArea=True&amp;isModal=False</t>
  </si>
  <si>
    <t>VANESSA KAMMERER GUTIERREZ</t>
  </si>
  <si>
    <t>HECTOR HERNAN ARIAS MUNERA</t>
  </si>
  <si>
    <t>https://community.secop.gov.co/Public/Tendering/ContractNoticePhases/View?PPI=CO1.PPI.44759440&amp;isFromPublicArea=True&amp;isModal=False</t>
  </si>
  <si>
    <t>SANDRA JANETH GARCIA ZABALA</t>
  </si>
  <si>
    <t>https://community.secop.gov.co/Public/Tendering/ContractNoticePhases/View?PPI=CO1.PPI.44784005&amp;isFromPublicArea=True&amp;isModal=False</t>
  </si>
  <si>
    <t>GLADYS PATRICIA GOMEZ BERNAL</t>
  </si>
  <si>
    <t>FABIAN DARIO ARANGO LOPEZ</t>
  </si>
  <si>
    <t>FRANCY STELLA QUICENO BERRIO</t>
  </si>
  <si>
    <t>https://community.secop.gov.co/Public/Tendering/ContractNoticePhases/View?PPI=CO1.PPI.44717231&amp;isFromPublicArea=True&amp;isModal=False</t>
  </si>
  <si>
    <t>SUBGERENCIA DE DEPORTES ASOCIADO Y ALTOS LOGROS</t>
  </si>
  <si>
    <t>ASTRID ELENA CASTAÑO ALZATE</t>
  </si>
  <si>
    <t>DAVID TORRES MUÑOZ</t>
  </si>
  <si>
    <t>ALEJANDRO NAVARRO RINCON</t>
  </si>
  <si>
    <t>https://community.secop.gov.co/Public/Tendering/ContractNoticePhases/View?PPI=CO1.PPI.44757137&amp;isFromPublicArea=True&amp;isModal=False</t>
  </si>
  <si>
    <t>LEIDY JOHANA GALLEGO GALLEGO</t>
  </si>
  <si>
    <t>ANDRES ROBERTO GOMEZ CASTAÑO</t>
  </si>
  <si>
    <t>JAIRO DE JESUS JIMENEZ MORENO</t>
  </si>
  <si>
    <t>https://community.secop.gov.co/Public/Tendering/ContractNoticePhases/View?PPI=CO1.PPI.44778461&amp;isFromPublicArea=True&amp;isModal=False</t>
  </si>
  <si>
    <t>DARLYN VANESA OTALVARO MONTOYA</t>
  </si>
  <si>
    <t>BETSY JOHANNA OCAMPO MILLAN</t>
  </si>
  <si>
    <t>LUZ VERONICA ARBOLEDA GOMEZ</t>
  </si>
  <si>
    <t>https://community.secop.gov.co/Public/Tendering/ContractNoticePhases/View?PPI=CO1.PPI.44755967&amp;isFromPublicArea=True&amp;isModal=False</t>
  </si>
  <si>
    <t>SARA LUCIANA URREGO VILLA</t>
  </si>
  <si>
    <t>Gastos de Desplazamiento $6.000.000 
Total Contrato $53.306.400</t>
  </si>
  <si>
    <t>LICETH CATALINA CANO GONZALEZ</t>
  </si>
  <si>
    <t>MAURICIO VELÁSQUEZ CUADROS</t>
  </si>
  <si>
    <t>JAINE ESTHER TOVAR AMADOR</t>
  </si>
  <si>
    <t>OSCAR MAURICIO BADILLO LIZARRALDE</t>
  </si>
  <si>
    <t>https://community.secop.gov.co/Public/Tendering/ContractNoticePhases/View?PPI=CO1.PPI.44725757&amp;isFromPublicArea=True&amp;isModal=False</t>
  </si>
  <si>
    <t>WALTER FLORO RIVERA</t>
  </si>
  <si>
    <t>JULIAN LOPEZ LONDOÑO</t>
  </si>
  <si>
    <t>MARIA TERESA DE GUADALUPE MUÑOZ JARAMILLO</t>
  </si>
  <si>
    <t>https://community.secop.gov.co/Public/Tendering/ContractNoticePhases/View?PPI=CO1.PPI.44721799&amp;isFromPublicArea=True&amp;isModal=False</t>
  </si>
  <si>
    <t>MODIFICACIÓN  - CESIÓN</t>
  </si>
  <si>
    <t>MARÍA CLARA PELÁEZ ARBOLEDA</t>
  </si>
  <si>
    <t>016</t>
  </si>
  <si>
    <t>LILIANA PATRICIA JIMENEZ OCAMPO</t>
  </si>
  <si>
    <t>https://community.secop.gov.co/Public/Tendering/ContractNoticePhases/View?PPI=CO1.PPI.44734151&amp;isFromPublicArea=True&amp;isModal=False</t>
  </si>
  <si>
    <t>NANCY DEL SOCORRO PALACIO RAMIREZ</t>
  </si>
  <si>
    <t>MARTA CECILIA GARCIA FRANCO</t>
  </si>
  <si>
    <t>https://community.secop.gov.co/Public/Tendering/OpportunityDetail/Index?noticeUID=CO1.NTC.9640137&amp;isFromPublicArea=True&amp;isModal=False</t>
  </si>
  <si>
    <t>SANTIAGO DIAZ MONTOYA</t>
  </si>
  <si>
    <t>002</t>
  </si>
  <si>
    <t>LUIS FERNANDO LOPEZ VALENCIA</t>
  </si>
  <si>
    <t>https://community.secop.gov.co/Public/Tendering/ContractNoticePhases/View?PPI=CO1.PPI.44803843&amp;isFromPublicArea=True&amp;isModal=False</t>
  </si>
  <si>
    <t>ANGELA MARIA OQUENDO HERNANDEZ</t>
  </si>
  <si>
    <t>JUAN GUILLERMO VALENCIA ALVAREZ</t>
  </si>
  <si>
    <t>https://community.secop.gov.co/Public/Tendering/ContractNoticePhases/View?PPI=CO1.PPI.44844960&amp;isFromPublicArea=True&amp;isModal=False</t>
  </si>
  <si>
    <t>CECILIA ALZATE GOMEZ</t>
  </si>
  <si>
    <t>https://community.secop.gov.co/Public/Tendering/ContractNoticePhases/View?PPI=CO1.PPI.44803605&amp;isFromPublicArea=True&amp;isModal=False</t>
  </si>
  <si>
    <t>MAGDALENA ROLDAN ESPINAL</t>
  </si>
  <si>
    <t>VERONICA URREA GALLO</t>
  </si>
  <si>
    <t>https://community.secop.gov.co/Public/Tendering/ContractNoticePhases/View?PPI=CO1.PPI.44818390&amp;isFromPublicArea=True&amp;isModal=False</t>
  </si>
  <si>
    <t>ADRIANA MARIA PATIÑO CAMPUZANO</t>
  </si>
  <si>
    <t>LISSINIA AIDE CASTRO VELASQUEZ</t>
  </si>
  <si>
    <t>https://community.secop.gov.co/Public/Tendering/ContractNoticePhases/View?PPI=CO1.PPI.44848405&amp;isFromPublicArea=True&amp;isModal=False</t>
  </si>
  <si>
    <t>YENNY PATRICIA LOPEZ LOPEZ</t>
  </si>
  <si>
    <t>https://community.secop.gov.co/Public/Tendering/ContractNoticePhases/View?PPI=CO1.PPI.44850978&amp;isFromPublicArea=True&amp;isModal=False</t>
  </si>
  <si>
    <t>HAROLD ALEXANDER LEON ARIAS</t>
  </si>
  <si>
    <t>LUCY AUDREY BELTRAN ZAMBRANO</t>
  </si>
  <si>
    <t>https://community.secop.gov.co/Public/Tendering/ContractNoticePhases/View?PPI=CO1.PPI.44850988&amp;isFromPublicArea=True&amp;isModal=False</t>
  </si>
  <si>
    <t>TOBON Y ASOCIADOS CONSULTORIA S.A.S.</t>
  </si>
  <si>
    <t>003</t>
  </si>
  <si>
    <t>DIANA MARCELA DULCEY GUTIERREZ</t>
  </si>
  <si>
    <t>https://community.secop.gov.co/Public/Tendering/ContractNoticePhases/View?PPI=CO1.PPI.44860769&amp;isFromPublicArea=True&amp;isModal=False</t>
  </si>
  <si>
    <t xml:space="preserve">JENIFER QUINTERO JIMENEZ </t>
  </si>
  <si>
    <t>https://community.secop.gov.co/Public/Tendering/ContractNoticePhases/View?PPI=CO1.PPI.44803760&amp;isFromPublicArea=True&amp;isModal=False</t>
  </si>
  <si>
    <t>VALERIA VELASQUEZ VELASQUEZ</t>
  </si>
  <si>
    <t>MARIA DEL PILAR SOLANO SIERRA</t>
  </si>
  <si>
    <t>https://community.secop.gov.co/Public/Tendering/ContractNoticePhases/View?PPI=CO1.PPI.44865005&amp;isFromPublicArea=True&amp;isModal=False</t>
  </si>
  <si>
    <t>NATALIA ANDREA ARBELAEZ PEREZ</t>
  </si>
  <si>
    <t>https://community.secop.gov.co/Public/Tendering/ContractNoticePhases/View?PPI=CO1.PPI.44862382&amp;isFromPublicArea=True&amp;isModal=False</t>
  </si>
  <si>
    <t>DIEGO ARMANDO RENDÓN RIVERA</t>
  </si>
  <si>
    <t>https://community.secop.gov.co/Public/Tendering/ContractNoticePhases/View?PPI=CO1.PPI.44865026&amp;isFromPublicArea=True&amp;isModal=False</t>
  </si>
  <si>
    <t>DIANA PATRICIA SUAREZ ARENAS</t>
  </si>
  <si>
    <t>004</t>
  </si>
  <si>
    <t>JAIDER ANDRES LONDOÑO VANEGAS</t>
  </si>
  <si>
    <t>https://community.secop.gov.co/Public/Tendering/OpportunityDetail/Index?noticeUID=CO1.NTC.9666761&amp;isFromPublicArea=True&amp;isModal=False</t>
  </si>
  <si>
    <t>MARIA CAMILA TORO ECHEVERRI</t>
  </si>
  <si>
    <t>https://community.secop.gov.co/Public/Tendering/OpportunityDetail/Index?noticeUID=CO1.NTC.9664631&amp;isFromPublicArea=True&amp;isModal=False</t>
  </si>
  <si>
    <t>ANYI DANIELA RODRIGUEZ</t>
  </si>
  <si>
    <t>https://community.secop.gov.co/Public/Tendering/OpportunityDetail/Index?noticeUID=CO1.NTC.9665999&amp;isFromPublicArea=True&amp;isModal=False</t>
  </si>
  <si>
    <t>MARIA ISABEL ROJAS ESCOBAR</t>
  </si>
  <si>
    <t>https://community.secop.gov.co/Public/Tendering/ContractNoticePhases/View?PPI=CO1.PPI.45108251&amp;isFromPublicArea=True&amp;isModal=False</t>
  </si>
  <si>
    <t>OFICINA ASESORA DE PLANEACIÓN</t>
  </si>
  <si>
    <t xml:space="preserve">ANDRES MAURICIO VALENCIA RUIZ </t>
  </si>
  <si>
    <t>CLAUDIA JANNET SALAZAR ARANGO</t>
  </si>
  <si>
    <t>LUISA FERNANDA GAVIRIA CANO</t>
  </si>
  <si>
    <t>https://community.secop.gov.co/Public/Tendering/ContractNoticePhases/View?PPI=CO1.PPI.45106310&amp;isFromPublicArea=True&amp;isModal=False</t>
  </si>
  <si>
    <t>JUAN SEBASTIAN MALDONADO ALVAREZ</t>
  </si>
  <si>
    <t>https://community.secop.gov.co/Public/Tendering/ContractNoticePhases/View?PPI=CO1.PPI.45109736&amp;isFromPublicArea=True&amp;isModal=False</t>
  </si>
  <si>
    <t>JOHAN STIVEN HOLGUÍN FRANCO</t>
  </si>
  <si>
    <t>https://community.secop.gov.co/Public/Tendering/ContractNoticePhases/View?PPI=CO1.PPI.45033579&amp;isFromPublicArea=True&amp;isModal=False</t>
  </si>
  <si>
    <t>ANA MARÍA MARTÍNEZ OBANDO</t>
  </si>
  <si>
    <t>https://community.secop.gov.co/Public/Tendering/ContractNoticePhases/View?PPI=CO1.PPI.45035160&amp;isFromPublicArea=True&amp;isModal=False</t>
  </si>
  <si>
    <t>LEIDY SUSANA RAMIREZ VELEZ</t>
  </si>
  <si>
    <t>https://community.secop.gov.co/Public/Tendering/ContractNoticePhases/View?PPI=CO1.PPI.45037309&amp;isFromPublicArea=True&amp;isModal=False</t>
  </si>
  <si>
    <t>LEONARDO ALEXIS HIGUITA HERNANDEZ</t>
  </si>
  <si>
    <t>https://community.secop.gov.co/Public/Tendering/ContractNoticePhases/View?PPI=CO1.PPI.45039116&amp;isFromPublicArea=True&amp;isModal=False</t>
  </si>
  <si>
    <t>ANDRES FELIPE MUÑOZ PRIETO</t>
  </si>
  <si>
    <t>Gastos de Desplazamiento $8.000.000
Total Contrato $68.208.200</t>
  </si>
  <si>
    <t>https://community.secop.gov.co/Public/Tendering/ContractNoticePhases/View?PPI=CO1.PPI.45040941&amp;isFromPublicArea=True&amp;isModal=False</t>
  </si>
  <si>
    <t>DANIEL ALEJANDRO CUERVO ARANGO</t>
  </si>
  <si>
    <t>Gastos de Desplazamiento $8.000.000
Total Contrato $55.306.400</t>
  </si>
  <si>
    <t>https://community.secop.gov.co/Public/Tendering/ContractNoticePhases/View?PPI=CO1.PPI.45045917&amp;isFromPublicArea=True&amp;isModal=False</t>
  </si>
  <si>
    <t>SANTIAGO AGUILAR RIOS</t>
  </si>
  <si>
    <t>YENIFER MARCELA AVENDAÑO BERNAL</t>
  </si>
  <si>
    <t>https://community.secop.gov.co/Public/Tendering/ContractNoticePhases/View?PPI=CO1.PPI.45046683&amp;isFromPublicArea=True&amp;isModal=False</t>
  </si>
  <si>
    <t>SARA MARTINEZ RENDÓN</t>
  </si>
  <si>
    <t>https://community.secop.gov.co/Public/Tendering/ContractNoticePhases/View?PPI=CO1.PPI.45108277&amp;isFromPublicArea=True&amp;isModal=False</t>
  </si>
  <si>
    <t>ANDERSON DE JESUS CASTAÑO CATAÑO</t>
  </si>
  <si>
    <t>LEONARDO DE JESUS AGUDELO DURAN</t>
  </si>
  <si>
    <t>CLAUDIA LILIANA DIAZ OSORIO</t>
  </si>
  <si>
    <t>https://community.secop.gov.co/Public/Tendering/ContractNoticePhases/View?PPI=CO1.PPI.45197315&amp;isFromPublicArea=True&amp;isModal=False</t>
  </si>
  <si>
    <t>VIVIAN MELISA TAMAYO HIGUITA</t>
  </si>
  <si>
    <t>Gastos de Desplazamiento $2.365.364
Total Contrato $49.671.764</t>
  </si>
  <si>
    <t>005</t>
  </si>
  <si>
    <t>JUAN CAMILO VALENCIA GALVIS</t>
  </si>
  <si>
    <t>https://community.secop.gov.co/Public/Tendering/OpportunityDetail/Index?noticeUID=CO1.NTC.9690237&amp;isFromPublicArea=True&amp;isModal=False</t>
  </si>
  <si>
    <t>ANA MARIA SERNA SORA</t>
  </si>
  <si>
    <t>https://community.secop.gov.co/Public/Tendering/ContractNoticePhases/View?PPI=CO1.PPI.45133060&amp;isFromPublicArea=True&amp;isModal=False</t>
  </si>
  <si>
    <t>ANULADO</t>
  </si>
  <si>
    <t>-</t>
  </si>
  <si>
    <t>SIN PÓLIZA</t>
  </si>
  <si>
    <t xml:space="preserve">MONICA ISABEL ALZATE VALENCIA </t>
  </si>
  <si>
    <t>SANDRA YULIETH PALACIO ARANGO</t>
  </si>
  <si>
    <t>https://community.secop.gov.co/Public/Tendering/ContractNoticePhases/View?PPI=CO1.PPI.45137457&amp;isFromPublicArea=True&amp;isModal=False</t>
  </si>
  <si>
    <t xml:space="preserve">SANTIAGO ZAPATA MARIN </t>
  </si>
  <si>
    <t>https://community.secop.gov.co/Public/Tendering/ContractNoticePhases/View?PPI=CO1.PPI.45150294&amp;isFromPublicArea=True&amp;isModal=False</t>
  </si>
  <si>
    <t>HAROLD PULGARIN RAMIREZ</t>
  </si>
  <si>
    <t>https://community.secop.gov.co/Public/Tendering/ContractNoticePhases/View?PPI=CO1.PPI.45136177&amp;isFromPublicArea=True&amp;isModal=False</t>
  </si>
  <si>
    <t xml:space="preserve">CAMILA GOMEZ MARIN </t>
  </si>
  <si>
    <t>https://community.secop.gov.co/Public/Tendering/ContractNoticePhases/View?PPI=CO1.PPI.45138820&amp;isFromPublicArea=True&amp;isModal=False</t>
  </si>
  <si>
    <t>LEDY JULIETH ECHEVERRI ESCOBAR</t>
  </si>
  <si>
    <t>https://community.secop.gov.co/Public/Tendering/ContractNoticePhases/View?PPI=CO1.PPI.45139607&amp;isFromPublicArea=True&amp;isModal=False</t>
  </si>
  <si>
    <t>NATALIA BUSTAMANTE SALAZAR</t>
  </si>
  <si>
    <t>Gastos de Desplazamiento $6.375.000
Total Contrato $53.681.400</t>
  </si>
  <si>
    <t>ANDRES FELIPE SALAZAR LOPEZ</t>
  </si>
  <si>
    <t>https://community.secop.gov.co/Public/Tendering/ContractNoticePhases/View?PPI=CO1.PPI.45150872&amp;isFromPublicArea=True&amp;isModal=False</t>
  </si>
  <si>
    <t>FREDY ALEXANDER URIBE HENAO</t>
  </si>
  <si>
    <t>https://community.secop.gov.co/Public/Tendering/ContractNoticePhases/View?PPI=CO1.PPI.45152028&amp;isFromPublicArea=True&amp;isModal=False</t>
  </si>
  <si>
    <t>LENIS SORELY SUAREZ TOBÓN</t>
  </si>
  <si>
    <t>Gastos de Desplazamiento $7.125.000
Total Contrato $54.431.400</t>
  </si>
  <si>
    <t>https://community.secop.gov.co/Public/Tendering/ContractNoticePhases/View?PPI=CO1.PPI.45151160&amp;isFromPublicArea=True&amp;isModal=False</t>
  </si>
  <si>
    <t>LUIS ADONIS DURAN PEREIRA</t>
  </si>
  <si>
    <t>https://community.secop.gov.co/Public/Tendering/ContractNoticePhases/View?PPI=CO1.PPI.45115819&amp;isFromPublicArea=True&amp;isModal=False</t>
  </si>
  <si>
    <t>NATALI ATEHORTUA ZULUAGA</t>
  </si>
  <si>
    <t>https://community.secop.gov.co/Public/Tendering/ContractNoticePhases/View?PPI=CO1.PPI.45126092&amp;isFromPublicArea=True&amp;isModal=False</t>
  </si>
  <si>
    <t>OMAR JOSE VANEGAS TANGARIFE</t>
  </si>
  <si>
    <t>https://community.secop.gov.co/Public/Tendering/ContractNoticePhases/View?PPI=CO1.PPI.45188316&amp;isFromPublicArea=True&amp;isModal=False</t>
  </si>
  <si>
    <t>JULIAN ESTEBAN ARBELAEZ ZAPATA</t>
  </si>
  <si>
    <t>006</t>
  </si>
  <si>
    <t>MARYLUZ RODRIGUEZ URIBE</t>
  </si>
  <si>
    <t>https://community.secop.gov.co/Public/Tendering/ContractNoticePhases/View?PPI=CO1.PPI.45224112&amp;isFromPublicArea=True&amp;isModal=False</t>
  </si>
  <si>
    <t>MARIA ALEJANDRA RENDÓN CORREA</t>
  </si>
  <si>
    <t>DAVID CENDOYA OCAMPO</t>
  </si>
  <si>
    <t>https://community.secop.gov.co/Public/Tendering/ContractNoticePhases/View?PPI=CO1.PPI.45265005&amp;isFromPublicArea=True&amp;isModal=False</t>
  </si>
  <si>
    <t>BEATRIZ EUGENIA CHAVERRA CÓRDOBA</t>
  </si>
  <si>
    <t>https://community.secop.gov.co/Public/Tendering/ContractNoticePhases/View?PPI=CO1.PPI.45258326&amp;isFromPublicArea=True&amp;isModal=False</t>
  </si>
  <si>
    <t>162 DÍAS</t>
  </si>
  <si>
    <t>ANA MARÍA MESA ELNESER</t>
  </si>
  <si>
    <t>Honorarios con IVA incluido</t>
  </si>
  <si>
    <t>https://community.secop.gov.co/Public/Tendering/ContractNoticePhases/View?PPI=CO1.PPI.45260186&amp;isFromPublicArea=True&amp;isModal=False</t>
  </si>
  <si>
    <t>SEBASTIAN BEDOYA GIRALDO</t>
  </si>
  <si>
    <t>SANTIAGO ARANGO FIGUEROA</t>
  </si>
  <si>
    <t>https://community.secop.gov.co/Public/Tendering/ContractNoticePhases/View?PPI=CO1.PPI.45263250&amp;isFromPublicArea=True&amp;isModal=False</t>
  </si>
  <si>
    <t>MIGUEL ANGEL RAMIREZ VELEZ</t>
  </si>
  <si>
    <t>Gastos de Desplazamiento $3.010.410
Total Contrato $63.218.610</t>
  </si>
  <si>
    <t>GLORIA CECILIA MONTOYA MONTOYA</t>
  </si>
  <si>
    <t>https://community.secop.gov.co/Public/Tendering/ContractNoticePhases/View?PPI=CO1.PPI.45266620&amp;isFromPublicArea=True&amp;isModal=False</t>
  </si>
  <si>
    <t>JUAN FERNANDO LOPERA MALO</t>
  </si>
  <si>
    <t>Gastos de Desplazamiento $6.000.000
Total Contrato $53.306.400</t>
  </si>
  <si>
    <t>https://community.secop.gov.co/Public/Tendering/ContractNoticePhases/View?PPI=CO1.PPI.45264034&amp;isFromPublicArea=True&amp;isModal=False</t>
  </si>
  <si>
    <t xml:space="preserve">VICTOR HUGO SIERRA DUQUE </t>
  </si>
  <si>
    <t>https://community.secop.gov.co/Public/Tendering/OpportunityDetail/Index?noticeUID=CO1.NTC.9697711&amp;isFromPublicArea=True&amp;isModal=False</t>
  </si>
  <si>
    <t>CINDY PAULINA BUITRAGO ECHEVERRI</t>
  </si>
  <si>
    <t>ALEJANDRO ZULUAGA MORA</t>
  </si>
  <si>
    <t>LUIS FERNANDO LOAIZA GALLEGO</t>
  </si>
  <si>
    <t>https://community.secop.gov.co/Public/Tendering/ContractNoticePhases/View?PPI=CO1.PPI.45199654&amp;isFromPublicArea=True&amp;isModal=False</t>
  </si>
  <si>
    <t>MONICA PATRICIA ROMAN GARCES</t>
  </si>
  <si>
    <t>https://community.secop.gov.co/Public/Tendering/ContractNoticePhases/View?PPI=CO1.PPI.45321827&amp;isFromPublicArea=True&amp;isModal=False</t>
  </si>
  <si>
    <t>VANESSA GOMEZ ARROYAVE</t>
  </si>
  <si>
    <t>https://community.secop.gov.co/Public/Tendering/ContractNoticePhases/View?PPI=CO1.PPI.45196868&amp;isFromPublicArea=True&amp;isModal=False</t>
  </si>
  <si>
    <t>FRANQUIN LEON TAMAYO</t>
  </si>
  <si>
    <t>Gastos de Desplazamiento $9.450.000
Total Contrato $56.756.400</t>
  </si>
  <si>
    <t>ORFILIA DEL SOCORRO VALENCIA RENDON</t>
  </si>
  <si>
    <t>https://community.secop.gov.co/Public/Tendering/ContractNoticePhases/View?PPI=CO1.PPI.45212463&amp;isFromPublicArea=True&amp;isModal=False</t>
  </si>
  <si>
    <t>JORGE LUIS CASTRO GARCIA</t>
  </si>
  <si>
    <t>Gastos de Desplazamiento $7.125.000
Total Contrato $28.627.800</t>
  </si>
  <si>
    <t>CARLOS MARIO FLOREZ PEREIRA</t>
  </si>
  <si>
    <t>https://community.secop.gov.co/Public/Tendering/ContractNoticePhases/View?PPI=CO1.PPI.45199019&amp;isFromPublicArea=True&amp;isModal=False</t>
  </si>
  <si>
    <t>KAREN TATIANA RIVERA MUÑOZ</t>
  </si>
  <si>
    <t>Gastos de Desplazamiento $8.850.000
Total Contrato $30.352.800</t>
  </si>
  <si>
    <t>https://community.secop.gov.co/Public/Tendering/ContractNoticePhases/View?PPI=CO1.PPI.45200291&amp;isFromPublicArea=True&amp;isModal=False</t>
  </si>
  <si>
    <t xml:space="preserve">ANGEL HORACIO BARRIOS HERNANDEZ </t>
  </si>
  <si>
    <t xml:space="preserve">https://community.secop.gov.co/Public/Tendering/ContractNoticePhases/View?PPI=CO1.PPI.45191359&amp;isFromPublicArea=True&amp;isModal=False </t>
  </si>
  <si>
    <t>315 DÍAS</t>
  </si>
  <si>
    <t xml:space="preserve">MANUEL SEBASTIAN ARENAS DIAZ </t>
  </si>
  <si>
    <t>EVELYN TABORDA CANO</t>
  </si>
  <si>
    <t>https://community.secop.gov.co/Public/Tendering/ContractNoticePhases/View?PPI=CO1.PPI.45199107&amp;isFromPublicArea=True&amp;isModal=False</t>
  </si>
  <si>
    <t>YEISON ALEJANDRO HINESTROZA PARRA</t>
  </si>
  <si>
    <t xml:space="preserve">VICTOR MANUEL GOMEZ MUNERA  </t>
  </si>
  <si>
    <t>DIEGO ALEXANDER LOPERA GIRALDO</t>
  </si>
  <si>
    <t>CRISTINA RAMIREZ MORALES</t>
  </si>
  <si>
    <t>LUIS MIGUEL CUENCA MONTOYA</t>
  </si>
  <si>
    <t>RICARDO PINZON MUÑOZ</t>
  </si>
  <si>
    <t>RAUL EDGARDO PABON PORRAS</t>
  </si>
  <si>
    <t>LUIS FERNANDO LOPERA MORALES</t>
  </si>
  <si>
    <t>ANA MARIA LOPERA RINCON</t>
  </si>
  <si>
    <t>DEISY VERONICA MAZO GARCES</t>
  </si>
  <si>
    <t>JUAN DAVID CASTAÑEDA TOBON</t>
  </si>
  <si>
    <t>MONICA VIVIANA OSPINA OROZCO</t>
  </si>
  <si>
    <t>DAVID ALONSO SANCHEZ POSADA</t>
  </si>
  <si>
    <t>MIGUEL ANDRES ZAPATA ALVAREZ</t>
  </si>
  <si>
    <t xml:space="preserve">JORGE IGNACIO RUIZ GUTIERREZ </t>
  </si>
  <si>
    <t>SEBASTIAN DUQUE GOMEZ</t>
  </si>
  <si>
    <t>EINNER RIVERA ROLDAN</t>
  </si>
  <si>
    <t>DIEGO ALEJANDRO MEDINA GOMEZ</t>
  </si>
  <si>
    <t>DORA ALEJANDRA FORERO RAMIREZ</t>
  </si>
  <si>
    <t>ADRIANA CAROLINA SALAZAR FERNANDEZ</t>
  </si>
  <si>
    <t>KATISH HIDARI RECALDE CAMPOS</t>
  </si>
  <si>
    <t>LEONARDO FABIO GONZALEZ GARCIA</t>
  </si>
  <si>
    <t>JUAN ANDRES ALVIS DIAZ</t>
  </si>
  <si>
    <t>LAISY FONSECA RAMIREZ</t>
  </si>
  <si>
    <t xml:space="preserve">ANGEL HERNANDEZ RECALDE </t>
  </si>
  <si>
    <t>HERNAN ALONSO OSORIO ESTRADA</t>
  </si>
  <si>
    <t>LUIS ALFONSO VARELA</t>
  </si>
  <si>
    <t>YEFERSON CORREA CANO</t>
  </si>
  <si>
    <t>ANDRES FELIPE VELEZ ELEJALDE</t>
  </si>
  <si>
    <t>OSCAR ALEXANDER ESCOBAR CORREA</t>
  </si>
  <si>
    <t>ALEJANDRA VALENCIA BUITRAGO</t>
  </si>
  <si>
    <t>JONATAN JULIO BRAVO</t>
  </si>
  <si>
    <t>https://community.secop.gov.co/Public/Tendering/ContractNoticePhases/View?PPI=CO1.PPI.45211112&amp;isFromPublicArea=True&amp;isModal=False</t>
  </si>
  <si>
    <t>CARLOS JOVANNY GARCIA CORDOBA</t>
  </si>
  <si>
    <t>DANIEL CHAVERRA CHANCY</t>
  </si>
  <si>
    <t>LIBARDO ANTONIO HOYOS CARMONA</t>
  </si>
  <si>
    <t>LUIS JHONLEY MOSQUERA MURILLO</t>
  </si>
  <si>
    <t>NASLI PEREA</t>
  </si>
  <si>
    <t>RAUL DIAZ QUEJADA</t>
  </si>
  <si>
    <t>PRINCESA MARIA OLIVEROS BOHORQUEZ</t>
  </si>
  <si>
    <t>MANUEL ARTURO OREJUELA MOSQUERA</t>
  </si>
  <si>
    <t>NORALDO PALACIOS RIVAS</t>
  </si>
  <si>
    <t>LEYSNER ARAGON MENA</t>
  </si>
  <si>
    <t xml:space="preserve">CRISTIAN GARCIA MOSQUERA </t>
  </si>
  <si>
    <t>JOHANA MARCELA ARAQUE MEJIA</t>
  </si>
  <si>
    <t>JUAN DIEGO DIEZ GONZALEZ</t>
  </si>
  <si>
    <t>OSCAR ALONSO ZULUAGA HERNANDEZ</t>
  </si>
  <si>
    <t>JUAN CAMILO SOTO JARAMILLO</t>
  </si>
  <si>
    <t xml:space="preserve">
RAUL FERNANDO VALENCIA POSADA  </t>
  </si>
  <si>
    <t xml:space="preserve">JUAN CAMILO GIRALDO ALVAREZ </t>
  </si>
  <si>
    <t xml:space="preserve">EDWIN JOVANNY MENESES QUINTERO </t>
  </si>
  <si>
    <t xml:space="preserve">ESTEBAN SERNA MORENO </t>
  </si>
  <si>
    <t>JUAN MANUEL LOPEZ CUERVO</t>
  </si>
  <si>
    <t>EDISON UREY CARDONA GONZALEZ</t>
  </si>
  <si>
    <t xml:space="preserve">JUAN DAVID PEÑA JIMENEZ </t>
  </si>
  <si>
    <t>CARLOS ENRIQUE PLATA BUSTAMANTE</t>
  </si>
  <si>
    <t>DAVID RIVERA CASTRO</t>
  </si>
  <si>
    <t>JAIR MANUEL GIL DIAZ</t>
  </si>
  <si>
    <t>FELIPE GIL AVENDAÑO</t>
  </si>
  <si>
    <t>DIEGO ALBERTO MONTOYA GOMEZ</t>
  </si>
  <si>
    <t>JUAN DAVID ACEVEDO FLOREZ</t>
  </si>
  <si>
    <t>JOHN ALEXANDER ALCARAZ CERON</t>
  </si>
  <si>
    <t xml:space="preserve">SEBASTIAN GONZALEZ TAMAYO </t>
  </si>
  <si>
    <t>JOHANY ALEJANDRO VERGARA CASTAÑO</t>
  </si>
  <si>
    <t>LUIS FELIPE JIMENEZ HINCAPIE</t>
  </si>
  <si>
    <t xml:space="preserve">CRISTIAN CAMILO HIGUITA ALVAREZ </t>
  </si>
  <si>
    <t>JORGE WILLIAM BLANDON BOHORQUEZ</t>
  </si>
  <si>
    <t>JUAN SEBASTIAN GIRALDO RAMIREZ</t>
  </si>
  <si>
    <t>DIEGO ANDRES POSADA GIRALDO</t>
  </si>
  <si>
    <t>DANIEL ESTEBAN VILLA SANCHEZ</t>
  </si>
  <si>
    <t xml:space="preserve">SEBASTIAN MEJIA GIL </t>
  </si>
  <si>
    <t>IVAN HUMBERTO GERMAN ALVAREZ</t>
  </si>
  <si>
    <t>RUBEN DARIO ARROYAVE RESTREPO</t>
  </si>
  <si>
    <t>DIANA MARCELA AGUASACO RABA</t>
  </si>
  <si>
    <t xml:space="preserve">JONATHAN ARLEY NARANJO HURTADO </t>
  </si>
  <si>
    <t xml:space="preserve">JOSE ALIRIO RODRIGUEZ </t>
  </si>
  <si>
    <t>JUAN DAVID ARBOLEDA TILANO</t>
  </si>
  <si>
    <t>ALVARO DUBAN MUÑOZ ECHEVERRI</t>
  </si>
  <si>
    <t>JUANA RUEDA VARGAS</t>
  </si>
  <si>
    <t>DAVID ARENAS VANEGAS</t>
  </si>
  <si>
    <t>HENRY JHONHADER PANESSO RIVERA</t>
  </si>
  <si>
    <t>WILSON ALEXANDER GARCÍA ARBELAEZ</t>
  </si>
  <si>
    <t>ESTEBAN ALBERTO VALDERRAMA QUICENO</t>
  </si>
  <si>
    <t xml:space="preserve">ROBERTO GARCIA PANTOJA </t>
  </si>
  <si>
    <t>PEDRO MANUEL HERNANDEZ LUNA</t>
  </si>
  <si>
    <t>JHONATAN ALBERTO OJEDA LEON</t>
  </si>
  <si>
    <t>CARLOS ALBERTO OJEDA MEJIA</t>
  </si>
  <si>
    <t xml:space="preserve">ALEJANDRO VEGA OSORIO </t>
  </si>
  <si>
    <t>ANGEL AUGUSTO ARRIETA ARTEAGA</t>
  </si>
  <si>
    <t>EDILBERTO JORDAN SALGADO</t>
  </si>
  <si>
    <t>FREDY JOSE BARON MUÑOZ</t>
  </si>
  <si>
    <t xml:space="preserve">DARLYS PAOLA PEREZ BEGAMBRE </t>
  </si>
  <si>
    <t>JADER CORREA BARON</t>
  </si>
  <si>
    <t>LUIS ALBERTO GARCES CARVAJALINO</t>
  </si>
  <si>
    <t>DAVID ORLANDO JARAMILLO GOMEZ</t>
  </si>
  <si>
    <t xml:space="preserve">CAMILO  ORTIZ BEDOYA </t>
  </si>
  <si>
    <t xml:space="preserve">SEBASTIAN PARRA BEDOYA </t>
  </si>
  <si>
    <t>JAIME ALONSO RESTREPO ESTRADA</t>
  </si>
  <si>
    <t>JHON FREDDY GOMEZ GARZON</t>
  </si>
  <si>
    <t xml:space="preserve">DIANA MARCELA GALLO GIRALDO </t>
  </si>
  <si>
    <t>MARIA ISABEL SANCHEZ PATIÑO</t>
  </si>
  <si>
    <t xml:space="preserve">DAVID SANTIAGO SANCHEZ PUERTA </t>
  </si>
  <si>
    <t>URIEL GIL RENDON</t>
  </si>
  <si>
    <t>JOHN ALEJANDRO MACIAS GIL</t>
  </si>
  <si>
    <t xml:space="preserve">JUAN ESTEBAN AGUDELO ZEA </t>
  </si>
  <si>
    <t>FABIAN ALBERTO DÍAZ BEDOYA</t>
  </si>
  <si>
    <t>DIEGO ALEJANDRO TORRES TORRES</t>
  </si>
  <si>
    <t>ANYELA MARCELA RIVAS MORENO</t>
  </si>
  <si>
    <t>LUIS ESTEBAN AGUIRRE ESTRADA</t>
  </si>
  <si>
    <t xml:space="preserve">EDWIN HERNANDO AVENDAÑO RUIZ </t>
  </si>
  <si>
    <t>JUAN FRANCISCO MENDEZ PARDO</t>
  </si>
  <si>
    <t xml:space="preserve">JORGE MARIO ARBELAEZ AGUILAR </t>
  </si>
  <si>
    <t xml:space="preserve">MIGUEL MAURICIO MACIAS </t>
  </si>
  <si>
    <t>JUAN CARLOS BARCO CARDONA</t>
  </si>
  <si>
    <t>SERGIO ANDRES GIRALDO ARISTIZABAL</t>
  </si>
  <si>
    <t>SEBASTIAN QUINTO RUIZ</t>
  </si>
  <si>
    <t>WILBER OXFANDER QUINTERO ROJAS</t>
  </si>
  <si>
    <t xml:space="preserve">DIEGO ALEJANDRO CUERVO PUERTA </t>
  </si>
  <si>
    <t xml:space="preserve">GIOVANNY RIOS SARMIENTO </t>
  </si>
  <si>
    <t xml:space="preserve">JOHN FREDY ARANGO PANIAGUA </t>
  </si>
  <si>
    <t xml:space="preserve">ALEJANDRO ESTEBAN VALENCIA CALDERON </t>
  </si>
  <si>
    <t xml:space="preserve">CINDY JULIETH MEJIA BRAVO </t>
  </si>
  <si>
    <t>ANA SOFIA OSPINA PEREZ</t>
  </si>
  <si>
    <t>LUIS CARLOS SANTAMARIA OSUNA</t>
  </si>
  <si>
    <t xml:space="preserve">JUAN PABLO ROBLEDO PEÑA  </t>
  </si>
  <si>
    <t>JAIRO ANIBAL COSSIO ZAPATA</t>
  </si>
  <si>
    <t>JUAN FRANCISCO RUIZ MORELOS</t>
  </si>
  <si>
    <t>MONICA MARIA PICON VALENCIA</t>
  </si>
  <si>
    <t xml:space="preserve">GABRIEL MENA MARTINEZ </t>
  </si>
  <si>
    <t>MARTHA CECILIA PEMBERTY MAZO</t>
  </si>
  <si>
    <t xml:space="preserve">JORGE LUCIANO FARIAS </t>
  </si>
  <si>
    <t>RAYNEL LEON VILLAFAÑA</t>
  </si>
  <si>
    <t>JOSE MILLER CABANZO ACOSTA</t>
  </si>
  <si>
    <t xml:space="preserve">CAMILO ARTURO HINCAPIE HERNANDEZ </t>
  </si>
  <si>
    <t>JORGE LEONARDO PALENCIA CORREA</t>
  </si>
  <si>
    <t>YOJAN ADOLFO CANO GONZALEZ</t>
  </si>
  <si>
    <t>BENJAMIN DE JESUS LAVERDE SEGURO</t>
  </si>
  <si>
    <t>CESAR AUGUSTO ACEVEDO ARANGO</t>
  </si>
  <si>
    <t>HECTOR HERNANDO PEREZ MUÑOZ</t>
  </si>
  <si>
    <t>JORGE WILSON JARAMILLO CEBALLOS</t>
  </si>
  <si>
    <t>LUIS FELIPE LAVERDE JIMENEZ</t>
  </si>
  <si>
    <t xml:space="preserve">LEOCADIO DE JESUS VELEZ LOPEZ </t>
  </si>
  <si>
    <t>DIEGO ARMANDO ZULUAGA COGOLLO</t>
  </si>
  <si>
    <t xml:space="preserve">MATEO OTALVARO VAHOS </t>
  </si>
  <si>
    <t xml:space="preserve">CESAR AUGUSTO LAVERDE RUEDA  </t>
  </si>
  <si>
    <t>JOHN JAIME GONZALEZ JIMENEZ</t>
  </si>
  <si>
    <t>CAROLINA ACEVEDO JIMENEZ</t>
  </si>
  <si>
    <t>JULIO YOANDY PEREZ MARTINEZ</t>
  </si>
  <si>
    <t>SHARA STEFANIA MUNERA PULGARIN</t>
  </si>
  <si>
    <t>DIANA MARCELA URAN SALAZAR</t>
  </si>
  <si>
    <t>DIEGO FERNANDO GOMEZ VANEGAS</t>
  </si>
  <si>
    <t>JUAN FERNANDO MESA RIVERA</t>
  </si>
  <si>
    <t>CESAR ARNOLFO DELGADO ALARCON</t>
  </si>
  <si>
    <t>JOSE NEBER ARIAS MENDEZ</t>
  </si>
  <si>
    <t>DIANA CAROLINA SALDARRIAGA BUSTAMANTE</t>
  </si>
  <si>
    <t xml:space="preserve">JOSE JOANY TAMAYO </t>
  </si>
  <si>
    <t>HERMIN ALEXANDER PALACIO BEDOYA</t>
  </si>
  <si>
    <t xml:space="preserve">JOSE JULIAN SALDARRIAGA ZAPATA </t>
  </si>
  <si>
    <t xml:space="preserve">ZULAY TATIANA GIL ARISTIZABAL </t>
  </si>
  <si>
    <t>MARIA CAMILA CRESPO SALAZAR</t>
  </si>
  <si>
    <t>DIEGO ALEJANDRO MONCADA CASTAÑO</t>
  </si>
  <si>
    <t xml:space="preserve">MONICA URREGO MONTOYA </t>
  </si>
  <si>
    <t>LIZETH TATIANA MUÑOZ LONDOÑO</t>
  </si>
  <si>
    <t>FABIO LEON MORENO GOMEZ</t>
  </si>
  <si>
    <t>ENMANUEL HOYOS VICTORIA</t>
  </si>
  <si>
    <t xml:space="preserve">VALERIA JULIETH GAVIRIA HERRERA </t>
  </si>
  <si>
    <t>DAYLON GILBERTO DIAZ ACOSTA</t>
  </si>
  <si>
    <t>YOANYS PEREZ MUÑOZ</t>
  </si>
  <si>
    <t>YONIER URIBE PEREZ</t>
  </si>
  <si>
    <t>JUAN CAMILO ZAPATA HERNANDEZ</t>
  </si>
  <si>
    <t>MARGARITA ROSA CASTAÑO MURILLO</t>
  </si>
  <si>
    <t>SARA ZAPATA HERNANDEZ</t>
  </si>
  <si>
    <t>DAVID FELIPE CONTRERAS CONTRERAS</t>
  </si>
  <si>
    <t xml:space="preserve">OSCAR ALEXANDER RAMOS GARCIA </t>
  </si>
  <si>
    <t>JUAN CAMILO CARDENAS ZAPATA</t>
  </si>
  <si>
    <t>JOSE MIGUEL DUQUE ARANGO</t>
  </si>
  <si>
    <t>IVAN DE JESUS DUQUE ARANGO</t>
  </si>
  <si>
    <t>JONATHAN NICOLAS SIERRA RAMIREZ</t>
  </si>
  <si>
    <t xml:space="preserve">DAVID GUTIERREZ PUENTES </t>
  </si>
  <si>
    <t>WILMAR ANDRES RUEDA LONDOÑO</t>
  </si>
  <si>
    <t>WALTER SALDARRIAGA MONSALVE</t>
  </si>
  <si>
    <t>JESSICA ALEJANDRA ESTRADA RESTREPO</t>
  </si>
  <si>
    <t>OSCAR WILLINGTON ORTIZ VELASQUEZ</t>
  </si>
  <si>
    <t>HAROLD DAVID CUESTA RIOS</t>
  </si>
  <si>
    <t>TATIANA LEON VALENCIA</t>
  </si>
  <si>
    <t>BEIBIS ANTONIO MENDOZA POLO</t>
  </si>
  <si>
    <t>ABELARDO PARRA LEMOS</t>
  </si>
  <si>
    <t>JUAN CAMILO BERRIO CARDONA</t>
  </si>
  <si>
    <t>SEBASTIAN MONTOYA ARANGO</t>
  </si>
  <si>
    <t>OSCAR ALEJANDRO RIVERA BUITRAGO</t>
  </si>
  <si>
    <t>SULMA SHIRLEY LAGUNA CUBIDES</t>
  </si>
  <si>
    <t xml:space="preserve">JULIANA GIRALDO JARAMILLO </t>
  </si>
  <si>
    <t>JOHN JADER ORLAS FIGUEROA</t>
  </si>
  <si>
    <t xml:space="preserve">LINA FERNANDA VARGAS ALZATE </t>
  </si>
  <si>
    <t>GEINER ENRRIQUE FRIAS GALLO</t>
  </si>
  <si>
    <t>JUAN DAVID CORTES AGUDELO</t>
  </si>
  <si>
    <t>MAURICIO GIRALDO VILLA</t>
  </si>
  <si>
    <t>CLAUDIA ANDREA ARENAS CASTAÑO</t>
  </si>
  <si>
    <t>CARLOS ALBERTO OROZCO SANCHEZ</t>
  </si>
  <si>
    <t>OSCAR ALIRIO URREGO CARTAGENA</t>
  </si>
  <si>
    <t>EMMANUEL VELASQUEZ ALZATE</t>
  </si>
  <si>
    <t xml:space="preserve">NESTOR IVAN MOYA ARIAS </t>
  </si>
  <si>
    <t>MONICA MARIA CORTINEZ BEDOYA</t>
  </si>
  <si>
    <t>DIONI ESTEBAN SANCHEZ DIOSA</t>
  </si>
  <si>
    <t>JUAN CARLOS MUÑOZ AGUDELO</t>
  </si>
  <si>
    <t>JUAN PABLO PEREZ MEDINA</t>
  </si>
  <si>
    <t>MARIA PATRICIA HENAO ECHEVERRI</t>
  </si>
  <si>
    <t>WILLIAM ALONSO OSORIO SOSA</t>
  </si>
  <si>
    <t xml:space="preserve">MANUEL ARTURO MONCADA BETANCUR </t>
  </si>
  <si>
    <t>SERGIO HERNANDEZ URANGO</t>
  </si>
  <si>
    <t>NICOLAS BAYRON LOPEZ CARMONA</t>
  </si>
  <si>
    <t>RAUL ALBERTO MEJIA HINCAPIE</t>
  </si>
  <si>
    <t>Gastos de Desplazamiento $8.850.000
Total Contrato $56.156.400</t>
  </si>
  <si>
    <t>https://community.secop.gov.co/Public/Tendering/ContractNoticePhases/View?PPI=CO1.PPI.45214691&amp;isFromPublicArea=True&amp;isModal=False</t>
  </si>
  <si>
    <t>SEBASTIAN VALENCIA AGUIRRE</t>
  </si>
  <si>
    <t>https://community.secop.gov.co/Public/Tendering/ContractNoticePhases/View?PPI=CO1.PPI.45218200&amp;isFromPublicArea=True&amp;isModal=False</t>
  </si>
  <si>
    <t>SANDRA MABEL SALAZAR ACEVEDO</t>
  </si>
  <si>
    <t>Gastos de Desplazamiento $7.650.000
Total Contrato $54.956.400</t>
  </si>
  <si>
    <t>https://community.secop.gov.co/Public/Tendering/ContractNoticePhases/View?PPI=CO1.PPI.45266696&amp;isFromPublicArea=True&amp;isModal=False</t>
  </si>
  <si>
    <t>JHON MARIO NONSOQUE GARCIA</t>
  </si>
  <si>
    <t>007</t>
  </si>
  <si>
    <t>https://community.secop.gov.co/Public/Tendering/OpportunityDetail/Index?noticeUID=CO1.NTC.9786185&amp;isFromPublicArea=True&amp;isModal=False</t>
  </si>
  <si>
    <t>CARLOS ALBERTO HENAO MESA</t>
  </si>
  <si>
    <t>https://community.secop.gov.co/Public/Tendering/OpportunityDetail/Index?noticeUID=CO1.NTC.9786948&amp;isFromPublicArea=True&amp;isModal=False</t>
  </si>
  <si>
    <t>MARIA CRISTINA OSORIO FRANCO</t>
  </si>
  <si>
    <t>https://community.secop.gov.co/Public/Tendering/OpportunityDetail/Index?noticeUID=CO1.NTC.9810801&amp;isFromPublicArea=True&amp;isModal=False</t>
  </si>
  <si>
    <t>SANDRA JANETH BUSTAMANTE CASTRILLON</t>
  </si>
  <si>
    <t>https://community.secop.gov.co/Public/Tendering/OpportunityDetail/Index?noticeUID=CO1.NTC.9811284&amp;isFromPublicArea=True&amp;isModal=False</t>
  </si>
  <si>
    <t>MATEO MEJIA HERRERA</t>
  </si>
  <si>
    <t>Gastos de Desplazamiento $2.000.000
Total Contrato $49.306.400</t>
  </si>
  <si>
    <t>https://community.secop.gov.co/Public/Tendering/OpportunityDetail/Index?noticeUID=CO1.NTC.9832061&amp;isFromPublicArea=True&amp;isModal=False</t>
  </si>
  <si>
    <t>CAROLINA PINO ARBOLEDA</t>
  </si>
  <si>
    <t>https://community.secop.gov.co/Public/Tendering/OpportunityDetail/Index?noticeUID=CO1.NTC.9832635&amp;isFromPublicArea=True&amp;isModal=False</t>
  </si>
  <si>
    <t>LIGA DE BEISBOL DE ANTIOQUIA</t>
  </si>
  <si>
    <t>https://community.secop.gov.co/Public/Tendering/OpportunityDetail/Index?noticeUID=CO1.NTC.9833638&amp;isFromPublicArea=True&amp;isModal=False</t>
  </si>
  <si>
    <t>11 MESES</t>
  </si>
  <si>
    <t>066</t>
  </si>
  <si>
    <t>ALEJANDRO MEJIA CASTAÑEDA</t>
  </si>
  <si>
    <t>Gastos de Desplazamiento $5.356.697
Total Contrato $52.663.097</t>
  </si>
  <si>
    <t>JULIANA PELAEZ GONZALEZ</t>
  </si>
  <si>
    <t>MANUEL ANTONIO RODRIGUEZ PEREZ</t>
  </si>
  <si>
    <t>https://community.secop.gov.co/Public/Tendering/ContractNoticePhases/View?PPI=CO1.PPI.45376925&amp;isFromPublicArea=True&amp;isModal=False</t>
  </si>
  <si>
    <t>ANA MARIA CASTAÑO OCHOA</t>
  </si>
  <si>
    <t>Gastos de Desplazamiento $5.356.694
Total Contrato $52.663.094</t>
  </si>
  <si>
    <t>https://community.secop.gov.co/Public/Tendering/ContractNoticePhases/View?PPI=CO1.PPI.45376956&amp;isFromPublicArea=True&amp;isModal=False</t>
  </si>
  <si>
    <t>MARIA MONICA PUERTA JARAMILLO</t>
  </si>
  <si>
    <t>https://community.secop.gov.co/Public/Tendering/OpportunityDetail/Index?noticeUID=CO1.NTC.9789812&amp;isFromPublicArea=True&amp;isModal=False</t>
  </si>
  <si>
    <t>LIGA DE NATACIÓN DE ANTIOQUIA</t>
  </si>
  <si>
    <t>https://community.secop.gov.co/Public/Tendering/ContractNoticePhases/View?PPI=CO1.PPI.45475780&amp;isFromPublicArea=True&amp;isModal=False</t>
  </si>
  <si>
    <t>CLUB ESCUELA DE CICLISMO ORGULLO PAISA</t>
  </si>
  <si>
    <t>https://community.secop.gov.co/Public/Tendering/OpportunityDetail/Index?noticeUID=CO1.NTC.9834291&amp;isFromPublicArea=True&amp;isModal=False</t>
  </si>
  <si>
    <t>LIGA ANTIOQUEÑA DE LEVANTAMIENTO DE PESAS</t>
  </si>
  <si>
    <t>https://community.secop.gov.co/Public/Tendering/OpportunityDetail/Index?noticeUID=CO1.NTC.9834056&amp;isFromPublicArea=True&amp;isModal=False</t>
  </si>
  <si>
    <t>CLAUDIA ELENA MOLINA GONZALEZ</t>
  </si>
  <si>
    <t>KARINA SALAZAR ZULUAGA</t>
  </si>
  <si>
    <t>CARLOS ANDRES NIEBLES LOPEZ</t>
  </si>
  <si>
    <t>https://community.secop.gov.co/Public/Tendering/ContractNoticePhases/View?PPI=CO1.PPI.45378303&amp;isFromPublicArea=True&amp;isModal=False</t>
  </si>
  <si>
    <t>LIGA DEPORTIVA DE PERSONAS SORDAS DE ANTIOQUIA</t>
  </si>
  <si>
    <t>https://community.secop.gov.co/Public/Tendering/ContractNoticePhases/View?PPI=CO1.PPI.45556512&amp;isFromPublicArea=True&amp;isModal=False</t>
  </si>
  <si>
    <t>067</t>
  </si>
  <si>
    <t>EDUIN ALEJANDRO ARENAS</t>
  </si>
  <si>
    <t>HUGO HERNANDO HOYOS GARCIA</t>
  </si>
  <si>
    <t>OLGA LUCIA QUIROZ BASTIDAS</t>
  </si>
  <si>
    <t>https://community.secop.gov.co/Public/Tendering/ContractNoticePhases/View?PPI=CO1.PPI.45378330&amp;isFromPublicArea=True&amp;isModal=False;</t>
  </si>
  <si>
    <t>FEDERICO SERNA CARDONA</t>
  </si>
  <si>
    <t>https://community.secop.gov.co/Public/Tendering/ContractNoticePhases/View?PPI=CO1.PPI.45378606&amp;isFromPublicArea=True&amp;isModal=False</t>
  </si>
  <si>
    <t>JOHANA PATRICIA RAMIREZ ARGUMEDO</t>
  </si>
  <si>
    <t>Gastos de Desplazamiento $5.237.234
Total Contrato $31.040,834</t>
  </si>
  <si>
    <t>https://community.secop.gov.co/Public/Tendering/ContractNoticePhases/View?PPI=CO1.PPI.45378444&amp;isFromPublicArea=True&amp;isModal=False</t>
  </si>
  <si>
    <t>LAURA VICTORIA COLORADO NAVARRO</t>
  </si>
  <si>
    <t>GLADIS MARGOT VADOS CORAL</t>
  </si>
  <si>
    <t>MABEL CRISTINA MARULANDA CUERVO</t>
  </si>
  <si>
    <t>LUDWING ORLANDO LOZANO MUÑOZ</t>
  </si>
  <si>
    <t>Gastos de Desplazamiento $5.428.371
Total Contrato $65.636.571</t>
  </si>
  <si>
    <t>HUGO ALEXANDER OSORIO JARAMILLO</t>
  </si>
  <si>
    <t>https://community.secop.gov.co/Public/Tendering/ContractNoticePhases/View?PPI=CO1.PPI.45379408&amp;isFromPublicArea=True&amp;isModal=False</t>
  </si>
  <si>
    <t>MARIA ADELAYDA PUERTA ZAPATA</t>
  </si>
  <si>
    <t>https://community.secop.gov.co/Public/Tendering/ContractNoticePhases/View?PPI=CO1.PPI.45379420&amp;isFromPublicArea=True&amp;isModal=False</t>
  </si>
  <si>
    <t>JUAN PABLO OTALVARO BEODYA</t>
  </si>
  <si>
    <t>Gastos de Desplazamiento $3.000.000
Total Contrato $24.502.800</t>
  </si>
  <si>
    <t>WILLIAM FERNANDO GOMEZ CORREA</t>
  </si>
  <si>
    <t>SANDRA MILENA CALLE BEDOYA</t>
  </si>
  <si>
    <t>https://community.secop.gov.co/Public/Tendering/ContractNoticePhases/View?PPI=CO1.PPI.45388671&amp;isFromPublicArea=True&amp;isModal=False</t>
  </si>
  <si>
    <t>060</t>
  </si>
  <si>
    <t>8 DÍAS</t>
  </si>
  <si>
    <t>EDER ALEISO SANDOVAL VALENCIA</t>
  </si>
  <si>
    <t>https://community.secop.gov.co/Public/Tendering/ContractNoticePhases/View?PPI=CO1.PPI.45409917&amp;isFromPublicArea=True&amp;isModal=False</t>
  </si>
  <si>
    <t>ESTEBAN SANDOVAL VALENCIA</t>
  </si>
  <si>
    <t>MARY LUZ ARENAS FORONDA</t>
  </si>
  <si>
    <t>https://community.secop.gov.co/Public/Tendering/ContractNoticePhases/View?PPI=CO1.PPI.45539463&amp;isFromPublicArea=True&amp;isModal=False</t>
  </si>
  <si>
    <t>MARIA ALEJANDRA GARCES FLOREZ</t>
  </si>
  <si>
    <t>https://community.secop.gov.co/Public/Tendering/ContractNoticePhases/View?PPI=CO1.PPI.45379439&amp;isFromPublicArea=True&amp;isModal=False</t>
  </si>
  <si>
    <t>PABLO ANDRES URIBE CALLE</t>
  </si>
  <si>
    <t>https://community.secop.gov.co/Public/Tendering/ContractNoticePhases/View?PPI=CO1.PPI.45379461&amp;isFromPublicArea=True&amp;isModal=False</t>
  </si>
  <si>
    <t>HECTOR ORLANDO ORTIZ ECHEVERRI</t>
  </si>
  <si>
    <t>HECTOR ABAD CUERVO CAÑOLA</t>
  </si>
  <si>
    <t>LUZ ELENA MARIN OCAMPO</t>
  </si>
  <si>
    <t>https://community.secop.gov.co/Public/Tendering/OpportunityDetail/Index?noticeUID=CO1.NTC.9787509&amp;isFromPublicArea=True&amp;isModal=False</t>
  </si>
  <si>
    <t>LIGA DE LIMITACIÓN MENTAL DE ANTIOQUIA</t>
  </si>
  <si>
    <t>https://community.secop.gov.co/Public/Tendering/ContractNoticePhases/View?PPI=CO1.PPI.45591799&amp;isFromPublicArea=True&amp;isModal=False</t>
  </si>
  <si>
    <t>SARA AGUDELO AGUDELO</t>
  </si>
  <si>
    <t>https://community.secop.gov.co/Public/Tendering/ContractNoticePhases/View?PPI=CO1.PPI.45380219&amp;isFromPublicArea=True&amp;isModal=False</t>
  </si>
  <si>
    <t>JUAN GUILLERMO MURIEL AGUDELO</t>
  </si>
  <si>
    <t>https://community.secop.gov.co/Public/Tendering/OpportunityDetail/Index?noticeUID=CO1.NTC.9787913&amp;isFromPublicArea=True&amp;isModal=False</t>
  </si>
  <si>
    <t>STEFANIA PUERTA VALENCIA</t>
  </si>
  <si>
    <t>https://community.secop.gov.co/Public/Tendering/ContractNoticePhases/View?PPI=CO1.PPI.45380265&amp;isFromPublicArea=True&amp;isModal=False</t>
  </si>
  <si>
    <t>JULIAN ESCOBAR VALLEJO</t>
  </si>
  <si>
    <t>https://community.secop.gov.co/Public/Tendering/ContractNoticePhases/View?PPI=CO1.PPI.45542418&amp;isFromPublicArea=True&amp;isModal=False</t>
  </si>
  <si>
    <t>VERONICA GONZALEZ ALEMAN</t>
  </si>
  <si>
    <t>https://community.secop.gov.co/Public/Tendering/ContractNoticePhases/View?PPI=CO1.PPI.45380717&amp;isFromPublicArea=True&amp;isModal=False</t>
  </si>
  <si>
    <t>YESID FLOREZ GUTIERREZ</t>
  </si>
  <si>
    <t>https://community.secop.gov.co/Public/Tendering/OpportunityDetail/Index?noticeUID=CO1.NTC.9789961&amp;isFromPublicArea=True&amp;isModal=False</t>
  </si>
  <si>
    <t>LIGA ANTIOQUEÑA DE LUCHA</t>
  </si>
  <si>
    <t>https://community.secop.gov.co/Public/Tendering/OpportunityDetail/Index?noticeUID=CO1.NTC.9850194&amp;isFromPublicArea=True&amp;isModal=False</t>
  </si>
  <si>
    <t>CONTRATO RESCILIADO</t>
  </si>
  <si>
    <t>JULIAN DAVID OSPINA OSPINA</t>
  </si>
  <si>
    <t>Contrato resciliado, ACTA DE RESCILIACIÓN PUBLICADA</t>
  </si>
  <si>
    <t>LIGA ANTIOQUEÑA DE TAEKWONDO</t>
  </si>
  <si>
    <t>https://community.secop.gov.co/Public/Tendering/OpportunityDetail/Index?noticeUID=CO1.NTC.9847064&amp;isFromPublicArea=True&amp;isModal=False</t>
  </si>
  <si>
    <t>LIGA DE TENIS DE CAMPO DE ANTIOQUIA - L.A.T.</t>
  </si>
  <si>
    <t>https://community.secop.gov.co/Public/Tendering/OpportunityDetail/Index?noticeUID=CO1.NTC.9848011&amp;isFromPublicArea=True&amp;isModal=False</t>
  </si>
  <si>
    <t>070</t>
  </si>
  <si>
    <t>LIGA DE TENIS DE MESA DE ANTIOQUIA</t>
  </si>
  <si>
    <t>https://community.secop.gov.co/Public/Tendering/OpportunityDetail/Index?noticeUID=CO1.NTC.9834666&amp;isFromPublicArea=True&amp;isModal=False</t>
  </si>
  <si>
    <t>078</t>
  </si>
  <si>
    <t>LIGA ANTIOQUEÑA DE ARQUERIA</t>
  </si>
  <si>
    <t>https://community.secop.gov.co/Public/Tendering/OpportunityDetail/Index?noticeUID=CO1.NTC.9834945&amp;isFromPublicArea=True&amp;isModal=False</t>
  </si>
  <si>
    <t>LIGA ANTIOQUEÑA DE GIMNASIA - LIANGIMNASIA</t>
  </si>
  <si>
    <t>https://community.secop.gov.co/Public/Tendering/OpportunityDetail/Index?noticeUID=CO1.NTC.9834754&amp;isFromPublicArea=True&amp;isModal=False</t>
  </si>
  <si>
    <t>JUAN ESTEBAN SILVA ORDOÑEZ</t>
  </si>
  <si>
    <t>Gastos de Desplazamiento $3.000.000
Total Contrato $50.306.400</t>
  </si>
  <si>
    <t>CESAR AUGUSTO FRANCO LONDOÑO</t>
  </si>
  <si>
    <t>https://community.secop.gov.co/Public/Tendering/ContractNoticePhases/View?PPI=CO1.PPI.45459368&amp;isFromPublicArea=True&amp;isModal=False</t>
  </si>
  <si>
    <t>OSCAR ALEJANDRO BOHORQUEZ OSPINA</t>
  </si>
  <si>
    <t>SANTIAGO ALFONSO PADILLA LOPEZ</t>
  </si>
  <si>
    <t>https://community.secop.gov.co/Public/Tendering/ContractNoticePhases/View?PPI=CO1.PPI.45461263&amp;isFromPublicArea=True&amp;isModal=False</t>
  </si>
  <si>
    <t>ROBINSON DE JESUS RAMIREZ RAMIREZ</t>
  </si>
  <si>
    <t>https://community.secop.gov.co/Public/Tendering/ContractNoticePhases/View?PPI=CO1.PPI.45386660&amp;isFromPublicArea=True&amp;isModal=False</t>
  </si>
  <si>
    <t>JAIME ANDRES LONDOÑO</t>
  </si>
  <si>
    <t>https://community.secop.gov.co/Public/Tendering/ContractNoticePhases/View?PPI=CO1.PPI.45393814&amp;isFromPublicArea=True&amp;isModal=False</t>
  </si>
  <si>
    <t>JULIANA JARAMILLO BETANCUR</t>
  </si>
  <si>
    <t>https://community.secop.gov.co/Public/Tendering/ContractNoticePhases/View?PPI=CO1.PPI.45413864&amp;isFromPublicArea=True&amp;isModal=False</t>
  </si>
  <si>
    <t>SIMÓN PINEDA DUQUE</t>
  </si>
  <si>
    <t>008</t>
  </si>
  <si>
    <t>ARACELLY ARREDONDO PALACIO</t>
  </si>
  <si>
    <t>https://community.secop.gov.co/Public/Tendering/OpportunityDetail/Index?noticeUID=CO1.NTC.9833050&amp;isFromPublicArea=True&amp;isModal=False</t>
  </si>
  <si>
    <t>179 DÍAS</t>
  </si>
  <si>
    <t>ASCENSORES SCHINDLER DE COLOMBIA SAS</t>
  </si>
  <si>
    <t>https://community.secop.gov.co/Public/Tendering/OpportunityDetail/Index?noticeUID=CO1.NTC.9842789&amp;isFromPublicArea=True&amp;isModal=False</t>
  </si>
  <si>
    <t>WALTER ANDRES AGUDELO TOBON</t>
  </si>
  <si>
    <t>https://community.secop.gov.co/Public/Tendering/OpportunityDetail/Index?noticeUID=CO1.NTC.9841561&amp;isFromPublicArea=True&amp;isModal=False</t>
  </si>
  <si>
    <t>DIEGO RAFAEL ECHAVARRIA MUÑOZ</t>
  </si>
  <si>
    <t>https://community.secop.gov.co/Public/Tendering/ContractNoticePhases/View?PPI=CO1.PPI.45540681&amp;isFromPublicArea=True&amp;isModal=False</t>
  </si>
  <si>
    <t>LILIANA PATRICIA MARTINEZ</t>
  </si>
  <si>
    <t>ANA CECILIA JIMENEZ RENGIFO</t>
  </si>
  <si>
    <t>https://community.secop.gov.co/Public/Tendering/OpportunityDetail/Index?noticeUID=CO1.NTC.9841894&amp;isFromPublicArea=True&amp;isModal=False</t>
  </si>
  <si>
    <t>CARLOS ANDRES FRANCO SANCHEZ</t>
  </si>
  <si>
    <t>https://community.secop.gov.co/Public/Tendering/ContractNoticePhases/View?PPI=CO1.PPI.45580756&amp;isFromPublicArea=True&amp;isModal=False</t>
  </si>
  <si>
    <t>TATIANA LENAY GOMEZ JARAMILLO</t>
  </si>
  <si>
    <t>Gastos de Desplazamiento $3.000.000
Total Contrato $63.208.200</t>
  </si>
  <si>
    <t>https://community.secop.gov.co/Public/Tendering/ContractNoticePhases/View?PPI=CO1.PPI.45575884&amp;isFromPublicArea=True&amp;isModal=False</t>
  </si>
  <si>
    <t>JUAN FELIPE GIRALDO CARDONA</t>
  </si>
  <si>
    <t>https://community.secop.gov.co/Public/Tendering/ContractNoticePhases/View?PPI=CO1.PPI.45573725&amp;isFromPublicArea=True&amp;isModal=False</t>
  </si>
  <si>
    <t>180 DÍAS</t>
  </si>
  <si>
    <t>JAVIER FELIPE PEREZ FORERO</t>
  </si>
  <si>
    <t>https://community.secop.gov.co/Public/Tendering/ContractNoticePhases/View?PPI=CO1.PPI.45583790&amp;isFromPublicArea=True&amp;isModal=False</t>
  </si>
  <si>
    <t>LIGA DE PATINAJE DE ANTIOQUIA</t>
  </si>
  <si>
    <t>https://community.secop.gov.co/Public/Tendering/OpportunityDetail/Index?noticeUID=CO1.NTC.9858982&amp;isFromPublicArea=True&amp;isModal=False</t>
  </si>
  <si>
    <t>https://community.secop.gov.co/Public/Tendering/OpportunityDetail/Index?noticeUID=CO1.NTC.9861719&amp;isFromPublicArea=True&amp;isModal=False</t>
  </si>
  <si>
    <t>LIGA DE ATLETISMO DE ANTIOQUIA - LIGATLE</t>
  </si>
  <si>
    <t>https://community.secop.gov.co/Public/Tendering/OpportunityDetail/Index?noticeUID=CO1.NTC.9874737&amp;isFromPublicArea=True&amp;isModal=False</t>
  </si>
  <si>
    <t>LIGA ANTIOQUEÑA DE ACTIVIDADES SUBACUATICAS</t>
  </si>
  <si>
    <t>https://community.secop.gov.co/Public/Tendering/OpportunityDetail/Index?noticeUID=CO1.NTC.9864754&amp;isFromPublicArea=True&amp;isModal=False</t>
  </si>
  <si>
    <t>MANUEL STEFANO GOMEZ CASTAÑO</t>
  </si>
  <si>
    <t>https://community.secop.gov.co/Public/Tendering/ContractNoticePhases/View?PPI=CO1.PPI.45513747&amp;isFromPublicArea=True&amp;isModal=False</t>
  </si>
  <si>
    <t>ALEJANDRO RODRIGUEZ HENAO</t>
  </si>
  <si>
    <t>Gastos de Desplazamiento $9.600.000
Total Contrato $56.906.400</t>
  </si>
  <si>
    <t>NELSON AUGUSTO HERNANDEZ DIAZ</t>
  </si>
  <si>
    <t>https://community.secop.gov.co/Public/Tendering/ContractNoticePhases/View?PPI=CO1.PPI.45514312&amp;isFromPublicArea=True&amp;isModal=False</t>
  </si>
  <si>
    <t>JULIAN DAVID ARANGO VASCO</t>
  </si>
  <si>
    <t>https://community.secop.gov.co/Public/Tendering/ContractNoticePhases/View?PPI=CO1.PPI.45510900&amp;isFromPublicArea=True&amp;isModal=False</t>
  </si>
  <si>
    <t>FRANCISCO HERNANDO ALVAREZ LONDOÑO</t>
  </si>
  <si>
    <t>Gastos de Desplazamiento $8.250.000
Total Contrato $55.556.400</t>
  </si>
  <si>
    <t>https://community.secop.gov.co/Public/Tendering/ContractNoticePhases/View?PPI=CO1.PPI.45585834&amp;isFromPublicArea=True&amp;isModal=False</t>
  </si>
  <si>
    <t>CLEN DAVID JARAMILLO AGUDELO</t>
  </si>
  <si>
    <t>Gastos de Desplazamiento $8.400.000
Total Contrato $29.902.800</t>
  </si>
  <si>
    <t>JHON JAIRO VELASQUEZ BORJA</t>
  </si>
  <si>
    <t>https://community.secop.gov.co/Public/Tendering/ContractNoticePhases/View?PPI=CO1.PPI.45574409&amp;isFromPublicArea=True&amp;isModal=False</t>
  </si>
  <si>
    <t>JUAN CAMILO HERRERA CANO</t>
  </si>
  <si>
    <t>Gastos de Desplazamiento $9.000.000
Total Contrato $56.306.400</t>
  </si>
  <si>
    <t>https://community.secop.gov.co/Public/Tendering/ContractNoticePhases/View?PPI=CO1.PPI.45595768&amp;isFromPublicArea=True&amp;isModal=False</t>
  </si>
  <si>
    <t>ERIKA INES RAMIREZ PEREZ</t>
  </si>
  <si>
    <t>https://community.secop.gov.co/Public/Tendering/ContractNoticePhases/View?PPI=CO1.PPI.45591279&amp;isFromPublicArea=True&amp;isModal=False</t>
  </si>
  <si>
    <t>DORA NANCY MARULANDA DIAZ</t>
  </si>
  <si>
    <t>CAMILO PEÑA MORA</t>
  </si>
  <si>
    <t>https://community.secop.gov.co/Public/Tendering/ContractNoticePhases/View?PPI=CO1.PPI.45593176&amp;isFromPublicArea=True&amp;isModal=False</t>
  </si>
  <si>
    <t>GABRIEL JAIME URIBE CADAVID</t>
  </si>
  <si>
    <t>https://community.secop.gov.co/Public/Tendering/ContractNoticePhases/View?PPI=CO1.PPI.45562792&amp;isFromPublicArea=True&amp;isModal=False</t>
  </si>
  <si>
    <t>GUILLERMO LEON RENDÓN RENDÓN</t>
  </si>
  <si>
    <t>https://community.secop.gov.co/Public/Tendering/ContractNoticePhases/View?PPI=CO1.PPI.45579503&amp;isFromPublicArea=True&amp;isModal=False</t>
  </si>
  <si>
    <t>LIGA ANTIOQUEÑA DE BOLO</t>
  </si>
  <si>
    <t>https://community.secop.gov.co/Public/Tendering/OpportunityDetail/Index?noticeUID=CO1.NTC.9859815&amp;isFromPublicArea=True&amp;isModal=False</t>
  </si>
  <si>
    <t>074</t>
  </si>
  <si>
    <t>EMMANUEL URREGO CUARTAS</t>
  </si>
  <si>
    <t>009</t>
  </si>
  <si>
    <t>https://community.secop.gov.co/Public/Tendering/OpportunityDetail/Index?noticeUID=CO1.NTC.9849855&amp;isFromPublicArea=True&amp;isModal=False</t>
  </si>
  <si>
    <t>https://community.secop.gov.co/Public/Tendering/OpportunityDetail/Index?noticeUID=CO1.NTC.9880478&amp;isFromPublicArea=True&amp;isModal=False</t>
  </si>
  <si>
    <t>294 DÍAS</t>
  </si>
  <si>
    <t xml:space="preserve">SERVISOFT S.A. </t>
  </si>
  <si>
    <t>https://community.secop.gov.co/Public/Tendering/OpportunityDetail/Index?noticeUID=CO1.NTC.9874299&amp;isFromPublicArea=True&amp;isModal=False</t>
  </si>
  <si>
    <t>333 DÍAS</t>
  </si>
  <si>
    <t>CLARA EUGENIA GIRALDO AGREDO</t>
  </si>
  <si>
    <t>Gastos de Desplazamiento $25.000.000
Total Contrato $72.603.400</t>
  </si>
  <si>
    <t>https://community.secop.gov.co/Public/Tendering/OpportunityDetail/Index?noticeUID=CO1.NTC.9884620&amp;isFromPublicArea=True&amp;isModal=False</t>
  </si>
  <si>
    <t>ANA MARIA RVERA HENAO</t>
  </si>
  <si>
    <t>https://community.secop.gov.co/Public/Tendering/OpportunityDetail/Index?noticeUID=CO1.NTC.9894349&amp;isFromPublicArea=True&amp;isModal=False</t>
  </si>
  <si>
    <t>MARIA CAMILA GONZALEZ RIVERA</t>
  </si>
  <si>
    <t>https://community.secop.gov.co/Public/Tendering/OpportunityDetail/Index?noticeUID=CO1.NTC.9889404&amp;isFromPublicArea=True&amp;isModal=False</t>
  </si>
  <si>
    <t>JOHANA MARIA ARBOLEDA RIVERA</t>
  </si>
  <si>
    <t>022</t>
  </si>
  <si>
    <t>104 DÍAS</t>
  </si>
  <si>
    <t>SEBASTIAN DE JESUS MATTOS SOTO</t>
  </si>
  <si>
    <t>Gastos de Desplazamiento $6.000.000
Total Contrato $27.502.800</t>
  </si>
  <si>
    <t>https://community.secop.gov.co/Public/Tendering/ContractNoticePhases/View?PPI=CO1.PPI.45622941&amp;isFromPublicArea=True&amp;isModal=False</t>
  </si>
  <si>
    <t>DANIEL MAURICIO TANGARIFE GIL</t>
  </si>
  <si>
    <t>https://community.secop.gov.co/Public/Tendering/OpportunityDetail/Index?noticeUID=CO1.NTC.9892648&amp;isFromPublicArea=True&amp;isModal=False</t>
  </si>
  <si>
    <t>DIEGO ARMANDO MORALES VALLEJO</t>
  </si>
  <si>
    <t>MONICA DEL PILAR BOLIVAR VALENCIA</t>
  </si>
  <si>
    <t>https://community.secop.gov.co/Public/Tendering/OpportunityDetail/Index?noticeUID=CO1.NTC.9879781&amp;isFromPublicArea=True&amp;isModal=False</t>
  </si>
  <si>
    <t>JAIME ORLANDO MAZO LOAIZA</t>
  </si>
  <si>
    <t>https://community.secop.gov.co/Public/Tendering/OpportunityDetail/Index?noticeUID=CO1.NTC.9881459&amp;isFromPublicArea=True&amp;isModal=False</t>
  </si>
  <si>
    <t>165 DÍAS</t>
  </si>
  <si>
    <t>FRANK GUILLERMO HURTADO LONDOÑO</t>
  </si>
  <si>
    <t>https://community.secop.gov.co/Public/Tendering/OpportunityDetail/Index?noticeUID=CO1.NTC.9883943&amp;isFromPublicArea=True&amp;isModal=False</t>
  </si>
  <si>
    <t>MARIA JOSE SANCHEZ AGUDELO</t>
  </si>
  <si>
    <t>https://community.secop.gov.co/Public/Tendering/OpportunityDetail/Index?noticeUID=CO1.NTC.9876441&amp;isFromPublicArea=True&amp;isModal=False</t>
  </si>
  <si>
    <t>LUIS FERNANDO ROMERO BUSTOS</t>
  </si>
  <si>
    <t>Gastos de Desplazamiento $2.259.149
Total Contrato $45.623.349</t>
  </si>
  <si>
    <t>IVAN DARIO GRAJALES VELEZ</t>
  </si>
  <si>
    <t>https://community.secop.gov.co/Public/Tendering/OpportunityDetail/Index?noticeUID=CO1.NTC.9914289&amp;isFromPublicArea=True&amp;isModal=False</t>
  </si>
  <si>
    <t>ANDRES DAVID SAMORA VALENZUELA</t>
  </si>
  <si>
    <t>https://community.secop.gov.co/Public/Tendering/OpportunityDetail/Index?noticeUID=CO1.NTC.9903287&amp;isFromPublicArea=True&amp;isModal=False</t>
  </si>
  <si>
    <t>MIGUEL ANGEL CORDOBA MOSQUERA</t>
  </si>
  <si>
    <t>https://community.secop.gov.co/Public/Tendering/OpportunityDetail/Index?noticeUID=CO1.NTC.9902920&amp;isFromPublicArea=True&amp;isModal=False</t>
  </si>
  <si>
    <t>010</t>
  </si>
  <si>
    <t>https://community.secop.gov.co/Public/Tendering/OpportunityDetail/Index?noticeUID=CO1.NTC.9910897&amp;isFromPublicArea=True&amp;isModal=False</t>
  </si>
  <si>
    <t>SOFIA MONSALVE GUTIERREZ</t>
  </si>
  <si>
    <t>https://community.secop.gov.co/Public/Tendering/OpportunityDetail/Index?noticeUID=CO1.NTC.9893905&amp;isFromPublicArea=True&amp;isModal=False</t>
  </si>
  <si>
    <t>https://community.secop.gov.co/Public/Tendering/ContractNoticePhases/View?PPI=CO1.PPI.45638309&amp;isFromPublicArea=True&amp;isModal=False</t>
  </si>
  <si>
    <t>RUBEN DARIO PUPO PEREIRA</t>
  </si>
  <si>
    <t>https://community.secop.gov.co/Public/Tendering/OpportunityDetail/Index?noticeUID=CO1.NTC.9902240&amp;isFromPublicArea=True&amp;isModal=False</t>
  </si>
  <si>
    <t>CRISTIAN DAVID RODRIGUEZ ALMENTERO</t>
  </si>
  <si>
    <t>https://community.secop.gov.co/Public/Tendering/OpportunityDetail/Index?noticeUID=CO1.NTC.9901498&amp;isFromPublicArea=True&amp;isModal=False</t>
  </si>
  <si>
    <t>ERIK JOHAN ASPRILLA VALENCIA</t>
  </si>
  <si>
    <t>https://community.secop.gov.co/Public/Tendering/OpportunityDetail/Index?noticeUID=CO1.NTC.9891935&amp;isFromPublicArea=True&amp;isModal=False</t>
  </si>
  <si>
    <t>JORGE HUMBERTO GOMEZ GARCIA</t>
  </si>
  <si>
    <t>https://community.secop.gov.co/Public/Tendering/OpportunityDetail/Index?noticeUID=CO1.NTC.9898534&amp;isFromPublicArea=True&amp;isModal=False</t>
  </si>
  <si>
    <t>WILLES DE JESUS MARIN CORTES</t>
  </si>
  <si>
    <t>https://community.secop.gov.co/Public/Tendering/OpportunityDetail/Index?noticeUID=CO1.NTC.9899096&amp;isFromPublicArea=True&amp;isModal=False</t>
  </si>
  <si>
    <t>CARLOS ALBERTO OCAMPO VARGAS</t>
  </si>
  <si>
    <t>https://community.secop.gov.co/Public/Tendering/OpportunityDetail/Index?noticeUID=CO1.NTC.9896799&amp;isFromPublicArea=True&amp;isModal=False</t>
  </si>
  <si>
    <t>UNIVERSIDAD AUTONOMA LATINOAMERICANA UNAULA</t>
  </si>
  <si>
    <t>https://community.secop.gov.co/Public/Tendering/ContractNoticePhases/View?PPI=CO1.PPI.45669806&amp;isFromPublicArea=True&amp;isModal=False</t>
  </si>
  <si>
    <t>JONATHAN GARCES MOLINA</t>
  </si>
  <si>
    <t>https://community.secop.gov.co/Public/Tendering/OpportunityDetail/Index?noticeUID=CO1.NTC.9893206&amp;isFromPublicArea=True&amp;isModal=False</t>
  </si>
  <si>
    <t>VERONICA SIERRA ESCOBAR</t>
  </si>
  <si>
    <t>https://community.secop.gov.co/Public/Tendering/OpportunityDetail/Index?noticeUID=CO1.NTC.9900787&amp;isFromPublicArea=True&amp;isModal=False</t>
  </si>
  <si>
    <t>ANGELA STEFANIA TAMAYO CORDOBA</t>
  </si>
  <si>
    <t>https://community.secop.gov.co/Public/Tendering/ContractNoticePhases/View?PPI=CO1.PPI.45748244&amp;isFromPublicArea=True&amp;isModal=False</t>
  </si>
  <si>
    <t>LIGA ANTIOQUEÑA DE KARATE DO</t>
  </si>
  <si>
    <t>https://community.secop.gov.co/Public/Tendering/ContractNoticePhases/View?PPI=CO1.PPI.45637343&amp;isFromPublicArea=True&amp;isModal=False</t>
  </si>
  <si>
    <t>300 DÍAS</t>
  </si>
  <si>
    <t>MARIA FERNANDA TEJADA ALVAREZ</t>
  </si>
  <si>
    <t>https://community.secop.gov.co/Public/Tendering/OpportunityDetail/Index?noticeUID=CO1.NTC.9897797&amp;isFromPublicArea=True&amp;isModal=False</t>
  </si>
  <si>
    <t>ANDRES RESTREPO GIRALDO</t>
  </si>
  <si>
    <t>https://community.secop.gov.co/Public/Tendering/OpportunityDetail/Index?noticeUID=CO1.NTC.9882802&amp;isFromPublicArea=True&amp;isModal=False</t>
  </si>
  <si>
    <t>ESTEBAN CANO ARANGO</t>
  </si>
  <si>
    <t>https://community.secop.gov.co/Public/Tendering/OpportunityDetail/Index?noticeUID=CO1.NTC.9899941&amp;isFromPublicArea=True&amp;isModal=False</t>
  </si>
  <si>
    <t>CAMILO TAMYO RESTREPO</t>
  </si>
  <si>
    <t>https://community.secop.gov.co/Public/Tendering/OpportunityDetail/Index?noticeUID=CO1.NTC.9913822&amp;isFromPublicArea=True&amp;isModal=False</t>
  </si>
  <si>
    <t>HECTOR ALONSO MONROY ESCUDERO</t>
  </si>
  <si>
    <t>https://community.secop.gov.co/Public/Tendering/ContractNoticePhases/View?PPI=CO1.PPI.45678235&amp;isFromPublicArea=True&amp;isModal=False</t>
  </si>
  <si>
    <t>EDWIN DARIO AULLON</t>
  </si>
  <si>
    <t>Gastos de Desplazamiento $3.000.000
Total Contrato $28.087.000</t>
  </si>
  <si>
    <t>https://community.secop.gov.co/Public/Tendering/ContractNoticePhases/View?PPI=CO1.PPI.45632543&amp;isFromPublicArea=True&amp;isModal=False</t>
  </si>
  <si>
    <t>CO2CERO S.A.S BIC</t>
  </si>
  <si>
    <t>https://community.secop.gov.co/Public/Tendering/OpportunityDetail/Index?noticeUID=CO1.NTC.9705811&amp;isFromPublicArea=True&amp;isModal=False</t>
  </si>
  <si>
    <t>3 DÍAS</t>
  </si>
  <si>
    <t xml:space="preserve">Supervisión
Técnico: 
Liceth Catalina Cano 
Financiera: 
Digna Emerita Martinez 
Juridica: 
Oscar Mauricio Badillo
Apoyo a la Supervisión: 
Técnico: 
Cindy Paulina Buitrago 
Financiera: 
Angela Maria Oquendo
Suplente: 
Alejandro Zuluaga </t>
  </si>
  <si>
    <t>011</t>
  </si>
  <si>
    <t>https://community.secop.gov.co/Public/Tendering/ContractNoticePhases/View?PPI=CO1.PPI.45709916&amp;isFromPublicArea=True&amp;isModal=False</t>
  </si>
  <si>
    <t>12 MESES</t>
  </si>
  <si>
    <t>https://community.secop.gov.co/Public/Tendering/ContractNoticePhases/View?PPI=CO1.PPI.45674793&amp;isFromPublicArea=True&amp;isModal=False</t>
  </si>
  <si>
    <t>CLARA SOFIA QUINTERO AGUIRRE</t>
  </si>
  <si>
    <t>https://community.secop.gov.co/Public/Tendering/OpportunityDetail/Index?noticeUID=CO1.NTC.9915657&amp;isFromPublicArea=True&amp;isModal=False</t>
  </si>
  <si>
    <t>SEBASTIAN MOLINA BERMUDEZ</t>
  </si>
  <si>
    <t>https://community.secop.gov.co/Public/Tendering/OpportunityDetail/Index?noticeUID=CO1.NTC.9912629&amp;isFromPublicArea=True&amp;isModal=False</t>
  </si>
  <si>
    <t>MARGARITA BARRERA HURTADO</t>
  </si>
  <si>
    <t>https://community.secop.gov.co/Public/Tendering/ContractNoticePhases/View?PPI=CO1.PPI.45732633&amp;isFromPublicArea=True&amp;isModal=False</t>
  </si>
  <si>
    <t xml:space="preserve">JULIAN DAVID AGUDELO UPEGUI </t>
  </si>
  <si>
    <t>https://community.secop.gov.co/Public/Tendering/ContractNoticePhases/View?PPI=CO1.PPI.45738858&amp;isFromPublicArea=True&amp;isModal=False</t>
  </si>
  <si>
    <t>CLAUDIA PATRICIA RUIZ CALLE</t>
  </si>
  <si>
    <t>Gastos de Desplazamiento $5.000.000
Total Contrato $52.306.400</t>
  </si>
  <si>
    <t>MARTHA NURY BOLIVAR</t>
  </si>
  <si>
    <t>https://community.secop.gov.co/Public/Tendering/ContractNoticePhases/View?PPI=CO1.PPI.45677043&amp;isFromPublicArea=True&amp;isModal=False</t>
  </si>
  <si>
    <t>JAIME ALBERTO ATEHORTUA MARIN</t>
  </si>
  <si>
    <t>https://community.secop.gov.co/Public/Tendering/OpportunityDetail/Index?noticeUID=CO1.NTC.9914796&amp;isFromPublicArea=True&amp;isModal=False</t>
  </si>
  <si>
    <t>LORENA SANCHEZ CARDONA</t>
  </si>
  <si>
    <t>https://community.secop.gov.co/Public/Tendering/ContractNoticePhases/View?PPI=CO1.PPI.45719077&amp;isFromPublicArea=True&amp;isModal=False</t>
  </si>
  <si>
    <t>DEIBER JOHAN IRAL CARDONA</t>
  </si>
  <si>
    <t>ANA CAROLINA CARVAJAL ARROYAVE</t>
  </si>
  <si>
    <t>https://community.secop.gov.co/Public/Tendering/ContractNoticePhases/View?PPI=CO1.PPI.45714555&amp;isFromPublicArea=True&amp;isModal=False</t>
  </si>
  <si>
    <t>ALEJANDRA JIMENEZ ECHEVERRI</t>
  </si>
  <si>
    <t>Gastos de Desplazamiento $9.750.000
Total Contrato $57.056.400</t>
  </si>
  <si>
    <t xml:space="preserve">https://community.secop.gov.co/Public/Tendering/ContractNoticePhases/View?PPI=CO1. PPI.45722427&amp;isFromPublicArea=True&amp;isModal=False </t>
  </si>
  <si>
    <t>DIEGO FERNANDO OSORIO JARAMILLO</t>
  </si>
  <si>
    <t>https://community.secop.gov.co/Public/Tendering/ContractNoticePhases/View?PPI=CO1.PPI.45708088&amp;isFromPublicArea=True&amp;isModal=False</t>
  </si>
  <si>
    <t>YHONNY ALEXIS GARCIA GRANDA</t>
  </si>
  <si>
    <t xml:space="preserve">https://community.secop.gov.co/Public/Tendering/ContractNoticePhases/View ?PPI=CO1.PPI.45732566&amp;isFromPublicArea=True&amp;isModal=False </t>
  </si>
  <si>
    <t>SEBASTIAN GOMEZ VILLEGAS</t>
  </si>
  <si>
    <t xml:space="preserve">https://community.secop.gov.co/Public/Tendering/OpportunityDetail/Index?noticeUID=CO1.NTC.9917617&amp;isFromPublicArea=True&amp;isModal=False </t>
  </si>
  <si>
    <t>SEBASTIAN LOPEZ HERNANDEZ</t>
  </si>
  <si>
    <t>https://community.secop.gov.co/Public/Tendering/OpportunityDetail/Index?https://community.secop.gov.co/Public/Tendering/OpportunityDetail/Index?
noticeUID=CO1.NTC.9916628&amp;isFromPublicArea=True&amp;isModal=False</t>
  </si>
  <si>
    <t>JUAN FERNADO CASTRILLON BENJUMEA</t>
  </si>
  <si>
    <t>012</t>
  </si>
  <si>
    <t>https://community.secop.gov.co/Public/Tendering/OpportunityDetail/Index?noticeUID=CO1.NTC.9918166&amp;isFromPublicArea=True&amp;isModal=False</t>
  </si>
  <si>
    <t>EDUARDO ALBERTO CARRILLO  MORALES</t>
  </si>
  <si>
    <t>https://community.secop.gov.co/Public/Tendering/OpportunityDetail/Index?noticeUID=CO1.NTC.9921067&amp;isFromPublicArea=True&amp;isModal=False</t>
  </si>
  <si>
    <t>MARIA CAMILA IBARRA GOMEZ</t>
  </si>
  <si>
    <t>https://community.secop.gov.co/Public/Tendering/OpportunityDetail/Index?noticeUID=CO1.NTC.9919122&amp;isFromPublicArea=True&amp;isModal=False</t>
  </si>
  <si>
    <t>ISABEL CRISTINA ZULETA LOPEZ</t>
  </si>
  <si>
    <t>https://community.secop.gov.co/Public/Tendering/ContractNoticePhases/View?PPI=CO1.PPI.45744105&amp;isFromPublicArea=True&amp;isModal=False</t>
  </si>
  <si>
    <t>GLADIS ESNEDA VILLEGAS RAMIREZ</t>
  </si>
  <si>
    <t>https://community.secop.gov.co/Public/Tendering/OpportunityDetail/Index?noticeUID=CO1.NTC.9929599&amp;isFromPublicArea=True&amp;isModal=False</t>
  </si>
  <si>
    <t>DIEGO ALEXANDER RIVERA JIMENEZ</t>
  </si>
  <si>
    <t xml:space="preserve">https://community.secop.gov.co/Public/Tendering/OpportunityDetail/Index? noticeUID=CO1.NTC.9927486&amp;isFromPublicArea=True&amp;isModal=False </t>
  </si>
  <si>
    <t>FRANK DAVID CASTRILLON TORRES</t>
  </si>
  <si>
    <t>https://community.secop.gov.co/Public/Tendering/OpportunityDetail/Index? noticeUID=CO1.NTC.9924288&amp;isFromPublicArea=True&amp;isModal=False</t>
  </si>
  <si>
    <t>NICOLAS FERNANDO ROMAN GIRALDO</t>
  </si>
  <si>
    <t>https://community.secop.gov.co/Public/Tendering/OpportunityDetail/Index?noticeUID=CO1.NTC.9925779&amp;isFromPublicArea=True&amp;isModal=False</t>
  </si>
  <si>
    <t xml:space="preserve">Valor del contrato $3.003.584.117
Recursos en el IDEA </t>
  </si>
  <si>
    <t>https://community.secop.gov.co/Public/Tendering/OpportunityDetail/Index?noticeUID=CO1.NTC.9923522&amp;isFromPublicArea=True&amp;isModal=False</t>
  </si>
  <si>
    <t>7 MESES</t>
  </si>
  <si>
    <t xml:space="preserve">Valor del contrato $1.456.254.152
Recursos en el IDEA </t>
  </si>
  <si>
    <t>077</t>
  </si>
  <si>
    <t>41 DÍAS</t>
  </si>
  <si>
    <t>FABIO DANIEL AVENDAÑO HERNANDEZ</t>
  </si>
  <si>
    <t>https://community.secop.gov.co/Public/Tendering/OpportunityDetail/Index? noticeUID=CO1.NTC.9928827&amp;isFromPublicArea=True&amp;isModal=False</t>
  </si>
  <si>
    <t>019</t>
  </si>
  <si>
    <t>https://community.secop.gov.co/Public/Tendering/OpportunityDetail/Index?noticeUID=CO1.NTC.10140074&amp;isFromPublicArea=True&amp;isModal=False</t>
  </si>
  <si>
    <t>270 DÍAS</t>
  </si>
  <si>
    <t xml:space="preserve">TEAM IT S.A.S. </t>
  </si>
  <si>
    <t>https://community.secop.gov.co/Public/Tendering/OpportunityDetail/Index?noticeUID=CO1.NTC.10143823&amp;isFromPublicArea=True&amp;isModal=False</t>
  </si>
  <si>
    <t>2 MESES</t>
  </si>
  <si>
    <t>021</t>
  </si>
  <si>
    <t>https://community.secop.gov.co/Public/Tendering/OpportunityDetail/IndexnoticeUID=CO1.NTC.10201921&amp;isFromPublicArea=True&amp;isModal=False</t>
  </si>
  <si>
    <t>250 DÍAS</t>
  </si>
  <si>
    <t>CORPORACIÓN UNIDAD SOCIAL</t>
  </si>
  <si>
    <t>020</t>
  </si>
  <si>
    <t>https://community.secop.gov.co/Public/Tendering/ContractNoticePhases/View?PPI=CO1.PPI.46789824&amp;isFromPublicArea=True&amp;isModal=False</t>
  </si>
  <si>
    <t>215 DÍAS</t>
  </si>
  <si>
    <t>CORPORACIÓN GLOBAL DE SERVICIOS DEPORTIVOS</t>
  </si>
  <si>
    <t>Aportes MUNICIPIO DE TITIRIBI $ 34.200.000 Total Contrato  $ 389.070.294</t>
  </si>
  <si>
    <t>035</t>
  </si>
  <si>
    <t>https://community.secop.gov.co/Public/Tendering/ContractNoticePhases/View?PPI=CO1.PPI.48227223&amp;isFromPublicArea=True&amp;isModal=False</t>
  </si>
  <si>
    <t>3 MESES</t>
  </si>
  <si>
    <r>
      <t xml:space="preserve">Aportes </t>
    </r>
    <r>
      <rPr>
        <b/>
        <sz val="10"/>
        <color rgb="FF000000"/>
        <rFont val="Arial"/>
        <family val="2"/>
      </rPr>
      <t xml:space="preserve">MUNICIPIO DE SAN ROQUE  </t>
    </r>
    <r>
      <rPr>
        <sz val="10"/>
        <color rgb="FF000000"/>
        <rFont val="Arial"/>
        <family val="2"/>
      </rPr>
      <t>$ 36.500.000 Total Contrato  $ 327.197.790</t>
    </r>
  </si>
  <si>
    <t>https://community.secop.gov.co/Public/Tendering/ContractNoticePhases/View?PPI=CO1.PPI.48227882&amp;isFromPublicArea=True&amp;isModal=False</t>
  </si>
  <si>
    <t>Aportes MUNICIPIO DE ABRIAQUI $50.000.000 Total Contrato  $ 442.118.692</t>
  </si>
  <si>
    <t>https://community.secop.gov.co/Public/Tendering/ContractNoticePhases/View?PPI=CO1.PPI.48226732&amp;isFromPublicArea=True&amp;isModal=False</t>
  </si>
  <si>
    <t>Aportes MUNICIPIO DE ITUANGO $33.000.000 Total Contrato  $ 404.726.922</t>
  </si>
  <si>
    <t>https://community.secop.gov.co/Public/Tendering/ContractNoticePhases/View?PPI=CO1.PPI.48220497&amp;isFromPublicArea=True&amp;isModal=False</t>
  </si>
  <si>
    <t>INSTITUTO MUNICIPAL DE DEPORTES Y RECREACIÓN IMDER</t>
  </si>
  <si>
    <t>Aportes INSTITUTO MUNICIPAL DE DEPORTES Y RECREACIÓN IMDER $90.000.000Total Contrato  $ 582.103.436</t>
  </si>
  <si>
    <t>https://community.secop.gov.co/Public/Tendering/ContractNoticePhases/View?PPI=CO1.PPI.48229005&amp;isFromPublicArea=True&amp;isModal=False</t>
  </si>
  <si>
    <t xml:space="preserve">INSTITUTO PARA EL FOMENTO DE LA RECREACIÓN Y EL DEPORTE DE EL SANTUARIO </t>
  </si>
  <si>
    <t>Aportes INSTITUTO MUNICIPAL DE DEPORTES Y RECREACIÓN IMDER $217.500.000Total Contrato  $781.341.335</t>
  </si>
  <si>
    <t>https://community.secop.gov.co/Public/Tendering/ContractNoticePhases/View?PPI=CO1.PPI.48230080&amp;isFromPublicArea=True&amp;isModal=False</t>
  </si>
  <si>
    <t>SERVICIOS SÉPTICOS E INDUSTRIALES DE COLOMBIA S.A.S. E.S.P.- SERSEPCO</t>
  </si>
  <si>
    <t>030</t>
  </si>
  <si>
    <t>https://community.secop.gov.co/Public/Tendering/ContractNoticePhases/ViewPPI=CO1.PPI.47663831&amp;isFromPublicArea=True&amp;isModal=False</t>
  </si>
  <si>
    <t xml:space="preserve">SERVICIOS DE MANTENIMIENTO A EQUIPOS DE IMPRESIÓN,ESCÁNERES Y MULTIMEDIA DE INDEPORTES ANTIOQUIA </t>
  </si>
  <si>
    <t>24 H SERVICES S.A.S.</t>
  </si>
  <si>
    <t>031</t>
  </si>
  <si>
    <t>https://community.secop.gov.co/Public/Tendering/ContractNoticePhases/View?PPI=CO1.PPI.47738847&amp;isFromPublicArea=True&amp;isModal=False</t>
  </si>
  <si>
    <t>024</t>
  </si>
  <si>
    <t>510
517</t>
  </si>
  <si>
    <t>https://community.secop.gov.co/Public/Tendering/OpportunityDetail/Index?noticeUID=CO1.NTC.10307869&amp;isFromPublicArea=True&amp;isModal=False</t>
  </si>
  <si>
    <t>INSUDEPORTES SAS </t>
  </si>
  <si>
    <t>900.206.893</t>
  </si>
  <si>
    <t>https://community.secop.gov.co/Public/Tendering/OpportunityDetail/Index?noticeUID=CO1. 
NTC.10289225&amp;isFromPublicArea=True&amp;isModal=False</t>
  </si>
  <si>
    <t>JOHN JAIRO CARDONA IDARRAGA</t>
  </si>
  <si>
    <t>98.521.114</t>
  </si>
  <si>
    <t xml:space="preserve">https://community.secop.gov.co/Public/Tendering/OpportunityDetail/Index?noticeUID=CO1. NTC.10289225&amp;isFromPublicArea=True&amp;isModal=False </t>
  </si>
  <si>
    <t>Aportes INSTITUTO MUNICIPAL PARA EL DEPORTE Y LA RECREACION DE AMALFI $245.175.000 Total Contrato  $938.110.666</t>
  </si>
  <si>
    <t>https://community.secop.gov.co/Public/Tendering/ContractNoticePhases/View?PPI=CO1.PPI.48230711&amp;isFromPublicArea=True&amp;isModal=False</t>
  </si>
  <si>
    <t>Aportes MUNICIPIO DE DONMATIAS $170.000.000 Total Contrato  $1.034.695.090</t>
  </si>
  <si>
    <t>https://community.secop.gov.co/Public/Tendering/ContractNoticePhases/View?PPI=CO1.PPI.48226290&amp;isFromPublicArea=True&amp;isModal=False</t>
  </si>
  <si>
    <t>Aportes INSTITUTO PARA LA RECREACIÓN Y EL DEPORTE EN EL MUNICIPIO DE SANTA FE DE ANTIOQUIA $164.050.000 Total Contrato  $914.020.906</t>
  </si>
  <si>
    <t>https://community.secop.gov.co/Public/Tendering/ContractNoticePhases/View?PPI=CO1.PPI.48232843&amp;isFromPublicArea=True&amp;isModal=False</t>
  </si>
  <si>
    <t>INSTITUTO MUNICIPAL DE DEPORTES DEL MUNICIPIO DE CAREPA</t>
  </si>
  <si>
    <t>Aportes INSTITUTO MUNICIPAL DE DEPORTES DEL MUNICIPIO DE CAREPA $164,252,000 Total Contrato  $1.185.021.151</t>
  </si>
  <si>
    <t>https://community.secop.gov.co/Public/Tendering/ContractNoticePhases/View?PPI=CO1.PPI.48231239&amp;isFromPublicArea=True&amp;isModal=False</t>
  </si>
  <si>
    <t>INSTITUTO DE DEPORTE, RECREACIÓN Y ACTIVIDAD FÍSICA DE BARBOSA</t>
  </si>
  <si>
    <t>Aportes INSTITUTO DE DEPORTE, RECREACIÓN Y ACTIVIDAD FÍSICA DE BARBOSA $53.400.000 Total Contrato  $676.183.862</t>
  </si>
  <si>
    <t>https://community.secop.gov.co/Public/Tendering/ContractNoticePhases/View?PPI=CO1.PPI.48231694&amp;isFromPublicArea=True&amp;isModal=False</t>
  </si>
  <si>
    <t>Aportes INSTITUTO CEJEÑO DE LA RECREACIÓN Y EL DEPORTE $139.940.000 Total Contrato $1.164.417.094</t>
  </si>
  <si>
    <t>https://community.secop.gov.co/Public/Tendering/ContractNoticePhases/View?PPI=CO1.PPI.48232372&amp;isFromPublicArea=True&amp;isModal=False</t>
  </si>
  <si>
    <t>Aportes MUNICIPIO DE CIUDAD BOLIVAR$40.400.000 Total Contrato $843.497.680</t>
  </si>
  <si>
    <t>https://community.secop.gov.co/Public/Tendering/ContractNoticePhases/View?PPI=CO1.PPI.48233233&amp;isFromPublicArea=True&amp;isModal=False</t>
  </si>
  <si>
    <t>PRESTACIÓN DE SERVICIOS</t>
  </si>
  <si>
    <t>CORPORACION AVALUOS – LONJA INMOBILIARIA</t>
  </si>
  <si>
    <t>Valor del contrato $32.986.800
Recursos en el IDEA
Adición $5.497.800</t>
  </si>
  <si>
    <t>https://community.secop.gov.co/Public/Tendering/OpportunityDetail/Index?noticeUID=CO1.NTC.10364571&amp;isFromPublicArea=True&amp;isModal=False</t>
  </si>
  <si>
    <t>4 MESES</t>
  </si>
  <si>
    <t>036</t>
  </si>
  <si>
    <t>https://community.secop.gov.co/Public/Tendering/OpportunityDetail/Index?noticeUID=CO1.NTC.10369974&amp;isFromPublicArea=True&amp;isModal=False</t>
  </si>
  <si>
    <t>190 DIAS</t>
  </si>
  <si>
    <t xml:space="preserve">PRESTACION DE SERVICIOS PROFESIONALES PARA APOYAR LA PLANEACIÓN GESTIÓN Y SEGUIMINETO DEL PROGRAMA JUEGOS DEPORTIVOS INSTITUSIONALES DE LA SUBGERENCIA DE FOMENTO Y DESARROLLO DEPORTIVO 
</t>
  </si>
  <si>
    <t>PRESTACION DE SERVICIOS PROFESIONALES Y DE APOYO A LA GESTIÓN</t>
  </si>
  <si>
    <t>Gastos de Desplazamiento $6.000.000
Total Contrato $47.043.587</t>
  </si>
  <si>
    <t>https://community.secop.gov.co/Public/Tendering/ContractNoticePhases/View?PPI=CO1.PPI.48408323&amp;isFromPublicArea=True&amp;isModal=False</t>
  </si>
  <si>
    <t>179 DIAS</t>
  </si>
  <si>
    <t>CONVENIO INTERADMINISTRATIVO PARA FOMENTAR LA ACTIVIDAD FÍSICA Y HÁBITOS SALUDABLES EN EL MUNICIPIO DE LA CEJA.</t>
  </si>
  <si>
    <t>INSTITUTO CEJEÑO DE LA RECREACION Y EL DEPORTE-INCERDE</t>
  </si>
  <si>
    <t>Aportes INCERDE $13.000.000 Total Contrato $63.000.000</t>
  </si>
  <si>
    <t>https://community.secop.gov.co/Public/Tendering/ContractNoticePhases/View?PPI=CO1.PPI.48415697&amp;isFromPublicArea=True&amp;isModal=False</t>
  </si>
  <si>
    <t>https://community.secop.gov.co/Public/Tendering/OpportunityDetail/Index?noticeUID=CO1.NTC.10459588&amp;isFromPublicArea=True&amp;isModal=False</t>
  </si>
  <si>
    <t>168 DÍAS</t>
  </si>
  <si>
    <t>SUMINISTRO DE LICENCIAMIENTO DEL MÓDULO DE NÓMINA G+ PARA
INDEPORTES ANTIOQUIA</t>
  </si>
  <si>
    <t>SOMOS GESTIÓN POSITIVA S.A.S</t>
  </si>
  <si>
    <t>https://community.secop.gov.co/Public/Tendering/OpportunityDetail/Index?noticeUID=CO1.NTC.10504581&amp;isFromPublicArea=True&amp;isModal=False</t>
  </si>
  <si>
    <t>170 DÍAS</t>
  </si>
  <si>
    <t>CONVENIO PARA CONTRIBUIR A LA EJECUCIÓN DEL PROGRAMA DESARROLLO DEL RENDIMIENTO DEPORTIVO PARA LA COMPETENCIA EN ARAS DE FORTALECER EL PROCESO DE ALTO RENDIMIENTO DE LOS ATLETAS DE LIGA ANTIOQUEÑA DE TIRO DEPORTIVO QUE REPRESENTARÁN AL DEPARTAMENTO DE ANTIOQUIA EN LOS JUEGOS DEPORTIVOS NACIONALES 2027.</t>
  </si>
  <si>
    <t>CONVENIO DE APOYO</t>
  </si>
  <si>
    <t>LIGA DE TIRO DEPORTIVO</t>
  </si>
  <si>
    <t>049</t>
  </si>
  <si>
    <t>https://community.secop.gov.co/Public/Tendering/ContractNoticePhases/View?PPI=CO1.PPI.48447526&amp;isFromPublicArea=True&amp;isModal=False</t>
  </si>
  <si>
    <t>TOOLS &amp; SERVICES S.A.S.</t>
  </si>
  <si>
    <t>037</t>
  </si>
  <si>
    <t>https://community.secop.gov.co/Public/Tendering/OpportunityDetail/Index?noticeUID=CO1.NTC.10402017&amp;isFromPublicArea=True&amp;isModal=False</t>
  </si>
  <si>
    <t>PRESTACIÓN DE SERVICIOS PROFESIONALES ESPECIALIZADOS PARA ACOMPAÑAR LOS PROCESOS ADMINISTRATIVOS Y JURÍDICOS, DE LA SUBGERENCIA ADMINISTRATIVA Y FINANCIERA DE INDEPORTES ANTIOQUIA.</t>
  </si>
  <si>
    <t>ANDRÉS ACEVEDO ZABALA</t>
  </si>
  <si>
    <t>043</t>
  </si>
  <si>
    <t>https://community.secop.gov.co/Public/Tendering/OpportunityDetail/Index?noticeUID=CO1.NTC.10468209&amp;isFromPublicArea=True&amp;isModal=False</t>
  </si>
  <si>
    <t>159 DÍAS</t>
  </si>
  <si>
    <t>CONVENIO PARA CONTRIBUIR A LA EJECUCIÓN DEL PROGRAMA DESARROLLO DEL RENDIMIENTO DEPORTIVO PARA LA COMPETENCIA EN ARAS DE FORTALECER EL PROCESO DE ALTO RENDIMIENTO DE LOS ATLETAS DE LA LIGA ANTIOQUEÑA DE BALONCESTO QUE REPRESENTARÁN AL DEPARTAMENTO DE ANTIOQUIA EN LOS JUEGOS DEPORTIVOS NACIONALES 2027.</t>
  </si>
  <si>
    <t>LIGA ANTIOQUEÑA DE BALONCESTO</t>
  </si>
  <si>
    <t>https://community.secop.gov.co/Public/Tendering/ContractNoticePhases/View?PPI=CO1.PPI.48543555&amp;isFromPublicArea=True&amp;isModal=False</t>
  </si>
  <si>
    <t>076</t>
  </si>
  <si>
    <t>PRESTACIÓN DE SERVICIOS PROFESIONALES ESPECIALIZADOS DE APOYO A LA GESTIÓN INSTITUCIONAL DESDE EL COMPONENTE JURÍDICO, EN ESPECIAL DE LA SUBGERENCIA DE DEPORTE ASOCIADO Y ALTOS LOGROS</t>
  </si>
  <si>
    <t>044</t>
  </si>
  <si>
    <t>https://community.secop.gov.co/Public/Tendering/OpportunityDetail/Index?noticeUID=CO1.NTC.10504476&amp;isFromPublicArea=True&amp;isModal=False</t>
  </si>
  <si>
    <t>PRESTACIÓN DE SERVICIOS PROFESIONALES DE APOYO A LA GESTIÓN INSTITUCIONAL
DESDE EL COMPONENTE JURÍDICO, EN ESPECIAL DE LA SUBGERENCIA DE DEPORTE
ASOCIADO Y ALTOS LOGROS Y LA OFICINA DE MEDICINA DEPORTIVA</t>
  </si>
  <si>
    <t>https://community.secop.gov.co/Public/Tendering/OpportunityDetail/Index?noticeUID=CO1.NTC.10504889&amp;isFromPublicArea=True&amp;isModal=False</t>
  </si>
  <si>
    <t xml:space="preserve">PRESTACIÓN DE SERVICIOS PROFESIONALES PARA APOYAR LA PROMOCIÓN Y DIVULGACIÓN DE LAS ACTIVIDADES DE LOS PROGRAMAS DE LA SUBGERENCIA DE DEPORTE ASOCIADO Y ALTOS LOGROS DE INDEPORTES ANTIOQUIA. </t>
  </si>
  <si>
    <t>$43.101.387
Honorarios
$10.000.000
Gastos de
desplazamiento
$53.101.387
Total del
contrato</t>
  </si>
  <si>
    <t>https://community.secop.gov.co/Public/Tendering/ContractNoticePhases/View?PPI=CO1.PPI.48543853&amp;isFromPublicArea=True&amp;isModal=False</t>
  </si>
  <si>
    <t>164 DÍAS</t>
  </si>
  <si>
    <t>PRESTACIÓN DE SERVICIOS DE APOYO A LA GESTIÓN PARA EL ACOMPAÑAMIENTO ADMINISTRATIVO AL AREA PSICOSOCIAL DE LA SUBGERENCIA DE DEPORTE ASOCIADO Y ALTOS LOGROS.</t>
  </si>
  <si>
    <t>$23.509.947
Honorarios
$4.000.000
Gastos de
desplazamiento
$27.509.947
Total del
contrato</t>
  </si>
  <si>
    <t>https://community.secop.gov.co/Public/Tendering/ContractNoticePhases/View?PPI=CO1.PPI.48545021&amp;isFromPublicArea=True&amp;isModal=False</t>
  </si>
  <si>
    <t>CONVENIO PARA CONTRIBUIR A LA EJECUCIÓN DEL PROGRAMA DESARROLLO DEL RENDIMIENTO DEPORTIVO PARA LA COMPETENCIA EN ARAS DE FORTALECER EL PROCESO DE ALTO RENDIMIENTO DE LOS ATLETAS DE LA LIGA ANTIOQUEÑA DE BALONMANO QUE REPRESENTARÁN AL DEPARTAMENTO DE ANTIOQUIA EN LOS JUEGOS DEPORTIVOS NACIONALES 2027.</t>
  </si>
  <si>
    <t>LIGA ANTIOQUEÑA DE BALONMANO</t>
  </si>
  <si>
    <t>JAIRO ALFONSO GARRIDO CASTRO</t>
  </si>
  <si>
    <t>https://community.secop.gov.co/Public/Tendering/ContractNoticePhases/View?PPI=CO1.PPI.48545097&amp;isFromPublicArea=True&amp;isModal=False</t>
  </si>
  <si>
    <t>PRESTACIÓN DE SERVICIOS PROFESIONALES ESPECIALIZADOS DE APOYO A LA GESTIÓN INSTITUCIONAL DESDE EL COMPONENTE ADMINISTRATIVO, FINANCIERO, DE PLANEACIÓN Y EJECUCIÓN PRESUPUESTAL Y CONTRACTUAL, EN ESPECIAL DE LA SUBGERENCIA DE DEPORTE ASOCIADO Y ALTOS LOGROS.</t>
  </si>
  <si>
    <t>$54.856.360
Honorarios
$8.000.000
Gastos de
desplazamiento
$62.856.360
Total del
contrato</t>
  </si>
  <si>
    <t>https://community.secop.gov.co/Public/Tendering/ContractNoticePhases/View?PPI=CO1.PPI.48545400&amp;isFromPublicArea=True&amp;isModal=False</t>
  </si>
  <si>
    <t>PRESTACIÓN DE SERVICIOS PROFESIONALES DE APOYO A LA GESTIÓN INSTITUCIONAL DESDE EL COMPONENTE ADMINISTRATIVO Y FINANCIERO, CON ÉNFASIS EN EL APOYO A LA SUPERVISIÓN DE RELACIONES CONTRACTUALES DE LA SUBGERENCIA DE DEPORTE ASOCIADO Y ALTOS LOGROS.</t>
  </si>
  <si>
    <t>https://community.secop.gov.co/Public/Tendering/ContractNoticePhases/View?PPI=CO1.PPI.48547005&amp;isFromPublicArea=True&amp;isModal=False</t>
  </si>
  <si>
    <t>https://community.secop.gov.co/Public/Tendering/OpportunityDetail/Index?noticeUID=CO1.NTC.10505715&amp;isFromPublicArea=True&amp;isModal=False</t>
  </si>
  <si>
    <t>167 DÍAS</t>
  </si>
  <si>
    <t>PRESTACIÓN DE SERVICIOS DE APOYO A LA GESTIÓN DE LAS VILLAS DEPORTIVA ANTONIO ROLDÁN Y NEIVA 80 DEL INSTITUTO, PARA ACOMPAÑAR LA EJECUCIÓN DE LAS ACTIVIDADES ADMINISTRATIVAS REQUERIDAS PARA EL DEBIDO ACOMPAÑAMIENTO DE LOS ATLETAS Y PARA ATLETAS DE LA SEDES.</t>
  </si>
  <si>
    <t>https://community.secop.gov.co/Public/Tendering/ContractNoticePhases/View?PPI=CO1.PPI.48750914&amp;isFromPublicArea=True&amp;isModal=False</t>
  </si>
  <si>
    <t>HONORARIOS $ 55.859.830
GASTOS DE DESPLAZAMIENTO $4.000.000</t>
  </si>
  <si>
    <t>https://community.secop.gov.co/Public/Tendering/ContractNoticePhases/View?PPI=CO1.PPI.48643445&amp;isFromPublicArea=True&amp;isModal=False</t>
  </si>
  <si>
    <t>JOHAN STEVEN HOLGUÍN FRANCO</t>
  </si>
  <si>
    <t>https://community.secop.gov.co/Public/Tendering/ContractNoticePhases/View?PPI=CO1.PPI.48750415&amp;isFromPublicArea=True&amp;isModal=False</t>
  </si>
  <si>
    <t>CONVENIO PARA CONTRIBUIR A LA EJECUCIÓN DEL PROGRAMA DESARROLLO DEL RENDIMIENTO DEPORTIVO PARA LA COMPETENCIA EN ARAS DE FORTALECER EL PROCESO DE ALTO RENDIMIENTO DE LOS ATLETAS DE LA LIGA ANTIOQUEÑA DE VOLEIBOL QUE REPRESENTARÁN AL DEPARTAMENTO DE ANTIOQUIA EN LOS JUEGOS DEPORTIVOS NACIONALES 2027</t>
  </si>
  <si>
    <t xml:space="preserve">LIGA ANTIOQUEÑA DE VOLEIBOL </t>
  </si>
  <si>
    <t>https://community.secop.gov.co/Public/Tendering/ContractNoticePhases/View?PPI=CO1.PPI.48643171&amp;isFromPublicArea=True&amp;isModal=False</t>
  </si>
  <si>
    <t>160 DÍAS</t>
  </si>
  <si>
    <t>$15.000.000 Gastos de Desplazamiento 
$53.183.910 Honorarios</t>
  </si>
  <si>
    <t>https://community.secop.gov.co/Public/Tendering/ContractNoticePhases/View?PPI=CO1.PPI.48749350&amp;isFromPublicArea=True&amp;isModal=False</t>
  </si>
  <si>
    <t>PRESTACIÓN DE SERVICIOS PROFESIONALES PARA EL ACOMPAÑAMIENTO Y FORTALECIMIENTO DE LOS PROCESOS TÉCNICOS ADMINISTRATIVOS Y FINANCIEROS DE LOS PROYECTOS DE LA SUBGERENCIA DE FOMENTO Y DESARROLLO DEPORTIVO.</t>
  </si>
  <si>
    <t>https://community.secop.gov.co/Public/Tendering/ContractNoticePhases/View?PPI=CO1.PPI.48672995&amp;isFromPublicArea=True&amp;isModal=False</t>
  </si>
  <si>
    <t>166 DÍAS</t>
  </si>
  <si>
    <t>PRESTACIÓN DE SERVICIOS PROFESIONALES PARA EL APOYO A LA GESTIÓN TÉCNICA Y ADMINISTRATIVA EN LA EJECUCIÓN DE ESTRATEGIAS DE LOS PROYECTOS DE LA SUBGERENCIA DE FOMENTO Y DESARROLLO DEPORTIVO.</t>
  </si>
  <si>
    <t>GASTOS DE DESPLAZAMIENTO $4,000,000
HONORARIOS $43.627.013</t>
  </si>
  <si>
    <t>https://community.secop.gov.co/Public/Tendering/ContractNoticePhases/View?PPI=CO1.PPI.48684435&amp;isFromPublicArea=True&amp;isModal=False</t>
  </si>
  <si>
    <t>https://community.secop.gov.co/Public/Tendering/ContractNoticePhases/View?PPI=CO1.PPI.48674232&amp;isFromPublicArea=True&amp;isModal=False</t>
  </si>
  <si>
    <t>PRESTACIÓN DE SERVICIOS PROFESIONALES DE APOYO A LA GESTIÓN INSTITUCIONAL DESDE EL COMPONENTE TÉCNICO Y ADMINISTRATIVO PARA ACOMPAÑAR LA EJECUCIÓN Y SEGUIMIENTO A LOS PROGRAMAS Y PROYECTOS DE LA SUBGERENCIA DE DEPORTE ASOCIADO Y ALTOS LOGROS.</t>
  </si>
  <si>
    <t>LEONARDO ALEXIS HIGUITA</t>
  </si>
  <si>
    <t>GASTOS DE DESPLAZAMIENTO $6,000,000</t>
  </si>
  <si>
    <t>https://community.secop.gov.co/Public/Tendering/ContractNoticePhases/View?PPI=CO1.PPI.48747597&amp;isFromPublicArea=True&amp;isModal=False</t>
  </si>
  <si>
    <t xml:space="preserve"> LEIDY SUSANA RAMÍREZ VÉLEZ</t>
  </si>
  <si>
    <t>https://community.secop.gov.co/Public/Tendering/OpportunityDetail/Index?noticeUID=CO1.NTC.10506966&amp;isFromPublicArea=True&amp;isModal=False</t>
  </si>
  <si>
    <t xml:space="preserve">CONVENIO PARA CONTRIBUIR A LA EJECUCIÓN DEL PROGRAMA DESARROLLO DEL RENDIMIENTO DEPORTIVO PARA LA COMPETENCIA EN ARAS DE FORTALECER EL PROCESO DE ALTO RENDIMIENTO DE LOS ATLETAS DE LIGA ECUESTRE DE ANTIOQUIA QUE REPRESENTARÁN AL DEPARTAMENTO DE ANTIOQUIA EN LOS JUEGOS DEPORTIVOS NACIONALES 2027 </t>
  </si>
  <si>
    <t>LIGA ECUESTRE DE ANTIOQUIA</t>
  </si>
  <si>
    <t>https://community.secop.gov.co/Public/Tendering/ContractNoticePhases/View?PPI=CO1.PPI.48644049&amp;isFromPublicArea=True&amp;isModal=False</t>
  </si>
  <si>
    <t>https://community.secop.gov.co/Public/Tendering/ContractNoticePhases/View?PPI=CO1.PPI.48748648&amp;isFromPublicArea=True&amp;isModal=False</t>
  </si>
  <si>
    <t>PRESTACIÓN DE SERVICIOS PROFESIONALES PARA LA PLANIFICACIÓN, EJECUCIÓN,
MONITOREO Y MEJORA CONTINUA DE LA POLÍTICA DE SEGURIDAD DIGITAL DE INDEPORTES
ANTIOQUIA.</t>
  </si>
  <si>
    <t>https://community.secop.gov.co/Public/Tendering/ContractNoticePhases/View?PPI=CO1.PPI.48805130&amp;isFromPublicArea=True&amp;isModal=False</t>
  </si>
  <si>
    <t>168  DÍAS</t>
  </si>
  <si>
    <t>https://community.secop.gov.co/Public/Tendering/ContractNoticePhases/View?PPI=CO1.PPI.48832004&amp;isFromPublicArea=True&amp;isModal=False</t>
  </si>
  <si>
    <t>SOLUCIONES EN SEGURIDAD INFORMATICA S.A.S. –SEGURINFO S.A.S.</t>
  </si>
  <si>
    <t>Excento de IVA</t>
  </si>
  <si>
    <t>https://community.secop.gov.co/Public/Tendering/OpportunityDetail/Index?noticeUID=CO1.NTC.10419719&amp;isFromPublicArea=True&amp;isModal=False</t>
  </si>
  <si>
    <t>046</t>
  </si>
  <si>
    <t>https://community.secop.gov.co/Public/Tendering/ContractNoticePhases/View?PPI=CO1.PPI.48755943&amp;isFromPublicArea=True&amp;isModal=False</t>
  </si>
  <si>
    <t>https://community.secop.gov.co/Public/Tendering/ContractNoticePhases/View?PPI=CO1.PPI.48723680&amp;isFromPublicArea=True&amp;isModal=False</t>
  </si>
  <si>
    <t>https://community.secop.gov.co/Public/Tendering/ContractNoticePhases/View?PPI=CO1.PPI.48813372&amp;isFromPublicArea=True&amp;isModal=False</t>
  </si>
  <si>
    <t>158 DÍAS</t>
  </si>
  <si>
    <t>ANDRES MAURICIO VALENCIA RUIZ</t>
  </si>
  <si>
    <t>https://community.secop.gov.co/Public/Tendering/ContractNoticePhases/View?PPI=CO1.PPI.48813780&amp;isFromPublicArea=True&amp;isModal=False</t>
  </si>
  <si>
    <t>CAMILA GOMEZ MARIN</t>
  </si>
  <si>
    <t>https://community.secop.gov.co/Public/Tendering/ContractNoticePhases/View?PPI=CO1.PPI.48823631&amp;isFromPublicArea=True&amp;isModal=False</t>
  </si>
  <si>
    <t>154 DÍAS</t>
  </si>
  <si>
    <t>https://community.secop.gov.co/Public/Tendering/ContractNoticePhases/View?PPI=CO1.PPI.48828476&amp;isFromPublicArea=True&amp;isModal=False</t>
  </si>
  <si>
    <t>https://community.secop.gov.co/Public/Tendering/ContractNoticePhases/View?PPI=CO1.PPI.48818040&amp;isFromPublicArea=True&amp;isModal=False</t>
  </si>
  <si>
    <t>SANTIAGO ZAPATA MARIN</t>
  </si>
  <si>
    <t>https://community.secop.gov.co/Public/Tendering/ContractNoticePhases/View?PPI=CO1.PPI.48818645&amp;isFromPublicArea=True&amp;isModal=False</t>
  </si>
  <si>
    <t>https://community.secop.gov.co/Public/Tendering/ContractNoticePhases/View?PPI=CO1.PPI.48829639&amp;isFromPublicArea=True&amp;isModal=False</t>
  </si>
  <si>
    <t>https://community.secop.gov.co/Public/Tendering/ContractNoticePhases/View?PPI=CO1.PPI.48831048&amp;isFromPublicArea=True&amp;isModal=False</t>
  </si>
  <si>
    <t>https://community.secop.gov.co/Public/Tendering/ContractNoticePhases/View?PPI=CO1.PPI.48819221&amp;isFromPublicArea=True&amp;isModal=False</t>
  </si>
  <si>
    <t>DIEGO ARMANDO RENDON PARRA</t>
  </si>
  <si>
    <t>GUSTAVO LEON SANCHEZ CADAVID</t>
  </si>
  <si>
    <t>https://community.secop.gov.co/Public/Tendering/ContractNoticePhases/View?PPI=CO1.PPI.48798291&amp;isFromPublicArea=True&amp;isModal=False</t>
  </si>
  <si>
    <t>047</t>
  </si>
  <si>
    <t>JUAN MANUEL RAMIREZ CARDENAS</t>
  </si>
  <si>
    <t>https://community.secop.gov.co/Public/Tendering/OpportunityDetail/Index?noticeUID=CO1.NTC.10537901&amp;isFromPublicArea=True&amp;isModal=False</t>
  </si>
  <si>
    <t>https://community.secop.gov.co/Public/Tendering/ContractNoticePhases/View?PPI=CO1.PPI.48793822&amp;isFromPublicArea=True&amp;isModal=False</t>
  </si>
  <si>
    <t>https://community.secop.gov.co/Public/Tendering/ContractNoticePhases/View?PPI=CO1.PPI.48837085&amp;isFromPublicArea=True&amp;isModal=False</t>
  </si>
  <si>
    <t>https://community.secop.gov.co/Public/Tendering/OpportunityDetail/Index?noticeUID=CO1.NTC.10569681&amp;isFromPublicArea=True&amp;isModal=False</t>
  </si>
  <si>
    <t>MONICA ISABEL ALZATE VALENCIA</t>
  </si>
  <si>
    <t>https://community.secop.gov.co/Public/Tendering/ContractNoticePhases/View?PPI=CO1.PPI.48848520&amp;isFromPublicArea=True&amp;isModal=False</t>
  </si>
  <si>
    <t>048</t>
  </si>
  <si>
    <t>https://community.secop.gov.co/Public/Tendering/ContractNoticePhases/View?PPI=CO1.PPI.48838090&amp;isFromPublicArea=True&amp;isModal=False</t>
  </si>
  <si>
    <t xml:space="preserve">https://community.secop.gov.co/Public/Tendering/ContractNoticePhases/Vie w?PPI=CO1.PPI.48800557&amp;isFromPublicArea=True&amp;isModal=False </t>
  </si>
  <si>
    <t>https://community.secop.gov.co/Public/Tendering/ContractNoticePhases/View?PPI=CO1.PPI.48835016&amp;isFromPublicArea=True&amp;isModal=False</t>
  </si>
  <si>
    <t>GASTOS DE DESPLAZAMIENTO $1,000,000</t>
  </si>
  <si>
    <t>https://community.secop.gov.co/Public/Tendering/OpportunityDetail/Index?noticeUID=CO1.NTC.10569695&amp;isFromPublicArea=True&amp;isModal=False</t>
  </si>
  <si>
    <t>146 DÍAS</t>
  </si>
  <si>
    <t>https://community.secop.gov.co/Public/Tendering/OpportunityDetail/Index?noticeUID=CO1.NTC.10644470&amp;isFromPublicArea=True&amp;isModal=False</t>
  </si>
  <si>
    <t>https://community.secop.gov.co/Public/Tendering/ContractNoticePhases/View?PPI=CO1.PPI.48802267&amp;isFromPublicArea=True&amp;isModal=False</t>
  </si>
  <si>
    <t>https://community.secop.gov.co/Public/Tendering/OpportunityDetail/Index?noticeUID=CO1.NTC.10605977&amp;isFromPublicArea=True&amp;isModal=False</t>
  </si>
  <si>
    <t>https://community.secop.gov.co/Public/Tendering/ContractNoticePhases/View?PPI=CO1.PPI.48804555&amp;isFromPublicArea=True&amp;isModal=False</t>
  </si>
  <si>
    <t>155 DÍAS</t>
  </si>
  <si>
    <t xml:space="preserve">SANTIAGO DÍAZ MONTOYA </t>
  </si>
  <si>
    <t>050</t>
  </si>
  <si>
    <t>https://community.secop.gov.co/Public/Tendering/ContractNoticePhases/View?PPI=CO1.PPI.48833761&amp;isFromPublicArea=True&amp;isModal=False</t>
  </si>
  <si>
    <t>JOSE JULIAN PESTANA RIVERA</t>
  </si>
  <si>
    <t>https://community.secop.gov.co/Public/Tendering/OpportunityDetail/Index?noticeUID=CO1.NTC.10567986&amp;isFromPublicArea=True&amp;isModal=False</t>
  </si>
  <si>
    <t xml:space="preserve">JULIAN ESTEBAN ARBELAEZ ZAPATA </t>
  </si>
  <si>
    <t>https://community.secop.gov.co/Public/Tendering/OpportunityDetail/Index?noticeUID=CO1.NTC.10573329&amp;isFromPublicArea=True&amp;isModal=False</t>
  </si>
  <si>
    <t>https://community.secop.gov.co/Public/Tendering/OpportunityDetail/Index?noticeUID=CO1.NTC.10568809&amp;isFromPublicArea=True&amp;isModal=False</t>
  </si>
  <si>
    <t>https://community.secop.gov.co/Public/Tendering/OpportunityDetail/Index?noticeUID=CO1.NTC.10560157&amp;isFromPublicArea=True&amp;isModal=False</t>
  </si>
  <si>
    <t>661
640</t>
  </si>
  <si>
    <t>https://community.secop.gov.co/Public/Tendering/ContractNoticePhases/View?PPI=CO1.PPI.48882463&amp;isFromPublicArea=True&amp;isModal=False</t>
  </si>
  <si>
    <t>135 DÍAS</t>
  </si>
  <si>
    <t>https://community.secop.gov.co/Public/Tendering/ContractNoticePhases/View?PPI=CO1.PPI.48877789&amp;isFromPublicArea=True&amp;isModal=False</t>
  </si>
  <si>
    <t>153 DÍAS</t>
  </si>
  <si>
    <t>051</t>
  </si>
  <si>
    <t>https://community.secop.gov.co/Public/Tendering/OpportunityDetail/Index?noticeUID=CO1.NTC.10577107&amp;isFromPublicArea=True&amp;isModal=False</t>
  </si>
  <si>
    <t>https://community.secop.gov.co/Public/Tendering/ContractNoticePhases/View?PPI=CO1.PPI.48878683&amp;isFromPublicArea=True&amp;isModal=False</t>
  </si>
  <si>
    <t>VIVIAN MELISATAMAYO HIGUITA</t>
  </si>
  <si>
    <t>Gastos de Desplazamiento $2.759.539</t>
  </si>
  <si>
    <t>https://community.secop.gov.co/Public/Tendering/OpportunityDetail/Index?noticeUID=CO1.NTC.10574249&amp;isFromPublicArea=True&amp;isModal=False</t>
  </si>
  <si>
    <t>157 DÍAS</t>
  </si>
  <si>
    <t>MARIA ALEJANDRA RENDON CORREA</t>
  </si>
  <si>
    <t>Gastos de Desplazamiento $3.928.451</t>
  </si>
  <si>
    <t>https://community.secop.gov.co/Public/Tendering/OpportunityDetail/Index?noticeUID=CO1.NTC.10589480&amp;isFromPublicArea=True&amp;isModal=False</t>
  </si>
  <si>
    <t xml:space="preserve">Total Contrato: $3,078.030,777
2025: $835.124.387 </t>
  </si>
  <si>
    <t>052</t>
  </si>
  <si>
    <t>https://community.secop.gov.co/Public/Tendering/OpportunityDetail/Index?noticeUID=CO1.NTC.10605454&amp;isFromPublicArea=True&amp;isModal=False</t>
  </si>
  <si>
    <t>17 MESES</t>
  </si>
  <si>
    <t>Certificado Viabilidad VF $ 2,242,906,390</t>
  </si>
  <si>
    <t>VF 001</t>
  </si>
  <si>
    <t>Gastos de Desplazamiento $5.880.421</t>
  </si>
  <si>
    <t>https://community.secop.gov.co/Public/Tendering/OpportunityDetail/Index?noticeUID=CO1.NTC.10620337&amp;isFromPublicArea=True&amp;isModal=False</t>
  </si>
  <si>
    <t>151 DÍAS</t>
  </si>
  <si>
    <t>https://community.secop.gov.co/Public/Tendering/OpportunityDetail/Index?noticeUID=CO1.NTC.10621430&amp;isFromPublicArea=True&amp;isModal=False</t>
  </si>
  <si>
    <t>ANGELA CECILIA GOMEZ ECHEVERRI</t>
  </si>
  <si>
    <t>https://community.secop.gov.co/Public/Tendering/OpportunityDetail/Index?noticeUID=CO1.NTC.10620788&amp;isFromPublicArea=True&amp;isModal=False</t>
  </si>
  <si>
    <t>Gastos de Desplazamiento $5.617.608</t>
  </si>
  <si>
    <t>https://community.secop.gov.co/Public/Tendering/OpportunityDetail/Index?noticeUID=CO1.NTC.10622459&amp;isFromPublicArea=True&amp;isModal=False</t>
  </si>
  <si>
    <t>148 DÍAS</t>
  </si>
  <si>
    <t>https://community.secop.gov.co/Public/Tendering/OpportunityDetail/Index?noticeUID=CO1.NTC.10622437&amp;isFromPublicArea=True&amp;isModal=False</t>
  </si>
  <si>
    <t>https://community.secop.gov.co/Public/Tendering/OpportunityDetail/Index?noticeUID=CO1.NTC.10622075&amp;isFromPublicArea=True&amp;isModal=False</t>
  </si>
  <si>
    <t>Gastos de Desplazamiento
$5.880.421</t>
  </si>
  <si>
    <t>https://community.secop.gov.co/Public/Tendering/OpportunityDetail/Index?noticeUID=CO1.NTC.10611183&amp;isFromPublicArea=True&amp;isModal=False</t>
  </si>
  <si>
    <t>Gastos de Desplazamiento
$5.498.148</t>
  </si>
  <si>
    <t>https://community.secop.gov.co/Public/Tendering/OpportunityDetail/Index?noticeUID=CO1.NTC.10610593&amp;isFromPublicArea=True&amp;isModal=False</t>
  </si>
  <si>
    <t>Gastos de Desplazamiento
$5.641.501</t>
  </si>
  <si>
    <t>https://community.secop.gov.co/Public/Tendering/OpportunityDetail/Index?noticeUID=CO1.NTC.10621116&amp;isFromPublicArea=True&amp;isModal=False</t>
  </si>
  <si>
    <t>https://community.secop.gov.co/Public/Tendering/OpportunityDetail/Index?noticeUID=CO1.NTC.10611561&amp;isFromPublicArea=True&amp;isModal=False</t>
  </si>
  <si>
    <t>LIGA DE VELA DE ANTIOQUIA</t>
  </si>
  <si>
    <t>053</t>
  </si>
  <si>
    <t>https://community.secop.gov.co/Public/Tendering/ContractNoticePhases/View?PPI=CO1.PPI.48975593&amp;isFromPublicArea=True&amp;isModal=False</t>
  </si>
  <si>
    <t>VICTOR HUGO SIERRA DUQUE</t>
  </si>
  <si>
    <t>https://community.secop.gov.co/Public/Tendering/OpportunityDetail/Index?noticeUID=CO1.NTC.10594486&amp;isFromPublicArea=True&amp;isModal=False</t>
  </si>
  <si>
    <t>https://community.secop.gov.co/Public/Tendering/OpportunityDetail/Index?noticeUID=CO1.NTC.10619894&amp;isFromPublicArea=True&amp;isModal=False</t>
  </si>
  <si>
    <t>150 DÍAS</t>
  </si>
  <si>
    <t>TOBÓN Y ASOCIADOS CONSULTORÍA S.A.S.</t>
  </si>
  <si>
    <t xml:space="preserve">Valor honarios con IVA incluido </t>
  </si>
  <si>
    <t>https://community.secop.gov.co/Public/Tendering/OpportunityDetail/Index?noticeUID=CO1.NTC.10604422&amp;isFromPublicArea=True&amp;isModal=False</t>
  </si>
  <si>
    <t>156 DÍAS</t>
  </si>
  <si>
    <t>054</t>
  </si>
  <si>
    <t>https://community.secop.gov.co/Public/Tendering/OpportunityDetail/Index?noticeUID=CO1.NTC.10606241&amp;isFromPublicArea=True&amp;isModal=False</t>
  </si>
  <si>
    <t>https://community.secop.gov.co/Public/Tendering/OpportunityDetail/Index?noticeUID=CO1.NTC.10602476&amp;isFromPublicArea=True&amp;isModal=False</t>
  </si>
  <si>
    <t>https://community.secop.gov.co/Public/Tendering/OpportunityDetail/Index?noticeUID=CO1.NTC.10644715&amp;isFromPublicArea=True&amp;isModal=False</t>
  </si>
  <si>
    <t>https://community.secop.gov.co/Public/Tendering/OpportunityDetail/Index?noticeUID=CO1.NTC.10644264&amp;isFromPublicArea=True&amp;isModal=False</t>
  </si>
  <si>
    <t>Gastos de Desplazamiento
$5.689.284</t>
  </si>
  <si>
    <t>https://community.secop.gov.co/Public/Tendering/OpportunityDetail/Index?noticeUID=CO1.NTC.10643654&amp;isFromPublicArea=True&amp;isModal=False</t>
  </si>
  <si>
    <t>Gastos de Desplazamiento
$6.000.000</t>
  </si>
  <si>
    <t>https://community.secop.gov.co/Public/Tendering/ContractNoticePhases/View?PPI=CO1.PPI.49081081&amp;isFromPublicArea=True&amp;isModal=False</t>
  </si>
  <si>
    <t>149 DÍAS</t>
  </si>
  <si>
    <t>LIGA ANTIOQUEÑA DE RUGBY FUTBOL</t>
  </si>
  <si>
    <t>https://community.secop.gov.co/Public/Tendering/ContractNoticePhases/View?PPI=CO1.PPI.48980107&amp;isFromPublicArea=True&amp;isModal=False</t>
  </si>
  <si>
    <t xml:space="preserve">JUAN CAMILO VALENCIA GALVIS </t>
  </si>
  <si>
    <t>Gastos de Desplazamiento
$3.500.000</t>
  </si>
  <si>
    <t>https://community.secop.gov.co/Public/Tendering/OpportunityDetail/Index?noticeUID=CO1.NTC.10606636&amp;isFromPublicArea=True&amp;isModal=False</t>
  </si>
  <si>
    <t>DAVID VELEZ RINCON</t>
  </si>
  <si>
    <t>Gastos de Desplazamiento
$6.269.881</t>
  </si>
  <si>
    <t>055</t>
  </si>
  <si>
    <t>JORGE ALONSO ISAZA PULIDO</t>
  </si>
  <si>
    <t>https://community.secop.gov.co/Public/Tendering/OpportunityDetail/Index?noticeUID=CO1.NTC.10694240&amp;isFromPublicArea=True&amp;isModal=False</t>
  </si>
  <si>
    <t>https://community.secop.gov.co/Public/Tendering/OpportunityDetail/Index?noticeUID=CO1.NTC.10621479&amp;isFromPublicArea=True&amp;isModal=False</t>
  </si>
  <si>
    <t>MARIA ISABEL GOMEZ CASTILLO</t>
  </si>
  <si>
    <t>Gastos de Desplazamiento
$2.759.540</t>
  </si>
  <si>
    <t>https://community.secop.gov.co/Public/Tendering/OpportunityDetail/Index?noticeUID=CO1.NTC.10645875&amp;isFromPublicArea=True&amp;isModal=False</t>
  </si>
  <si>
    <t>LIGA DE SOFTBOL DE ANTIOQUIA</t>
  </si>
  <si>
    <t>https://community.secop.gov.co/Public/Tendering/ContractNoticePhases/View?PPI=CO1.PPI.49037726&amp;isFromPublicArea=True&amp;isModal=False</t>
  </si>
  <si>
    <t>https://community.secop.gov.co/Public/Tendering/ContractNoticePhases/View?PPI=CO1.PPI.49038720&amp;isFromPublicArea=True&amp;isModal=False</t>
  </si>
  <si>
    <t>https://community.secop.gov.co/Public/Tendering/ContractNoticePhases/View?PPI=CO1.PPI.49039280&amp;isFromPublicArea=True&amp;isModal=False</t>
  </si>
  <si>
    <t>LIGA DE AJEDREZ DE ANTIOQUIA</t>
  </si>
  <si>
    <t>https://community.secop.gov.co/Public/Tendering/ContractNoticePhases/View?PPI=CO1.PPI.49039934&amp;isFromPublicArea=True&amp;isModal=False</t>
  </si>
  <si>
    <t>MELISSA RIOS ARIAS</t>
  </si>
  <si>
    <t>https://community.secop.gov.co/Public/Tendering/OpportunityDetail/Index?noticeUID=CO1.NTC.10735472&amp;isFromPublicArea=True&amp;isModal=False</t>
  </si>
  <si>
    <t>https://community.secop.gov.co/Public/Tendering/OpportunityDetail/Index?noticeUID=CO1.NTC.10700837&amp;isFromPublicArea=True&amp;isModal=False</t>
  </si>
  <si>
    <t>INSTITUTO DE DEPORTES RECREACIÓN Y APROVECHAMIENTO DEL TIEMPO LIBRE</t>
  </si>
  <si>
    <t>Aportes INDER GIRARDOTA $ 461.460.000 Total Contrato $ 3.426.471.073</t>
  </si>
  <si>
    <t>https://community.secop.gov.co/Public/Tendering/ContractNoticePhases/View?PPI=CO1.PPI.49082497&amp;isFromPublicArea=True&amp;isModal=False</t>
  </si>
  <si>
    <t>https://community.secop.gov.co/Public/Tendering/OpportunityDetail/Index?noticeUID=CO1.NTC.10646051&amp;isFromPublicArea=True&amp;isModal=False</t>
  </si>
  <si>
    <t>056</t>
  </si>
  <si>
    <t>https://community.secop.gov.co/Public/Tendering/OpportunityDetail/Index?noticeUID=CO1.NTC.10660046&amp;isFromPublicArea=True&amp;isModal=False</t>
  </si>
  <si>
    <t>https://community.secop.gov.co/Public/Tendering/OpportunityDetail/Index?noticeUID=CO1.NTC.10656667&amp;isFromPublicArea=True&amp;isModal=False</t>
  </si>
  <si>
    <t>https://community.secop.gov.co/Public/Tendering/OpportunityDetail/Index?noticeUID=CO1.NTC.10650748&amp;isFromPublicArea=True&amp;isModal=False</t>
  </si>
  <si>
    <t>WALTER  ANDRES AGUDELO TOBON</t>
  </si>
  <si>
    <t>https://community.secop.gov.co/Public/Tendering/OpportunityDetail/Index?noticeUID=CO1.NTC.10655623&amp;isFromPublicArea=True&amp;isModal=False</t>
  </si>
  <si>
    <t>https://community.secop.gov.co/Public/Tendering/OpportunityDetail/Index?noticeUID=CO1.NTC.10655838&amp;isFromPublicArea=True&amp;isModal=False</t>
  </si>
  <si>
    <t>https://community.secop.gov.co/Public/Tendering/OpportunityDetail/Index?noticeUID=CO1.NTC.10643263&amp;isFromPublicArea=True&amp;isModal=False</t>
  </si>
  <si>
    <t>ESTEFANIA PINEDA VASQUEZ</t>
  </si>
  <si>
    <t>Gastos de Desplazamiento
$1.708.287</t>
  </si>
  <si>
    <t>https://community.secop.gov.co/Public/Tendering/OpportunityDetail/Index?noticeUID=CO1.NTC.10701180&amp;isFromPublicArea=True&amp;isModal=False</t>
  </si>
  <si>
    <t>Gastos de Desplazamiento
$3.000.000</t>
  </si>
  <si>
    <t>https://community.secop.gov.co/Public/Tendering/OpportunityDetail/Index?noticeUID=CO1.NTC.10700826&amp;isFromPublicArea=True&amp;isModal=False</t>
  </si>
  <si>
    <t>VANESSA GÓMEZ ARROYAVE</t>
  </si>
  <si>
    <t>https://community.secop.gov.co/Public/Tendering/OpportunityDetail/Index?noticeUID=CO1.NTC.10700818&amp;isFromPublicArea=True&amp;isModal=False</t>
  </si>
  <si>
    <t>https://community.secop.gov.co/Public/Tendering/OpportunityDetail/Index?noticeUID=CO1.NTC.10648669&amp;isFromPublicArea=True&amp;isModal=False</t>
  </si>
  <si>
    <t>https://community.secop.gov.co/Public/Tendering/OpportunityDetail/Index?noticeUID=CO1.NTC.10731894&amp;isFromPublicArea=True&amp;isModal=False</t>
  </si>
  <si>
    <t>057</t>
  </si>
  <si>
    <t>https://community.secop.gov.co/Public/Tendering/OpportunityDetail/Index?noticeUID=CO1.NTC.10657269&amp;isFromPublicArea=True&amp;isModal=False</t>
  </si>
  <si>
    <t>https://community.secop.gov.co/Public/Tendering/OpportunityDetail/Index?noticeUID=CO1.NTC.10653947&amp;isFromPublicArea=True&amp;isModal=False</t>
  </si>
  <si>
    <t>https://community.secop.gov.co/Public/Tendering/OpportunityDetail/Index?noticeUID=CO1.NTC.10686144&amp;isFromPublicArea=True&amp;isModal=False</t>
  </si>
  <si>
    <t>LIGA ANTIOQUEÑA DE TEJO</t>
  </si>
  <si>
    <t>https://community.secop.gov.co/Public/Tendering/ContractNoticePhases/View?PPI=CO1.PPI.49147976&amp;isFromPublicArea=True&amp;isModal=False</t>
  </si>
  <si>
    <t>140 DÍAS</t>
  </si>
  <si>
    <t>MARIA ISABEL MEJIA YEPES</t>
  </si>
  <si>
    <t>https://community.secop.gov.co/Public/Tendering/OpportunityDetail/Index?noticeUID=CO1.NTC.10771449&amp;isFromPublicArea=True&amp;isModal=False</t>
  </si>
  <si>
    <t>Gastos de Desplazamiento
$6.143.234</t>
  </si>
  <si>
    <t>https://community.secop.gov.co/Public/Tendering/OpportunityDetail/Index?noticeUID=CO1.NTC.10711716&amp;isFromPublicArea=True&amp;isModal=False</t>
  </si>
  <si>
    <t>058</t>
  </si>
  <si>
    <t>https://community.secop.gov.co/Public/Tendering/OpportunityDetail/Index?noticeUID=CO1.NTC.10688395&amp;isFromPublicArea=True&amp;isModal=False</t>
  </si>
  <si>
    <t>https://community.secop.gov.co/Public/Tendering/OpportunityDetail/Index?noticeUID=CO1.NTC.10688219&amp;isFromPublicArea=True&amp;isModal=False</t>
  </si>
  <si>
    <t>145 DÍAS</t>
  </si>
  <si>
    <t>https://community.secop.gov.co/Public/Tendering/OpportunityDetail/Index?noticeUID=CO1.NTC.10688265&amp;isFromPublicArea=True&amp;isModal=False</t>
  </si>
  <si>
    <t>https://community.secop.gov.co/Public/Tendering/OpportunityDetail/Index?noticeUID=CO1.NTC.10713412&amp;isFromPublicArea=True&amp;isModal=False</t>
  </si>
  <si>
    <t>LIGA ANTIOQUEÑA DE BADMINTON</t>
  </si>
  <si>
    <t>https://community.secop.gov.co/Public/Tendering/ContractNoticePhases/View?PPI=CO1.PPI.49287273&amp;isFromPublicArea=True&amp;isModal=False</t>
  </si>
  <si>
    <t>MATIAS JOSE HERAZO SANCHEZ</t>
  </si>
  <si>
    <t>https://community.secop.gov.co/Public/Tendering/ContractNoticePhases/View?PPI=CO1.PPI.49287821&amp;isFromPublicArea=True&amp;isModal=False</t>
  </si>
  <si>
    <t>126 DÍAS</t>
  </si>
  <si>
    <t>GERSON ANDRES VARGAS ORTIZ</t>
  </si>
  <si>
    <t>https://community.secop.gov.co/Public/Tendering/ContractNoticePhases/View?PPI=CO1.PPI.49288410&amp;isFromPublicArea=True&amp;isModal=False</t>
  </si>
  <si>
    <t>https://community.secop.gov.co/Public/Tendering/ContractNoticePhases/View?PPI=CO1.PPI.49288481&amp;isFromPublicArea=True&amp;isModal=False</t>
  </si>
  <si>
    <t>121 DÍAS</t>
  </si>
  <si>
    <t>https://community.secop.gov.co/Public/Tendering/ContractNoticePhases/View?PPI=CO1.PPI.49288929&amp;isFromPublicArea=True&amp;isModal=False</t>
  </si>
  <si>
    <t>https://community.secop.gov.co/Public/Tendering/OpportunityDetail/Index?noticeUID=CO1.NTC.10703396&amp;isFromPublicArea=True&amp;isModal=False</t>
  </si>
  <si>
    <t>142 DÍAS</t>
  </si>
  <si>
    <t>ANA MARIA RIVERA HENAO</t>
  </si>
  <si>
    <t>https://community.secop.gov.co/Public/Tendering/ContractNoticePhases/View?PPI=CO1.PPI.49311784&amp;isFromPublicArea=True&amp;isModal=False</t>
  </si>
  <si>
    <t>138 DÍAS</t>
  </si>
  <si>
    <t>https://community.secop.gov.co/Public/Tendering/ContractNoticePhases/View?PPI=CO1.PPI.49394240&amp;isFromPublicArea=True&amp;isModal=False</t>
  </si>
  <si>
    <t>LENIS SORELLY SUAREZ TOBÓN</t>
  </si>
  <si>
    <t>https://community.secop.gov.co/Public/Tendering/ContractNoticePhases/View?PPI=CO1.PPI.49393217&amp;isFromPublicArea=True&amp;isModal=False</t>
  </si>
  <si>
    <t>https://community.secop.gov.co/Public/Tendering/ContractNoticePhases/View?PPI=CO1.PPI.49411313&amp;isFromPublicArea=True&amp;isModal=False</t>
  </si>
  <si>
    <t>https://community.secop.gov.co/Public/Tendering/ContractNoticePhases/View?PPI=CO1.PPI.49392037&amp;isFromPublicArea=True&amp;isModal=False</t>
  </si>
  <si>
    <t>JUAN FERNANDO CASTRILLON BENJUMEA</t>
  </si>
  <si>
    <t>HERBERT MARTINEZ RESTREPO</t>
  </si>
  <si>
    <t>https://community.secop.gov.co/Public/Tendering/OpportunityDetail/Index?noticeUID=CO1.NTC.10711304&amp;isFromPublicArea=True&amp;isModal=False</t>
  </si>
  <si>
    <t xml:space="preserve">FRANQUIN LEON TAMAYO </t>
  </si>
  <si>
    <t>https://community.secop.gov.co/Public/Tendering/ContractNoticePhases/View?PPI=CO1.PPI.49401058&amp;isFromPublicArea=True&amp;isModal=False</t>
  </si>
  <si>
    <t>https://community.secop.gov.co/Public/Tendering/ContractNoticePhases/View?PPI=CO1.PPI.49397259&amp;isFromPublicArea=True&amp;isModal=False</t>
  </si>
  <si>
    <t>https://community.secop.gov.co/Public/Tendering/ContractNoticePhases/View?PPI=CO1.PPI.49399672&amp;isFromPublicArea=True&amp;isModal=False</t>
  </si>
  <si>
    <t>https://community.secop.gov.co/Public/Tendering/ContractNoticePhases/View?PPI=CO1.PPI.49397989&amp;isFromPublicArea=True&amp;isModal=False</t>
  </si>
  <si>
    <t>CARLOS FELIPE RESTREPO PEÑA</t>
  </si>
  <si>
    <t>Proceso terminado unilateralmente</t>
  </si>
  <si>
    <t>https://community.secop.gov.co/Public/Tendering/OpportunityDetail/Index?noticeUID=CO1.NTC.10738685&amp;isFromPublicArea=True&amp;isModal=False</t>
  </si>
  <si>
    <t>061</t>
  </si>
  <si>
    <t>https://community.secop.gov.co/Public/Tendering/OpportunityDetail/Index?noticeUID=CO1.NTC.10738780&amp;isFromPublicArea=True&amp;isModal=False</t>
  </si>
  <si>
    <t>https://community.secop.gov.co/Public/Tendering/ContractNoticePhases/View?PPI=CO1.PPI.49385239&amp;isFromPublicArea=True&amp;isModal=False</t>
  </si>
  <si>
    <t>130 DÍAS</t>
  </si>
  <si>
    <t>https://community.secop.gov.co/Public/Tendering/ContractNoticePhases/View?PPI=CO1.PPI.49419721&amp;isFromPublicArea=True&amp;isModal=False</t>
  </si>
  <si>
    <t>https://community.secop.gov.co/Public/Tendering/ContractNoticePhases/View?PPI=CO1.PPI.49399188&amp;isFromPublicArea=True&amp;isModal=False</t>
  </si>
  <si>
    <t>https://community.secop.gov.co/Public/Tendering/ContractNoticePhases/View?PPI=CO1.PPI.49396929&amp;isFromPublicArea=True&amp;isModal=False</t>
  </si>
  <si>
    <t>https://community.secop.gov.co/Public/Tendering/ContractNoticePhases/View?PPI=CO1.PPI.49418131&amp;isFromPublicArea=True&amp;isModal=False</t>
  </si>
  <si>
    <t>https://community.secop.gov.co/Public/Tendering/ContractNoticePhases/View?PPI=CO1.PPI.49416544&amp;isFromPublicArea=True&amp;isModal=False</t>
  </si>
  <si>
    <t>FRANCISCO  HERNANDO ALVAREZ LONDOÑO</t>
  </si>
  <si>
    <t>https://community.secop.gov.co/Public/Tendering/ContractNoticePhases/View?PPI=CO1.PPI.49417274&amp;isFromPublicArea=True&amp;isModal=False</t>
  </si>
  <si>
    <t>https://community.secop.gov.co/Public/Tendering/ContractNoticePhases/View?PPI=CO1.PPI.49419321&amp;isFromPublicArea=True&amp;isModal=False</t>
  </si>
  <si>
    <t>https://community.secop.gov.co/Public/Tendering/ContractNoticePhases/View?PPI=CO1.PPI.49394688&amp;isFromPublicArea=True&amp;isModal=False</t>
  </si>
  <si>
    <t>https://community.secop.gov.co/Public/Tendering/ContractNoticePhases/View?PPI=CO1.PPI.49400446&amp;isFromPublicArea=True&amp;isModal=False</t>
  </si>
  <si>
    <t>https://community.secop.gov.co/Public/Tendering/ContractNoticePhases/View?PPI=CO1.PPI.49420504&amp;isFromPublicArea=True&amp;isModal=False</t>
  </si>
  <si>
    <t>https://community.secop.gov.co/Public/Tendering/OpportunityDetail/Index?noticeUID=CO1.NTC.10732776&amp;isFromPublicArea=True&amp;isModal=False</t>
  </si>
  <si>
    <t>https://community.secop.gov.co/Public/Tendering/ContractNoticePhases/View?PPI=CO1.PPI.49726713&amp;isFromPublicArea=True&amp;isModal=False</t>
  </si>
  <si>
    <t>AVOLAR VIAJES Y TURISMO</t>
  </si>
  <si>
    <t>038</t>
  </si>
  <si>
    <t>https://community.secop.gov.co/Public/Tendering/OpportunityDetail/Index?noticeUID=CO1.NTC.10529905&amp;isFromPublicArea=True&amp;isModal=False</t>
  </si>
  <si>
    <t>Gastos de Desplazamiento
$5.000.000</t>
  </si>
  <si>
    <t>https://community.secop.gov.co/Public/Tendering/OpportunityDetail/Index?noticeUID=CO1.NTC.10734973&amp;isFromPublicArea=True&amp;isModal=False</t>
  </si>
  <si>
    <t>062</t>
  </si>
  <si>
    <t>https://community.secop.gov.co/Public/Tendering/ContractNoticePhases/View?PPI=CO1.PPI.49447747&amp;isFromPublicArea=True&amp;isModal=False</t>
  </si>
  <si>
    <t>134 DÍAS</t>
  </si>
  <si>
    <t>Gastos de Desplazamiento
$2.500.000</t>
  </si>
  <si>
    <t>https://community.secop.gov.co/Public/Tendering/ContractNoticePhases/View?PPI=CO1.PPI.49478124&amp;isFromPublicArea=True&amp;isModal=False</t>
  </si>
  <si>
    <t>https://community.secop.gov.co/Public/Tendering/OpportunityDetail/Index?noticeUID=CO1.NTC.10762469&amp;isFromPublicArea=True&amp;isModal=False</t>
  </si>
  <si>
    <t>https://community.secop.gov.co/Public/Tendering/OpportunityDetail/Index?noticeUID=CO1.NTC.10761327&amp;isFromPublicArea=True&amp;isModal=False</t>
  </si>
  <si>
    <t>LIGA ANTIOQUEÑA DE TRIATLON "LIATLON"</t>
  </si>
  <si>
    <t>https://community.secop.gov.co/Public/Tendering/OpportunityDetail/Index?noticeUID=CO1.NTC.10784480&amp;isFromPublicArea=True&amp;isModal=False</t>
  </si>
  <si>
    <t>LIGA ANTIOQUEÑA DE FUTBOL DE SALON</t>
  </si>
  <si>
    <t>063</t>
  </si>
  <si>
    <t>https://community.secop.gov.co/Public/Tendering/ContractNoticePhases/View?PPI=CO1.PPI.49537074&amp;isFromPublicArea=True&amp;isModal=False</t>
  </si>
  <si>
    <t xml:space="preserve">CONVENIO INTERADMINISTRATIVO PARA EL DESARROLLO DE LOS JUEGOS DEPORTIVOS ESCOLARES DE INDEPORTES ANTIOQUIA, EN LA SUBREGIÓN DEL ORIENTE 2026. </t>
  </si>
  <si>
    <t>INSTITUTO MUNICIPAL DE DEPORTE Y RECREACIÓN "IMDER" DE EL RETIRO</t>
  </si>
  <si>
    <t>Aportes IMDER RETIRO $57.000.000 Total Contrato $ 718.624.037</t>
  </si>
  <si>
    <t>https://community.secop.gov.co/Public/Tendering/ContractNoticePhases/View?PPI=CO1.PPI.49568844&amp;isFromPublicArea=True&amp;isModal=False</t>
  </si>
  <si>
    <t>https://community.secop.gov.co/Public/Tendering/ContractNoticePhases/View?PPI=CO1.PPI.49538064&amp;isFromPublicArea=True&amp;isModal=False</t>
  </si>
  <si>
    <t>https://community.secop.gov.co/Public/Tendering/ContractNoticePhases/View?PPI=CO1.PPI.49537545&amp;isFromPublicArea=True&amp;isModal=False</t>
  </si>
  <si>
    <t xml:space="preserve">OSCAR ALEJANDRO OSPINA BOHORQUEZ </t>
  </si>
  <si>
    <t>https://community.secop.gov.co/Public/Tendering/ContractNoticePhases/View?PPI=CO1.PPI.49540613&amp;isFromPublicArea=True&amp;isModal=False</t>
  </si>
  <si>
    <t>Aportes MUNICIPIO DE URRAO $36.050.000 Total Contrato$ 516.117.477</t>
  </si>
  <si>
    <t>https://community.secop.gov.co/Public/Tendering/ContractNoticePhases/View?PPI=CO1.PPI.49571304&amp;isFromPublicArea=True&amp;isModal=False</t>
  </si>
  <si>
    <t>https://community.secop.gov.co/Public/Tendering/OpportunityDetail/Index?noticeUID=CO1.NTC.10794052&amp;isFromPublicArea=True&amp;isModal=False</t>
  </si>
  <si>
    <t>INSTITUTO DEL DEPORTE LA RECREACIÓN Y EL APROVECHAMIENTO DEL TIEMPO LIBRE "INDERYAL"</t>
  </si>
  <si>
    <t>Aportes INDERYAL $164.800.000 Total Contrato$ 707.985.703</t>
  </si>
  <si>
    <t>https://community.secop.gov.co/Public/Tendering/ContractNoticePhases/View?PPI=CO1.PPI.49570168&amp;isFromPublicArea=True&amp;isModal=False</t>
  </si>
  <si>
    <t>Aportes MUNICIPIO DE UERTO NARE $40.000.0000 Total Contrato$ 501.153.920</t>
  </si>
  <si>
    <t>Aportes Municipio de LIBORINA $109.760.000 Total Contrato $500.611.293</t>
  </si>
  <si>
    <t>FERNEY CARDONA ECHEVERRI</t>
  </si>
  <si>
    <t>Gastos de Desplazamiento
$2.997.030</t>
  </si>
  <si>
    <t>https://community.secop.gov.co/Public/Tendering/OpportunityDetail/Index?noticeUID=CO1.NTC.10788920&amp;isFromPublicArea=True&amp;isModal=False</t>
  </si>
  <si>
    <t>128 DÍAS</t>
  </si>
  <si>
    <t>https://community.secop.gov.co/Public/Tendering/ContractNoticePhases/View?PPI=CO1.PPI.49542211&amp;isFromPublicArea=True&amp;isModal=False</t>
  </si>
  <si>
    <t>TATIANA LEANY GOMEZ JARAMILLO</t>
  </si>
  <si>
    <t>https://community.secop.gov.co/Public/Tendering/ContractNoticePhases/View?PPI=CO1.PPI.49541505&amp;isFromPublicArea=True&amp;isModal=False</t>
  </si>
  <si>
    <t>https://community.secop.gov.co/Public/Tendering/ContractNoticePhases/View?PPI=CO1.PPI.49551294&amp;isFromPublicArea=True&amp;isModal=False</t>
  </si>
  <si>
    <t>https://community.secop.gov.co/Public/Tendering/ContractNoticePhases/View?PPI=CO1.PPI.49546864&amp;isFromPublicArea=True&amp;isModal=False</t>
  </si>
  <si>
    <t>https://community.secop.gov.co/Public/Tendering/ContractNoticePhases/View?PPI=CO1.PPI.49550367&amp;isFromPublicArea=True&amp;isModal=False</t>
  </si>
  <si>
    <t>JONY ALEXANDER TABARES VILLA</t>
  </si>
  <si>
    <t>https://community.secop.gov.co/Public/Tendering/ContractNoticePhases/View?PPI=CO1.PPI.49548931&amp;isFromPublicArea=True&amp;isModal=False</t>
  </si>
  <si>
    <t>JUAN PABLO OTALVARO BEDOYA</t>
  </si>
  <si>
    <t>https://community.secop.gov.co/Public/Tendering/ContractNoticePhases/View?PPI=CO1.PPI.49547875&amp;isFromPublicArea=True&amp;isModal=False</t>
  </si>
  <si>
    <t>https://community.secop.gov.co/Public/Tendering/ContractNoticePhases/View?PPI=CO1.PPI.49542765&amp;isFromPublicArea=True&amp;isModal=False</t>
  </si>
  <si>
    <t xml:space="preserve">DIMITROV MARIYAN IVANOV </t>
  </si>
  <si>
    <t>https://community.secop.gov.co/Public/Tendering/ContractNoticePhases/View?PPI=CO1.PPI.49541795&amp;isFromPublicArea=True&amp;isModal=False</t>
  </si>
  <si>
    <t>112 DÍAS</t>
  </si>
  <si>
    <t>https://community.secop.gov.co/Public/Tendering/ContractNoticePhases/View?PPI=CO1.PPI.49603303&amp;isFromPublicArea=True&amp;isModal=False</t>
  </si>
  <si>
    <t>https://community.secop.gov.co/Public/Tendering/ContractNoticePhases/View?PPI=CO1.PPI.49620697&amp;isFromPublicArea=True&amp;isModal=False</t>
  </si>
  <si>
    <t>76 DÍAS</t>
  </si>
  <si>
    <t>ANA MARIA RIOS RESTREPO</t>
  </si>
  <si>
    <t>TOMAS RAMIREZ CAMPUZANO</t>
  </si>
  <si>
    <t>VICTOR MANUEL RODRIGUEZ FUENTES</t>
  </si>
  <si>
    <t>MIGUEL TRUJILLO VELEZ</t>
  </si>
  <si>
    <t xml:space="preserve">JULIAN DAVID ACUÑA GARCIA </t>
  </si>
  <si>
    <t>GUILLERMO LEÓN RENDÓN RENDÓN</t>
  </si>
  <si>
    <t>Aportes MUNICIPIO SAN PEDRO DE URABÁ $117.490.000 Total Contrato$ 821.830.375</t>
  </si>
  <si>
    <t>JUAN CARLOS TORO ARANGO</t>
  </si>
  <si>
    <t>Contrato Rechazado</t>
  </si>
  <si>
    <t>LIGA DE DEPORTISTAS CON DISCAPACIDAD VISUAL DE ANTIOQUIA</t>
  </si>
  <si>
    <t>105 DÍAS</t>
  </si>
  <si>
    <t xml:space="preserve">MATEO BOTERO ECHEVERRI </t>
  </si>
  <si>
    <t xml:space="preserve">INSTITUTO MUNICIPAL DE DEPORTES Y RECREACIÓN DE BELLO </t>
  </si>
  <si>
    <t>Aportes INDER BELLO $139.500.000 Total Contrato$ 615.370.964</t>
  </si>
  <si>
    <t>MARLON YESSID GIL MONTOYA</t>
  </si>
  <si>
    <t>https://community.secop.gov.co/Public/Tendering/OpportunityDetail/Index?noticeUID=CO1.NTC.10839782&amp;isFromPublicArea=True&amp;isModal=False</t>
  </si>
  <si>
    <t>DIANA GOMEZ GARCIA</t>
  </si>
  <si>
    <t>DAIRON ALBERTO CASTAÑEDA RAMIREZ</t>
  </si>
  <si>
    <t>LIGA DE ORIENTACIÓN DE ANTIOQUIA</t>
  </si>
  <si>
    <t>110 DÍAS</t>
  </si>
  <si>
    <t>114 DÍAS</t>
  </si>
  <si>
    <t>LIGA ANTIOQUEÑA DE ESGRIMA</t>
  </si>
  <si>
    <t>LIGA DE CICLISMO DE ANTIOQUIA</t>
  </si>
  <si>
    <t>SUPERVISORES PRINCIPALES: 
JOSE RAMIRO PALACIO ARANGO
SANDRA YULIETH PALACIO ARANGO
HECTOR HERNAN ARIAS MUNERA</t>
  </si>
  <si>
    <t>068</t>
  </si>
  <si>
    <t>LIGA ANTIOQUEÑA DE PORRISMO</t>
  </si>
  <si>
    <t>115 DÍAS</t>
  </si>
  <si>
    <t>JUAN DAVID MOSQUERA SAUCEDO</t>
  </si>
  <si>
    <t xml:space="preserve">SOCIEDAD DE TELEVISIÓN DE ANTIOQUIA LIMITADA </t>
  </si>
  <si>
    <t>60 DÍAS</t>
  </si>
  <si>
    <t>069</t>
  </si>
  <si>
    <t>100 DÍAS</t>
  </si>
  <si>
    <t>INSTITUTO COLOMBIANO DE NORMAS TECNICAS Y CERTIFICACIÓN ICONTEC</t>
  </si>
  <si>
    <t>GERSON EDUARDO VELEZ HERNANDEZ</t>
  </si>
  <si>
    <t>74 DÍAS</t>
  </si>
  <si>
    <t xml:space="preserve">JUAN MUNICIPAL DE DEPORTES </t>
  </si>
  <si>
    <t>98 DÍAS</t>
  </si>
  <si>
    <t>Aportes MUNICIPIO DE ENTRERRIOS $66.600.000 Total Contrato $726.235.756</t>
  </si>
  <si>
    <t>Aportes MUNICIPIO DE SAN CARLOS $76.336.772 Total Contrato $854.583.902</t>
  </si>
  <si>
    <t>ISABEL PULGARIN ARBOLEDA</t>
  </si>
  <si>
    <t>071</t>
  </si>
  <si>
    <t>107 DÍAS</t>
  </si>
  <si>
    <t>JORGE ANDRES BUITRAGO OROZCO</t>
  </si>
  <si>
    <t xml:space="preserve">Contrato no iniciado - Según Acta de NO inicio por incumplimiento de requisistos del 23/09/2026 </t>
  </si>
  <si>
    <t>MATEO LONDOÑO CANO</t>
  </si>
  <si>
    <t>LUIS FERNANDO MONTOYA CARDONA</t>
  </si>
  <si>
    <t>103 DÍAS</t>
  </si>
  <si>
    <t>MARIA ALEJANDRA ESTRADA JARAMILLO</t>
  </si>
  <si>
    <t>TATIANA MURILLO SALAZAR</t>
  </si>
  <si>
    <t>072</t>
  </si>
  <si>
    <t>DIEGO ECHAVARRIA ARANGO</t>
  </si>
  <si>
    <t>LIGA ANTIOQUEÑA DE SQUASH</t>
  </si>
  <si>
    <t>95 DÍAS</t>
  </si>
  <si>
    <t xml:space="preserve">MUNICIPIO DE SAN JERONIMO </t>
  </si>
  <si>
    <t>Gastos de Desplazamiento
$9.688.223</t>
  </si>
  <si>
    <t>INSTITUTO MUNICIPAL DE DEPORTE DEL MUNICIÍO DE TURBO</t>
  </si>
  <si>
    <t>Aportes INSTITUTO MUNICIPAL DE DEPORTE DEL MUNICIÍO DE TURBO $60.000.000 Total Contrato $ 774.947.473</t>
  </si>
  <si>
    <t>Aportes MUNICIPIO DE CISNEROS $66.560.000 Total Contrato $ 630.702.655</t>
  </si>
  <si>
    <t>Aportes MUNICIPIO DE TAMESIS $36.550.000 Total Contrato $ 578.693.638</t>
  </si>
  <si>
    <t>LUZNEY ANDREA GOMEZ ARBELAEZ</t>
  </si>
  <si>
    <t>Gastos de Desplazamiento
$1.182.682</t>
  </si>
  <si>
    <t>JUAN FELIPE OSPINA ARBELAEZ</t>
  </si>
  <si>
    <t>Gastos de Desplazamiento
$4.750.000</t>
  </si>
  <si>
    <t xml:space="preserve">SISOLE´S SOLUCIONES ESTRATÉGICAS Y DISTRIBUIDORA COMERCIAL S.A.S. </t>
  </si>
  <si>
    <t>Total Contrato: $1,913,754,661.00 
2026: $409.023.678
2027: $1.504.730.983</t>
  </si>
  <si>
    <t>15 MESES</t>
  </si>
  <si>
    <t>Certificado Viabilidad VF $ 1,671,493,391</t>
  </si>
  <si>
    <t>POLITECNICO COLOMBIANO JAIME ISAZA CADAVID</t>
  </si>
  <si>
    <t>LUZ DARY OLARTE PATIÑO</t>
  </si>
  <si>
    <t>Productos alimenticios, bebidas y tabaco; textiles, prendas de vestir y productos de cuero</t>
  </si>
  <si>
    <t>Caja Menor - Servicios prestados a las empresas y servicios de producción</t>
  </si>
  <si>
    <t>Servicios prestados a las empresas y servicios de producción</t>
  </si>
  <si>
    <t>VF-Servicios prestados a las empresas y servicios de producción</t>
  </si>
  <si>
    <t>Sentencias</t>
  </si>
  <si>
    <t>Préstamos por calamidad doméstica</t>
  </si>
  <si>
    <t>Acuerdo sindical bicicleta prestamos reembolsables</t>
  </si>
  <si>
    <t>Mantenimiento de la infraestructura de las sedes operativas para la prestación de servicios deportivos, recreativos y de actividad física en las regiones de Antioquia -Servicios prestados a las empresas y servicios de producción</t>
  </si>
  <si>
    <t>VF-Mantenimiento de la infraestructura de las sedes operativas para la prestación de servicios deportivos, recreativos y de actividad física en las regiones de Antioquia -Servicios prestados a las empresas y servicios de producción</t>
  </si>
  <si>
    <t>Fortalecimiento de los sistemas de información y la gestión estratégica para el deporte, la recreación y la actividad física de Antioquia- Planeación. -Servicios prestados a las empresas y servicios de producción</t>
  </si>
  <si>
    <t>Fortalecimiento de los sistemas de información y la gestión estratégica para el deporte, la recreación y la actividad física de Antioquia-sistemas - Servicios prestados a las empresas y servicios de producción</t>
  </si>
  <si>
    <t>VF-Fortalecimiento de los sistemas de información y la gestión estratégica para el deporte, la recreación y la actividad física de Antioquia-sistemas -Servicios prestados a las empresas y servicios de producción</t>
  </si>
  <si>
    <t>Fortalecimiento de los sistemas de información y la gestión estratégica para el deporte, la recreación y la actividad física de Antioquia-Investigación -Servicios prestados a las empresas y servicios de producción</t>
  </si>
  <si>
    <t>Fortalecimiento de los sistemas de información y la gestión estratégica para el deporte, la recreación y la actividad física de Antioquia-CADA -Servicios prestados a las empresas y servicios de producción</t>
  </si>
  <si>
    <t>Fortalecimiento de los sistemas de información y la gestión estratégica para el deporte, la recreación y la actividad física de Antioquia-comunicaciones - Aparatos transmisores de televisión y radio; televisión, video y cámaras digitales; teléfonos</t>
  </si>
  <si>
    <t>Fortalecimiento de los sistemas de información y la gestión estratégica para el deporte, la recreación y la actividad física de Antioquia-comunicaciones -Servicios prestados a las empresas y servicios de producción</t>
  </si>
  <si>
    <t>Apoyo económico a las organizaciones deportivas que representan en competencias al departamento de Antioquia - Servicios prestados a las empresas y servicios de producción</t>
  </si>
  <si>
    <t>Asesoria médica y de ciencias aplicadas al desarrollo del rendimiento deportivo de atletas y para-atletas de Antioquia -Servicios prestados a las empresas y servicios de producción</t>
  </si>
  <si>
    <t>Apoyo y subvención para satisfacer necesidades propias del proceso de preparación y competencia de los Atletas y Para-atletas de alto rendimiento del departamento de Antioquia - Servicios prestados a las empresas y servicios de producción</t>
  </si>
  <si>
    <t>Apoyo y subvención para satisfacer necesidades propias del proceso de preparación y competencia de los Atletas y Para-atletas de alto rendimiento del departamento de Antioquia-Comercio y distribución; alojamiento; servicios de suministro de comidas y bebidas; servicios de transporte; y servicios de distribución de electricidad, gas y agua</t>
  </si>
  <si>
    <t>Fortalecimiento del desarrollo deportivo con miras al alto rendimiento competitivo de los atletas del departamento de Antioquia - Servicios prestados a las empresas y servicios de producción</t>
  </si>
  <si>
    <t>Desarrollo y promoción del deporte formativo, la recreación y la actividad física en el departamento Antioquia - Servicios prestados a las empresas y servicios de producción</t>
  </si>
  <si>
    <t>VF-Desarrollo y promoción del deporte formativo, la recreación y la actividad física en el departamento Antioquia - Comercio y distribución; alojamiento; servicios de suministro de comidas y bebidas; servicios de transporte; y servicios de distribución de electricidad, gas y agua</t>
  </si>
  <si>
    <t>Asesoria y acompañamiento institucional para el deporte formativo, la recreación y la actividad física en el departamento de Antioquia. - Servicios prestados a las empresas y servicios de producción</t>
  </si>
  <si>
    <t>VF-Capacitación para el sector del deporte, la recreación y la actividad física en el Departamento de   Antioquia -Comercio y distribución; alojamiento; servicios de suministro de comidas y bebidas; servicios de transporte; y servicios de distribución de electricidad, gas y agua</t>
  </si>
  <si>
    <t>Capacitación para el sector del deporte, la recreación y la actividad física en el Departamento de   Antioquia -Servicios prestados a las empresas y servicios de producción</t>
  </si>
  <si>
    <t>VF-Fortalecimiento de los juegos deportivos institucionales en los municipios del departamento de Antioquia -Comercio y distribución; alojamiento; servicios de suministro de comidas y bebidas; servicios de transporte; y servicios de distribución de electricidad, gas y agua</t>
  </si>
  <si>
    <t>Fortalecimiento de los juegos deportivos institucionales en los municipios del departamento de Antioquia - Servicios prestados a las empresas y servicios de producción</t>
  </si>
  <si>
    <t>Cofinanciación de dotación de implementación para el deporte la recreación y a la actividad física en el departamento de Antioquia - Servicios prestados a las empresas y servicios de producción</t>
  </si>
  <si>
    <t>Mantenimiento, adecuación, mejoras de escenarios deportivos o equipamientos en el departamento de Antioquia.. - Servicios prestados a las empresas y servicios de producción</t>
  </si>
  <si>
    <t>VF - Mantenimiento, adecuación, mejoras de escenarios deportivos o equipamientos en el departamento de Antioquia - Comercio y distribución; alojamiento; servicios de suministro de comidas y bebidas; servicios de transporte; y servicios de distribución de electricidad, gas y agua</t>
  </si>
  <si>
    <t>Construcción de escenarios deportivos en el departamento de Antioquia -Productos metálicos, maquinaria y equipo</t>
  </si>
  <si>
    <t>Construcción de escenarios deportivos en el departamento de Antioquia - Servicios prestados a las empresas y servicios de producción</t>
  </si>
  <si>
    <t>Construcción De Escenarios Deportivos En El Departamento De Antioquia- Para La    Adquisición De Activos No Financieros</t>
  </si>
  <si>
    <t>Construcción de Escenarios Deportivos en el Departamento de  Antioquia-Construcción y Construcción de Escenarios deportivos en el Departamento de Antioquia-construcción y servicios de la construcción</t>
  </si>
  <si>
    <t>Fortalecimiento De Los Sistemas De Información y La Gestión Estratégica Para El Deporte La Recreación Y La Actividad Física De Antioquia- Servicios Prestados A Las Empresas Y Servicios De Producción (Sistemas)</t>
  </si>
  <si>
    <t>Mantenimiento De La Infraestructura De Las Sedes Operativas Para La Prestación De Servicios Deportivos, Recreativos Y De Actividad Física En Las Regiones De Antioquia - Maquinaria Y Equipo -Muebles Del Tipo Utilizado En La Oficina.</t>
  </si>
  <si>
    <t>RB-Sueldo Básico</t>
  </si>
  <si>
    <t>RB-Apoyo de sostenimiento aprendices SENA</t>
  </si>
  <si>
    <t xml:space="preserve">RB- Mantenimiento de la infraestructura de las sedes operativas para la prestación de servicios deportivos, recreativos y de actividad física en las regiones de Antioquia -Construcción y servicios de la construcción </t>
  </si>
  <si>
    <t>RB-Apoyo y subvención para
satisfacer necesidades propias
del proceso de preparación y
competencia de los Atletas y
Para-atletas de alto
rendimiento del departamento
de Antioquia - Servicios
prestados a las empresas y
servicios de producción</t>
  </si>
  <si>
    <t>RB-Mantenimiento,
adecuación, mejoras de
escenarios deportivos o
equipamientos en el
departamento de Antioquia -
Servicios prestados
a las empresas y servicios de
producción</t>
  </si>
  <si>
    <t>RB-Construcción de
escenarios deportivos en el
departamento de Antioquia -
Servicios prestados
a las empresas y servicios de
producción</t>
  </si>
  <si>
    <t>RB. Fortalecimiento de los
sistemas de información y la
gestión estratégica para el
deporte, la recreación y la
actividad física de Antioquia -
Servicios prestados a las
empresas y servicios de
producción (planeación)</t>
  </si>
  <si>
    <t>RB-Desarrollo y promoción del
deporte formativo, la
recreación y la actividad física
en el departamento Antioquia -
Servicios prestados a las
empresas y servicios de
producción</t>
  </si>
  <si>
    <t>RB-Desarrollo y promoción del
deporte formativo, la
recreación y la actividad física
en el departamento Antioquia-
Servicios para la comunidad,
sociales y personales
(Bicicleta)</t>
  </si>
  <si>
    <t>RB-Asesoría y
acompañamiento institucional
para el deporte formativo, la
recreación y la actividad física
en el departamento de
Antioquia. - Servicios
prestados a las empresas y
servicios de producción</t>
  </si>
  <si>
    <t>RB-Capacitación para el sector
del deporte, la recreación y la
actividad física en el
Departamento de Antioquia -
Servicios prestados a las
empresas y servicios de
producción</t>
  </si>
  <si>
    <t>RB-Fortalecimiento de los
juegos deportivos
institucionales en los
municipios del departamento
de Antioquia - Servicios
prestados a las empresas y
servicios de producción</t>
  </si>
  <si>
    <t>RB-Fortalecimiento de los
juegos deportivos
institucionales en los
municipios del departamento
de Antioquia -Comercio y
distribución; alojamiento;
servicios de suministro de
comidas y bebidas; servicios
de transporte; y servicios de
distribución de electricidad,
gas y agua</t>
  </si>
  <si>
    <t>RB-Fortalecimiento de los
juegos deportivos
institucionales en los
municipios del departamento
de Antioquia - Servicios para la
comunidad, sociales y
personales (Tasa Prodeporte)</t>
  </si>
  <si>
    <t>RB-Fortalecimiento de los
juegos deportivos
institucionales en los
municipios del departamento
de Antioquia - Servicios para la
comunidad, sociales y
personales</t>
  </si>
  <si>
    <t>RB-Fortalecimiento de los
juegos deportivos
institucionales en los
municipios del departamento
de Antioquia - Servicios para la comunidad, sociales y
personales</t>
  </si>
  <si>
    <t>RB-Cofinanciación de dotación
de implementación para el
deporte la recreación y a la
actividad física en el
departamento de Antioquia -
Servicios prestados a las
empresas y servicios de
producción</t>
  </si>
  <si>
    <t>RB-Asesoría médica y de
ciencias aplicadas al desarrollo
del rendimiento deportivo de
atletas y para-atletas de
Antioquia -Otros bienes
transportables (excepto
productos metálicos,
maquinaria y equipo)</t>
  </si>
  <si>
    <t>RB-Asesoría médica y de
ciencias aplicadas al desarrollo
del rendimiento deportivo de
atletas y para-atletas de
Antioquia -Servicios prestados
a las empresas y servicios de
producción</t>
  </si>
  <si>
    <t>RB. Fortalecimiento de los
sistemas de información y la
gestión estratégica para el
deporte, la recreación y la
actividad física de Antioquia -
Servicios prestados a las
empresas y servicios de
producción- (Sistemas)</t>
  </si>
  <si>
    <t>RB. Fortalecimiento de los
sistemas de información y la
gestión estratégica para el
deporte, la recreación y la
actividad física de Antioquia- Planeación. -Servicios
prestados a las empresas y
servicios de producción-
(Sistemas)</t>
  </si>
  <si>
    <t>Construcción de escenarios deportivos en el
departamento de Antioquia – Comercio y distribución;
alojamiento; servicios de suministro de comidas y
bebidas; servicios de transporte; y servicios de
distribución de electricidad, gas y agua.</t>
  </si>
  <si>
    <t>RB-Asesoría y acompañamiento institucional para el deporte formativo, la recreación y la actividad física en el departamento de Antioquia -Actividades de promoción y desarrollo del Deporte</t>
  </si>
  <si>
    <t>Apoyo y subvención para satisfacer necesidades propias del proceso de preparación y competencia de los Atletas y Para-atletas de alto rendimiento del departamento de Antioquia- Servicios financieros y servicios conexos; servicios inmobiliarios; y servicios de arrendamiento y leasing</t>
  </si>
  <si>
    <t>Apoyo y subvención para satisfacer necesidades propias del proceso de preparación y competencia de los Atletas y Para-atletas de alto rendimiento del departamento de Antioquia- Servicios para la comunidad, sociales y personales</t>
  </si>
  <si>
    <t>Apoyo y subvención para satisfacer necesidades propias del proceso de preparación y competencia de los Atletas y Para-atletas de alto rendimiento del departamento de Antioquia - Otros Bienes Transportables (Excepto Productos Metálicos, Maquinaria Y Equipo)</t>
  </si>
  <si>
    <t>Servicios Financieros Y Servicios Conexos; Servicios Inmobiliarios; Y Servicios De Arrendamiento Y Leasing</t>
  </si>
  <si>
    <t>Plan de Bienestar - Servicios Para La Comunidad, Sociales Y Personales</t>
  </si>
  <si>
    <t>RB-Desarrollo y promoción del deporte formativo, la recreación y la actividad física en el departamento Antioquia -Servicios para la comunidad, sociales y personales</t>
  </si>
  <si>
    <t>Cofinanciación de dotación de implementación para el deporte la recreación y a la actividad física en el departamento de Antioquia – Servicios para la comunidad, sociales y personales</t>
  </si>
  <si>
    <t>7/01/2026 17:00</t>
  </si>
  <si>
    <t>18/08/2026 16:28</t>
  </si>
  <si>
    <t>8/01/2026 9:50</t>
  </si>
  <si>
    <t>8/01/2026 10:01</t>
  </si>
  <si>
    <t>8/01/2026 10:03</t>
  </si>
  <si>
    <t>8/01/2026 10:58</t>
  </si>
  <si>
    <t>8/01/2026 11:00</t>
  </si>
  <si>
    <t>8/01/2026 11:02</t>
  </si>
  <si>
    <t>8/01/2026 11:04</t>
  </si>
  <si>
    <t>8/01/2026 11:06</t>
  </si>
  <si>
    <t>8/01/2026 11:07</t>
  </si>
  <si>
    <t>8/01/2026 11:13</t>
  </si>
  <si>
    <t>8/01/2026 11:18</t>
  </si>
  <si>
    <t>8/01/2026 11:20</t>
  </si>
  <si>
    <t>8/01/2026 11:21</t>
  </si>
  <si>
    <t>8/01/2026 11:33</t>
  </si>
  <si>
    <t>8/01/2026 11:37</t>
  </si>
  <si>
    <t>8/01/2026 16:33</t>
  </si>
  <si>
    <t>9/01/2026 16:58</t>
  </si>
  <si>
    <t>9/01/2026 17:06</t>
  </si>
  <si>
    <t>9/01/2026 17:24</t>
  </si>
  <si>
    <t>9/01/2026 17:27</t>
  </si>
  <si>
    <t>9/01/2026 17:28</t>
  </si>
  <si>
    <t>9/01/2026 17:30</t>
  </si>
  <si>
    <t>9/01/2026 17:31</t>
  </si>
  <si>
    <t>19/01/2026 15:08</t>
  </si>
  <si>
    <t>19/01/2026 15:10</t>
  </si>
  <si>
    <t>19/01/2026 15:11</t>
  </si>
  <si>
    <t>19/01/2026 16:26</t>
  </si>
  <si>
    <t>20/01/2026 16:22</t>
  </si>
  <si>
    <t>21/01/2026 14:44</t>
  </si>
  <si>
    <t>21/01/2026 14:46</t>
  </si>
  <si>
    <t>22/01/2026 16:23</t>
  </si>
  <si>
    <t>26/01/2026 8:28</t>
  </si>
  <si>
    <t>28/01/2026 7:41</t>
  </si>
  <si>
    <t>29/01/2026 7:59</t>
  </si>
  <si>
    <t>29/01/2026 8:08</t>
  </si>
  <si>
    <t>11/02/2026 16:15</t>
  </si>
  <si>
    <t>11/03/2026 7:48</t>
  </si>
  <si>
    <t>5/08/2026 11:05</t>
  </si>
  <si>
    <t>7/01/2026 17:01</t>
  </si>
  <si>
    <t>7/01/2026 17:03</t>
  </si>
  <si>
    <t>21/05/2026 9:32</t>
  </si>
  <si>
    <t>20/01/2026 11:34</t>
  </si>
  <si>
    <t>27/01/2026 7:42</t>
  </si>
  <si>
    <t>24/02/2026 14:54</t>
  </si>
  <si>
    <t>8/01/2026 9:52</t>
  </si>
  <si>
    <t>9/01/2026 16:57</t>
  </si>
  <si>
    <t>9/01/2026 17:01</t>
  </si>
  <si>
    <t>9/01/2026 17:33</t>
  </si>
  <si>
    <t>9/01/2026 17:37</t>
  </si>
  <si>
    <t>9/01/2026 17:38</t>
  </si>
  <si>
    <t>9/01/2026 17:40</t>
  </si>
  <si>
    <t>20/01/2026 11:32</t>
  </si>
  <si>
    <t>8/01/2026 11:38</t>
  </si>
  <si>
    <t>8/01/2026 13:16</t>
  </si>
  <si>
    <t>8/01/2026 13:17</t>
  </si>
  <si>
    <t>8/01/2026 13:19</t>
  </si>
  <si>
    <t>8/01/2026 13:20</t>
  </si>
  <si>
    <t>9/01/2026 16:52</t>
  </si>
  <si>
    <t>9/01/2026 16:56</t>
  </si>
  <si>
    <t>9/01/2026 16:59</t>
  </si>
  <si>
    <t>9/01/2026 17:04</t>
  </si>
  <si>
    <t>24/02/2026 14:51</t>
  </si>
  <si>
    <t>5/03/2026 15:51</t>
  </si>
  <si>
    <t>7/01/2026 16:41</t>
  </si>
  <si>
    <t>7/01/2026 16:45</t>
  </si>
  <si>
    <t>16/01/2026 11:03</t>
  </si>
  <si>
    <t>16/01/2026 11:04</t>
  </si>
  <si>
    <t>16/01/2026 13:47</t>
  </si>
  <si>
    <t>28/01/2026 17:12</t>
  </si>
  <si>
    <t>29/01/2026 10:11</t>
  </si>
  <si>
    <t>28/01/2026 7:29</t>
  </si>
  <si>
    <t>8/01/2026 13:22</t>
  </si>
  <si>
    <t>8/01/2026 13:23</t>
  </si>
  <si>
    <t>8/01/2026 13:31</t>
  </si>
  <si>
    <t>8/01/2026 13:40</t>
  </si>
  <si>
    <t>8/01/2026 13:43</t>
  </si>
  <si>
    <t>9/01/2026 18:03</t>
  </si>
  <si>
    <t>9/01/2026 18:05</t>
  </si>
  <si>
    <t>9/01/2026 18:07</t>
  </si>
  <si>
    <t>9/01/2026 18:15</t>
  </si>
  <si>
    <t>14/01/2026 15:25</t>
  </si>
  <si>
    <t>20/01/2026 15:54</t>
  </si>
  <si>
    <t>20/01/2026 15:57</t>
  </si>
  <si>
    <t>18/08/2026 15:41</t>
  </si>
  <si>
    <t>18/08/2026 16:26</t>
  </si>
  <si>
    <t>18/08/2026 16:30</t>
  </si>
  <si>
    <t>18/08/2026 16:33</t>
  </si>
  <si>
    <t>18/08/2026 16:35</t>
  </si>
  <si>
    <t>19/08/2026 10:21</t>
  </si>
  <si>
    <t>19/08/2026 16:36</t>
  </si>
  <si>
    <t>19/08/2026 16:37</t>
  </si>
  <si>
    <t>15/09/2026 10:10</t>
  </si>
  <si>
    <t>22/06/2026 11:00</t>
  </si>
  <si>
    <t>13/01/2026 16:24</t>
  </si>
  <si>
    <t>13/01/2026 11:39</t>
  </si>
  <si>
    <t>13/01/2026 11:40</t>
  </si>
  <si>
    <t>13/01/2026 11:41</t>
  </si>
  <si>
    <t>13/01/2026 11:42</t>
  </si>
  <si>
    <t>13/01/2026 11:43</t>
  </si>
  <si>
    <t>13/01/2026 11:44</t>
  </si>
  <si>
    <t>13/01/2026 11:45</t>
  </si>
  <si>
    <t>13/01/2026 11:46</t>
  </si>
  <si>
    <t>13/01/2026 11:49</t>
  </si>
  <si>
    <t>13/01/2026 11:50</t>
  </si>
  <si>
    <t>13/01/2026 11:51</t>
  </si>
  <si>
    <t>13/01/2026 11:55</t>
  </si>
  <si>
    <t>13/01/2026 16:22</t>
  </si>
  <si>
    <t>13/01/2026 16:23</t>
  </si>
  <si>
    <t>28/01/2026 7:38</t>
  </si>
  <si>
    <t>9/01/2026 0:00</t>
  </si>
  <si>
    <t>9/01/2026 18:10</t>
  </si>
  <si>
    <t>9/01/2026 18:24</t>
  </si>
  <si>
    <t>14/01/2026 14:44</t>
  </si>
  <si>
    <t>8/01/2026 13:45</t>
  </si>
  <si>
    <t>9/01/2026 18:13</t>
  </si>
  <si>
    <t>14/01/2026 14:36</t>
  </si>
  <si>
    <t>14/01/2026 15:22</t>
  </si>
  <si>
    <t>14/01/2026 15:24</t>
  </si>
  <si>
    <t>28/01/2026 8:49</t>
  </si>
  <si>
    <t>18/03/2026 14:22</t>
  </si>
  <si>
    <t>8/09/2026 15:00</t>
  </si>
  <si>
    <t>14/01/2026 15:04</t>
  </si>
  <si>
    <t>14/01/2026 15:19</t>
  </si>
  <si>
    <t>14/01/2026 15:27</t>
  </si>
  <si>
    <t>25/03/2026 14:23</t>
  </si>
  <si>
    <t>8/01/2026 17:22</t>
  </si>
  <si>
    <t>8/01/2026 17:26</t>
  </si>
  <si>
    <t>8/01/2026 17:28</t>
  </si>
  <si>
    <t>8/01/2026 17:38</t>
  </si>
  <si>
    <t>8/01/2026 17:42</t>
  </si>
  <si>
    <t>8/01/2026 17:48</t>
  </si>
  <si>
    <t>8/01/2026 18:06</t>
  </si>
  <si>
    <t>8/01/2026 18:07</t>
  </si>
  <si>
    <t>8/01/2026 18:14</t>
  </si>
  <si>
    <t>28/01/2026 7:40</t>
  </si>
  <si>
    <t>14/01/2026 15:47</t>
  </si>
  <si>
    <t>15/01/2026 8:24</t>
  </si>
  <si>
    <t>21/01/2026 14:45</t>
  </si>
  <si>
    <t>27/02/2026 14:58</t>
  </si>
  <si>
    <t>15/01/2026 7:21</t>
  </si>
  <si>
    <t>15/01/2026 7:22</t>
  </si>
  <si>
    <t>15/01/2026 7:28</t>
  </si>
  <si>
    <t>15/01/2026 7:50</t>
  </si>
  <si>
    <t>15/01/2026 7:54</t>
  </si>
  <si>
    <t>15/01/2026 7:55</t>
  </si>
  <si>
    <t>15/01/2026 7:56</t>
  </si>
  <si>
    <t>15/01/2026 7:59</t>
  </si>
  <si>
    <t>15/01/2026 8:02</t>
  </si>
  <si>
    <t>15/01/2026 8:04</t>
  </si>
  <si>
    <t>15/01/2026 8:06</t>
  </si>
  <si>
    <t>15/01/2026 8:09</t>
  </si>
  <si>
    <t>15/01/2026 8:11</t>
  </si>
  <si>
    <t>15/01/2026 8:18</t>
  </si>
  <si>
    <t>15/01/2026 8:19</t>
  </si>
  <si>
    <t>15/01/2026 8:21</t>
  </si>
  <si>
    <t>15/01/2026 8:23</t>
  </si>
  <si>
    <t>15/01/2026 15:22</t>
  </si>
  <si>
    <t>27/01/2026 11:53</t>
  </si>
  <si>
    <t>28/01/2026 7:42</t>
  </si>
  <si>
    <t>16/09/2026 8:42</t>
  </si>
  <si>
    <t>16/09/2026 9:42</t>
  </si>
  <si>
    <t>14/05/2026 9:23</t>
  </si>
  <si>
    <t>14/05/2026 9:26</t>
  </si>
  <si>
    <t>14/05/2026 9:37</t>
  </si>
  <si>
    <t>10/06/2026 14:51</t>
  </si>
  <si>
    <t>10/06/2026 14:54</t>
  </si>
  <si>
    <t>10/06/2026 15:29</t>
  </si>
  <si>
    <t>10/06/2026 15:32</t>
  </si>
  <si>
    <t>15/01/2026 7:30</t>
  </si>
  <si>
    <t>15/01/2026 7:31</t>
  </si>
  <si>
    <t>15/01/2026 7:32</t>
  </si>
  <si>
    <t>15/01/2026 7:33</t>
  </si>
  <si>
    <t>15/01/2026 7:38</t>
  </si>
  <si>
    <t>15/01/2026 7:39</t>
  </si>
  <si>
    <t>15/01/2026 7:40</t>
  </si>
  <si>
    <t>15/01/2026 7:41</t>
  </si>
  <si>
    <t>15/01/2026 7:42</t>
  </si>
  <si>
    <t>15/01/2026 7:44</t>
  </si>
  <si>
    <t>15/01/2026 7:45</t>
  </si>
  <si>
    <t>15/01/2026 7:47</t>
  </si>
  <si>
    <t>27/01/2026 11:51</t>
  </si>
  <si>
    <t>28/01/2026 15:51</t>
  </si>
  <si>
    <t>10/06/2026 15:30</t>
  </si>
  <si>
    <t>10/06/2026 15:34</t>
  </si>
  <si>
    <t>10/06/2026 15:36</t>
  </si>
  <si>
    <t>4/08/2026 13:32</t>
  </si>
  <si>
    <t>4/08/2026 13:33</t>
  </si>
  <si>
    <t>4/08/2026 13:48</t>
  </si>
  <si>
    <t>4/08/2026 13:49</t>
  </si>
  <si>
    <t>4/08/2026 13:50</t>
  </si>
  <si>
    <t>4/08/2026 13:53</t>
  </si>
  <si>
    <t>4/08/2026 13:54</t>
  </si>
  <si>
    <t>4/08/2026 13:58</t>
  </si>
  <si>
    <t>4/08/2026 13:59</t>
  </si>
  <si>
    <t>4/08/2026 14:00</t>
  </si>
  <si>
    <t>4/08/2026 14:02</t>
  </si>
  <si>
    <t>4/08/2026 14:03</t>
  </si>
  <si>
    <t>4/08/2026 14:04</t>
  </si>
  <si>
    <t>14/05/2026 8:57</t>
  </si>
  <si>
    <t>14/05/2026 9:25</t>
  </si>
  <si>
    <t>14/05/2026 9:27</t>
  </si>
  <si>
    <t>15/01/2026 15:05</t>
  </si>
  <si>
    <t>15/01/2026 15:08</t>
  </si>
  <si>
    <t>15/01/2026 15:09</t>
  </si>
  <si>
    <t>15/01/2026 15:11</t>
  </si>
  <si>
    <t>15/01/2026 15:16</t>
  </si>
  <si>
    <t>15/01/2026 15:19</t>
  </si>
  <si>
    <t>16/01/2026 11:00</t>
  </si>
  <si>
    <t>16/01/2026 13:50</t>
  </si>
  <si>
    <t>22/01/2026 15:48</t>
  </si>
  <si>
    <t>22/01/2026 15:49</t>
  </si>
  <si>
    <t>22/01/2026 15:50</t>
  </si>
  <si>
    <t>22/01/2026 15:51</t>
  </si>
  <si>
    <t>22/01/2026 15:53</t>
  </si>
  <si>
    <t>22/01/2026 15:54</t>
  </si>
  <si>
    <t>22/01/2026 15:58</t>
  </si>
  <si>
    <t>22/01/2026 16:00</t>
  </si>
  <si>
    <t>22/01/2026 16:02</t>
  </si>
  <si>
    <t>22/01/2026 16:03</t>
  </si>
  <si>
    <t>22/01/2026 16:04</t>
  </si>
  <si>
    <t>22/01/2026 16:07</t>
  </si>
  <si>
    <t>22/01/2026 16:08</t>
  </si>
  <si>
    <t>22/01/2026 16:09</t>
  </si>
  <si>
    <t>22/01/2026 16:10</t>
  </si>
  <si>
    <t>22/01/2026 16:22</t>
  </si>
  <si>
    <t>26/01/2026 8:12</t>
  </si>
  <si>
    <t>27/01/2026 9:01</t>
  </si>
  <si>
    <t>28/01/2026 15:59</t>
  </si>
  <si>
    <t>14/05/2026 8:50</t>
  </si>
  <si>
    <t>29/01/2026 16:57</t>
  </si>
  <si>
    <t>050073</t>
  </si>
  <si>
    <t>74</t>
  </si>
  <si>
    <t>SUBGERENCIA DE FOMENTO Y DESARROLLO</t>
  </si>
  <si>
    <t>050081</t>
  </si>
  <si>
    <t>73</t>
  </si>
  <si>
    <t>00</t>
  </si>
  <si>
    <t>10</t>
  </si>
  <si>
    <t>050072</t>
  </si>
  <si>
    <t>72</t>
  </si>
  <si>
    <t>220387</t>
  </si>
  <si>
    <t>77</t>
  </si>
  <si>
    <t xml:space="preserve">OFICINA ASESORA DE COMUNICACIONES </t>
  </si>
  <si>
    <t xml:space="preserve">OFICINA DE SISTEMAS </t>
  </si>
  <si>
    <t>04</t>
  </si>
  <si>
    <t>220381</t>
  </si>
  <si>
    <t>84</t>
  </si>
  <si>
    <t>050079</t>
  </si>
  <si>
    <t>03</t>
  </si>
  <si>
    <t>050080</t>
  </si>
  <si>
    <t>02</t>
  </si>
  <si>
    <t>050076</t>
  </si>
  <si>
    <t>85</t>
  </si>
  <si>
    <t>050077</t>
  </si>
  <si>
    <t>87</t>
  </si>
  <si>
    <t>050078</t>
  </si>
  <si>
    <t>76</t>
  </si>
  <si>
    <t>050074</t>
  </si>
  <si>
    <t>75</t>
  </si>
  <si>
    <t>050070</t>
  </si>
  <si>
    <t>050071</t>
  </si>
  <si>
    <t>OFICINA ASESORA DE PLANEACION</t>
  </si>
  <si>
    <t>01</t>
  </si>
  <si>
    <t>050075</t>
  </si>
  <si>
    <t>OFICINA DE MEDICINA DEPORTIVA - INVESTIGACION</t>
  </si>
  <si>
    <t>SUBGERENCIA DE ALTOS LOGROS Y DEPORTE ASOCIADO</t>
  </si>
  <si>
    <t>SUBGERENCIA DE ALTOS LOGROS Y DEPORTE ASOCIADO - MEDICINA DEPORTIVA</t>
  </si>
  <si>
    <t>DEPENDENCIA</t>
  </si>
  <si>
    <t>OFICINA ASESORA JURÍDICA</t>
  </si>
  <si>
    <t>OFICINA DE CONTROL INTERNO</t>
  </si>
  <si>
    <t>NO CONTRATADO</t>
  </si>
  <si>
    <t>0-205616</t>
  </si>
  <si>
    <t>0-101024</t>
  </si>
  <si>
    <t>4-205616</t>
  </si>
  <si>
    <t>CONTRATADO</t>
  </si>
  <si>
    <t>61.00.0000.00.0-205616.2.1.2.02.01.003.02.</t>
  </si>
  <si>
    <t>61.00.0000.00.0-205616.2.1.2.02.01.002.02.</t>
  </si>
  <si>
    <t>61.00.0000.00.0-205616.2.1.2.02.02.008.03.</t>
  </si>
  <si>
    <t>31.00.0000.00.0-205616.2.1.2.02.02.008.03.</t>
  </si>
  <si>
    <t>71.00.0000.00.0-205616.2.1.2.02.02.009.01.</t>
  </si>
  <si>
    <t>INVERSIÓN</t>
  </si>
  <si>
    <t>0-205128</t>
  </si>
  <si>
    <t>14.43.4302.75.0-205128.2.3.2.02.02.006.05.</t>
  </si>
  <si>
    <t>13.43.4301.72.0-205128.2.3.2.02.02.006.02.</t>
  </si>
  <si>
    <t>0-205400</t>
  </si>
  <si>
    <t>13.43.4301.01.0-205400.2.3.2.02.02.006.01.</t>
  </si>
  <si>
    <t>13.43.4301.73.0-205128.2.3.2.02.02.006.03.</t>
  </si>
  <si>
    <t>11.00.0000.00.0-205616.2.1.2.02.02.006.04.</t>
  </si>
  <si>
    <t>102271.00.0000.00.0-205616.2.1.2.02.01.003.03.</t>
  </si>
  <si>
    <t>93631.00.0000.00.0-205616.2.1.2.02.02.006.02.</t>
  </si>
  <si>
    <t>36681.00.0000.00.0-205616.2.1.2.02.02.008.02.</t>
  </si>
  <si>
    <t>50671.00.0000.00.0-205616.2.1.2.02.02.008.02.</t>
  </si>
  <si>
    <t>4581.00.0000.00.0-205616.2.1.2.02.02.009.02.</t>
  </si>
  <si>
    <t>75791.00.0000.00.0-205616.2.1.2.02.02.008.02.</t>
  </si>
  <si>
    <t>331.00.0000.00.0-205616.2.1.2.02.02.008.02.</t>
  </si>
  <si>
    <t>351.00.0000.00.0-205616.2.1.2.02.02.008.02.</t>
  </si>
  <si>
    <t>341.00.0000.00.0-205616.2.1.2.02.02.008.02.</t>
  </si>
  <si>
    <t>831.00.0000.00.0-205616.2.1.2.02.02.008.02.</t>
  </si>
  <si>
    <t>1091.00.0000.00.0-205616.2.1.2.02.02.008.02.</t>
  </si>
  <si>
    <t>4621.00.0000.00.0-205616.2.1.2.02.02.008.02.</t>
  </si>
  <si>
    <t>4121.00.0000.00.0-205616.2.1.2.02.02.008.02.</t>
  </si>
  <si>
    <t>4131.00.0000.00.0-205616.2.1.2.02.02.008.02.</t>
  </si>
  <si>
    <t>311.00.0000.00.0-205616.2.1.2.02.02.008.02.</t>
  </si>
  <si>
    <t>4221.00.0000.00.0-205616.2.1.2.02.02.008.02.</t>
  </si>
  <si>
    <t>4511.00.0000.00.0-205616.2.1.2.02.02.008.02.</t>
  </si>
  <si>
    <t>4451.00.0000.00.0-205616.2.1.2.02.02.008.02.</t>
  </si>
  <si>
    <t>4481.00.0000.00.0-205616.2.1.2.02.02.008.02.</t>
  </si>
  <si>
    <t>971.00.0000.00.0-205616.2.1.2.02.02.008.02.</t>
  </si>
  <si>
    <t>4071.00.0000.00.0-205616.2.1.2.02.02.008.02.</t>
  </si>
  <si>
    <t>1181.00.0000.00.0-205616.2.1.2.02.02.008.02.</t>
  </si>
  <si>
    <t>4111.00.0000.00.0-205616.2.1.2.02.02.008.02.</t>
  </si>
  <si>
    <t>281.00.0000.00.0-205616.2.1.2.02.02.008.02.</t>
  </si>
  <si>
    <t>291.00.0000.00.0-205616.2.1.2.02.02.008.02.</t>
  </si>
  <si>
    <t>901.00.0000.00.0-205616.2.1.2.02.02.008.02.</t>
  </si>
  <si>
    <t>891.00.0000.00.0-205616.2.1.2.02.02.008.02.</t>
  </si>
  <si>
    <t>151.00.0000.00.0-205616.2.1.2.02.02.008.02.</t>
  </si>
  <si>
    <t>301.00.0000.00.0-205616.2.1.2.02.02.008.02.</t>
  </si>
  <si>
    <t>271.00.0000.00.0-205616.2.1.2.02.02.008.02.</t>
  </si>
  <si>
    <t>4091.00.0000.00.0-205616.2.1.2.02.02.008.02.</t>
  </si>
  <si>
    <t>261.00.0000.00.0-205616.2.1.2.02.02.008.02.</t>
  </si>
  <si>
    <t>1611.00.0000.00.0-205616.2.1.2.02.02.008.02.</t>
  </si>
  <si>
    <t>1601.00.0000.00.0-205616.2.1.2.02.02.008.02.</t>
  </si>
  <si>
    <t>821.00.0000.00.0-205616.2.1.2.02.02.008.02.</t>
  </si>
  <si>
    <t>321.00.0000.00.0-205616.2.1.2.02.02.008.02.</t>
  </si>
  <si>
    <t>51.45.4501.04.0-205128.2.3.2.02.02.008.02.</t>
  </si>
  <si>
    <t>4081.45.4501.04.0-205128.2.3.2.02.02.008.01.</t>
  </si>
  <si>
    <t>69731.45.4501.04.0-205128.2.3.2.02.02.008.01.</t>
  </si>
  <si>
    <t>4-101624</t>
  </si>
  <si>
    <t>87001.45.4599.77.0-205128.2.3.2.02.02.008.03.</t>
  </si>
  <si>
    <t>87021.45.4599.77.0-205128.2.3.2.02.02.008.03.</t>
  </si>
  <si>
    <t>4291.45.4599.77.0-205128.2.3.2.02.02.008.03.</t>
  </si>
  <si>
    <t>931.45.4599.77.0-205128.2.3.2.02.02.008.03.</t>
  </si>
  <si>
    <t>861.45.4599.77.0-205128.2.3.2.02.02.008.03.</t>
  </si>
  <si>
    <t>911.45.4599.77.0-205128.2.3.2.02.02.008.03.</t>
  </si>
  <si>
    <t>881.45.4599.77.0-205128.2.3.2.02.02.008.03.</t>
  </si>
  <si>
    <t>871.45.4599.77.0-205128.2.3.2.02.02.008.03.</t>
  </si>
  <si>
    <t>2951.45.4599.77.0-205128.2.3.2.02.02.008.03.</t>
  </si>
  <si>
    <t>4661.45.4599.77.0-205128.2.3.2.02.02.008.03.</t>
  </si>
  <si>
    <t>4661.45.4501.04.0-205128.2.3.2.02.02.008.01.</t>
  </si>
  <si>
    <t>81.45.4599.77.0-205128.2.3.2.02.02.008.05.</t>
  </si>
  <si>
    <t>41.45.4599.77.0-205128.2.3.2.02.02.008.05.</t>
  </si>
  <si>
    <t>36971.45.4599.77.0-205128.2.3.2.02.02.008.04.</t>
  </si>
  <si>
    <t>4321.45.4599.77.0-205128.2.3.2.02.02.008.04.</t>
  </si>
  <si>
    <t>4271.45.4599.77.0-205128.2.3.2.02.02.008.04.</t>
  </si>
  <si>
    <t>72621.45.4599.77.0-205128.2.3.2.02.02.008.04.</t>
  </si>
  <si>
    <t>75991.45.4599.77.0-205128.2.3.2.02.02.008.04.</t>
  </si>
  <si>
    <t>1271.45.4599.77.0-205128.2.3.2.02.02.008.04.</t>
  </si>
  <si>
    <t>1351.45.4599.77.0-205128.2.3.2.02.02.008.04.</t>
  </si>
  <si>
    <t>1381.45.4599.77.0-205128.2.3.2.02.02.008.04.</t>
  </si>
  <si>
    <t>1231.45.4599.77.0-205128.2.3.2.02.02.008.04.</t>
  </si>
  <si>
    <t>4641.45.4599.77.0-205128.2.3.2.02.02.008.04.</t>
  </si>
  <si>
    <t>1281.45.4599.77.0-205128.2.3.2.02.02.008.04.</t>
  </si>
  <si>
    <t>4651.45.4599.77.0-205128.2.3.2.02.02.008.04.</t>
  </si>
  <si>
    <t>0-271130</t>
  </si>
  <si>
    <t>41.45.4599.77.0-271130.2.3.2.02.02.009.02.</t>
  </si>
  <si>
    <t>4521.45.4599.77.0-271130.2.3.2.02.02.009.01.</t>
  </si>
  <si>
    <t>105271.45.4599.77.0-271130.2.3.2.02.02.009.01.</t>
  </si>
  <si>
    <t>4101.45.4599.77.0-271130.2.3.2.02.02.008.07.</t>
  </si>
  <si>
    <t>4631.45.4599.77.0-271130.2.3.2.02.02.008.07.</t>
  </si>
  <si>
    <t>4761.45.4599.77.0-271130.2.3.2.02.02.008.07.</t>
  </si>
  <si>
    <t>1101.45.4599.77.0-271130.2.3.2.02.02.008.07.</t>
  </si>
  <si>
    <t>4771.45.4599.77.0-271130.2.3.2.02.02.008.07.</t>
  </si>
  <si>
    <t>0-202029</t>
  </si>
  <si>
    <t>4864.43.4302.75.0-205128.2.3.2.02.02.008.19.</t>
  </si>
  <si>
    <t>4434.43.4302.75.0-205128.2.3.2.02.02.008.19.</t>
  </si>
  <si>
    <t>4574.43.4302.75.0-205128.2.3.2.02.02.008.19.</t>
  </si>
  <si>
    <t>4394.43.4302.75.0-205128.2.3.2.02.02.008.19.</t>
  </si>
  <si>
    <t>4844.43.4302.75.0-205128.2.3.2.02.02.008.19.</t>
  </si>
  <si>
    <t>4374.43.4302.75.0-205128.2.3.2.02.02.008.19.</t>
  </si>
  <si>
    <t>4614.43.4302.75.0-205128.2.3.2.02.02.008.19.</t>
  </si>
  <si>
    <t>4534.43.4302.75.0-205128.2.3.2.02.02.008.19.</t>
  </si>
  <si>
    <t>4604.43.4302.75.0-205128.2.3.2.02.02.008.19.</t>
  </si>
  <si>
    <t>4364.43.4302.75.0-205128.2.3.2.02.02.008.19.</t>
  </si>
  <si>
    <t>4334.43.4302.75.0-205128.2.3.2.02.02.008.19.</t>
  </si>
  <si>
    <t>4564.43.4302.76.0-205128.2.3.2.02.02.008.20.</t>
  </si>
  <si>
    <t>4564.43.4302.75.0-205128.2.3.2.02.02.008.19.</t>
  </si>
  <si>
    <t>4234.43.4302.75.0-205128.2.3.2.02.02.008.19.</t>
  </si>
  <si>
    <t>4404.43.4302.75.0-205128.2.3.2.02.02.008.19.</t>
  </si>
  <si>
    <t>4344.43.4302.75.0-205128.2.3.2.02.02.008.19.</t>
  </si>
  <si>
    <t>4474.43.4302.76.0-205128.2.3.2.02.02.008.20.</t>
  </si>
  <si>
    <t>4474.43.4302.75.0-205128.2.3.2.02.02.008.19.</t>
  </si>
  <si>
    <t>4674.43.4302.75.0-205128.2.3.2.02.02.008.19.</t>
  </si>
  <si>
    <t>4554.43.4302.75.0-205128.2.3.2.02.02.008.19.</t>
  </si>
  <si>
    <t>4594.43.4302.75.0-205128.2.3.2.02.02.008.19.</t>
  </si>
  <si>
    <t>4354.43.4302.75.0-205128.2.3.2.02.02.008.19.</t>
  </si>
  <si>
    <t>4414.43.4302.75.0-205128.2.3.2.02.02.008.19.</t>
  </si>
  <si>
    <t>4264.43.4302.75.0-205128.2.3.2.02.02.008.19.</t>
  </si>
  <si>
    <t>4704.43.4302.75.0-205128.2.3.2.02.02.008.19.</t>
  </si>
  <si>
    <t>4834.43.4302.75.0-205128.2.3.2.02.02.008.19.</t>
  </si>
  <si>
    <t>1194.43.4302.76.0-205128.2.3.2.02.02.008.20.</t>
  </si>
  <si>
    <t>1194.43.4302.75.0-205128.2.3.2.02.02.008.19.</t>
  </si>
  <si>
    <t>4424.43.4302.76.0-205128.2.3.2.02.02.008.20.</t>
  </si>
  <si>
    <t>4424.43.4302.75.0-205128.2.3.2.02.02.008.19.</t>
  </si>
  <si>
    <t>1224.43.4302.76.0-205128.2.3.2.02.02.008.20.</t>
  </si>
  <si>
    <t>1224.43.4302.75.0-205128.2.3.2.02.02.008.19.</t>
  </si>
  <si>
    <t>1164.43.4302.76.0-205128.2.3.2.02.02.008.20.</t>
  </si>
  <si>
    <t>1164.43.4302.75.0-205128.2.3.2.02.02.008.19.</t>
  </si>
  <si>
    <t>4444.43.4302.76.0-205128.2.3.2.02.02.008.20.</t>
  </si>
  <si>
    <t>4444.43.4302.75.0-205128.2.3.2.02.02.008.19.</t>
  </si>
  <si>
    <t>1214.43.4302.76.0-205128.2.3.2.02.02.008.20.</t>
  </si>
  <si>
    <t>1214.43.4302.75.0-205128.2.3.2.02.02.008.19.</t>
  </si>
  <si>
    <t>4734.43.4302.76.0-205128.2.3.2.02.02.008.20.</t>
  </si>
  <si>
    <t>4734.43.4302.75.0-205128.2.3.2.02.02.008.19.</t>
  </si>
  <si>
    <t>1324.43.4302.76.0-205128.2.3.2.02.02.008.20.</t>
  </si>
  <si>
    <t>1324.43.4302.75.0-205128.2.3.2.02.02.008.19.</t>
  </si>
  <si>
    <t>1044.43.4302.76.0-205128.2.3.2.02.02.008.20.</t>
  </si>
  <si>
    <t>1044.43.4302.75.0-205128.2.3.2.02.02.008.19.</t>
  </si>
  <si>
    <t>4744.43.4302.76.0-205128.2.3.2.02.02.008.20.</t>
  </si>
  <si>
    <t>4-205128</t>
  </si>
  <si>
    <t>4-205400</t>
  </si>
  <si>
    <t>3732.43.4301.02.0-205128.2.3.3.09.17.</t>
  </si>
  <si>
    <t>3162.43.4301.02.0-205128.2.3.3.09.17.</t>
  </si>
  <si>
    <t>4172.43.4301.02.0-205128.2.3.3.09.17.</t>
  </si>
  <si>
    <t>4042.43.4301.02.0-205128.2.3.3.09.17.</t>
  </si>
  <si>
    <t>3722.43.4301.02.0-205128.2.3.3.09.17.</t>
  </si>
  <si>
    <t>3702.43.4301.02.0-205128.2.3.3.09.17.</t>
  </si>
  <si>
    <t>3762.43.4301.02.0-205128.2.3.3.09.17.</t>
  </si>
  <si>
    <t>3202.43.4301.02.0-205128.2.3.3.09.17.</t>
  </si>
  <si>
    <t>3182.43.4301.02.0-205128.2.3.3.09.17.</t>
  </si>
  <si>
    <t>4032.43.4301.02.0-205128.2.3.3.09.17.</t>
  </si>
  <si>
    <t>3192.43.4301.02.0-205128.2.3.3.09.17.</t>
  </si>
  <si>
    <t>3212.43.4301.02.0-205128.2.3.3.09.17.</t>
  </si>
  <si>
    <t>4212.43.4301.02.0-205128.2.3.3.09.17.</t>
  </si>
  <si>
    <t>101862.43.4301.02.0-205128.2.3.3.09.17.</t>
  </si>
  <si>
    <t>4022.43.4301.02.0-205128.2.3.3.09.17.</t>
  </si>
  <si>
    <t>3172.43.4301.02.0-205128.2.3.3.09.17.</t>
  </si>
  <si>
    <t>4282.43.4301.02.0-205128.2.3.3.09.17.</t>
  </si>
  <si>
    <t>4182.43.4301.02.0-205128.2.3.3.09.17.</t>
  </si>
  <si>
    <t>362.43.4302.03.0-205128.2.3.2.02.02.008.15.</t>
  </si>
  <si>
    <t>1542.43.4302.03.0-205128.2.3.2.02.02.009.11.</t>
  </si>
  <si>
    <t>1502.43.4302.03.0-205128.2.3.2.02.02.009.11.</t>
  </si>
  <si>
    <t>1572.43.4302.03.0-205128.2.3.2.02.02.009.11.</t>
  </si>
  <si>
    <t>4542.43.4302.03.0-205128.2.3.2.02.02.009.11.</t>
  </si>
  <si>
    <t>1412.43.4302.03.0-205128.2.3.2.02.02.009.11.</t>
  </si>
  <si>
    <t>3742.43.4302.03.0-205128.2.3.2.02.02.009.11.</t>
  </si>
  <si>
    <t>1512.43.4302.03.0-205128.2.3.2.02.02.009.11.</t>
  </si>
  <si>
    <t>4062.43.4302.03.0-205128.2.3.2.02.02.009.11.</t>
  </si>
  <si>
    <t>1482.43.4302.03.0-205128.2.3.2.02.02.009.11.</t>
  </si>
  <si>
    <t>1552.43.4302.03.0-205128.2.3.2.02.02.009.11.</t>
  </si>
  <si>
    <t>1472.43.4302.03.0-205128.2.3.2.02.02.009.11.</t>
  </si>
  <si>
    <t>1442.43.4302.03.0-205128.2.3.2.02.02.009.11.</t>
  </si>
  <si>
    <t>1492.43.4302.03.0-205128.2.3.2.02.02.009.11.</t>
  </si>
  <si>
    <t>1462.43.4302.03.0-205128.2.3.2.02.02.009.11.</t>
  </si>
  <si>
    <t>1452.43.4302.03.0-205128.2.3.2.02.02.009.11.</t>
  </si>
  <si>
    <t>1422.43.4302.03.0-205128.2.3.2.02.02.009.11.</t>
  </si>
  <si>
    <t>1562.43.4302.03.0-205128.2.3.2.02.02.009.11.</t>
  </si>
  <si>
    <t>162.43.4301.02.0-205128.2.3.2.02.02.008.10.</t>
  </si>
  <si>
    <t>162.43.4302.87.0-205128.2.3.2.02.02.008.17.</t>
  </si>
  <si>
    <t>132.43.4301.02.0-205128.2.3.2.02.02.008.10.</t>
  </si>
  <si>
    <t>132.43.4302.87.0-205128.2.3.2.02.02.008.17.</t>
  </si>
  <si>
    <t>212.43.4301.02.0-205128.2.3.2.02.02.008.10.</t>
  </si>
  <si>
    <t>212.43.4302.87.0-205128.2.3.2.02.02.008.17.</t>
  </si>
  <si>
    <t>202.43.4301.02.0-205128.2.3.2.02.02.008.10.</t>
  </si>
  <si>
    <t>202.43.4302.87.0-205128.2.3.2.02.02.008.17.</t>
  </si>
  <si>
    <t>222.43.4301.02.0-205128.2.3.2.02.02.008.10.</t>
  </si>
  <si>
    <t>222.43.4302.87.0-205128.2.3.2.02.02.008.17.</t>
  </si>
  <si>
    <t>802.43.4301.02.0-205128.2.3.2.02.02.008.10.</t>
  </si>
  <si>
    <t>802.43.4302.87.0-205128.2.3.2.02.02.008.17.</t>
  </si>
  <si>
    <t>782.43.4301.02.0-205128.2.3.2.02.02.008.10.</t>
  </si>
  <si>
    <t>782.43.4302.87.0-205128.2.3.2.02.02.008.17.</t>
  </si>
  <si>
    <t>792.43.4301.02.0-205128.2.3.2.02.02.008.10.</t>
  </si>
  <si>
    <t>792.43.4302.87.0-205128.2.3.2.02.02.008.17.</t>
  </si>
  <si>
    <t>772.43.4301.02.0-205128.2.3.2.02.02.008.10.</t>
  </si>
  <si>
    <t>772.43.4302.87.0-205128.2.3.2.02.02.008.17.</t>
  </si>
  <si>
    <t>1632.43.4301.02.0-205128.2.3.2.02.02.008.10.</t>
  </si>
  <si>
    <t>1632.43.4302.87.0-205128.2.3.2.02.02.008.17.</t>
  </si>
  <si>
    <t>2062.43.4302.84.0-205400.2.3.2.02.02.009.12.</t>
  </si>
  <si>
    <t>2262.43.4302.84.0-205400.2.3.2.02.02.009.12.</t>
  </si>
  <si>
    <t>2232.43.4302.84.0-205400.2.3.2.02.02.009.12.</t>
  </si>
  <si>
    <t>2222.43.4302.84.0-205400.2.3.2.02.02.009.12.</t>
  </si>
  <si>
    <t>2212.43.4302.84.0-205400.2.3.2.02.02.009.12.</t>
  </si>
  <si>
    <t>1982.43.4302.84.0-205400.2.3.2.02.02.009.12.</t>
  </si>
  <si>
    <t>2172.43.4302.84.0-205400.2.3.2.02.02.009.12.</t>
  </si>
  <si>
    <t>2152.43.4302.84.0-205400.2.3.2.02.02.009.12.</t>
  </si>
  <si>
    <t>2112.43.4302.84.0-205400.2.3.2.02.02.009.12.</t>
  </si>
  <si>
    <t>2092.43.4302.84.0-205400.2.3.2.02.02.009.12.</t>
  </si>
  <si>
    <t>2082.43.4302.84.0-205400.2.3.2.02.02.009.12.</t>
  </si>
  <si>
    <t>2072.43.4302.84.0-205400.2.3.2.02.02.009.12.</t>
  </si>
  <si>
    <t>2052.43.4302.84.0-205400.2.3.2.02.02.009.12.</t>
  </si>
  <si>
    <t>1942.43.4302.84.0-205400.2.3.2.02.02.009.12.</t>
  </si>
  <si>
    <t>2322.43.4302.84.0-205400.2.3.2.02.02.009.12.</t>
  </si>
  <si>
    <t>1932.43.4302.84.0-205400.2.3.2.02.02.009.12.</t>
  </si>
  <si>
    <t>1892.43.4302.84.0-205400.2.3.2.02.02.009.12.</t>
  </si>
  <si>
    <t>1752.43.4302.84.0-205400.2.3.2.02.02.009.12.</t>
  </si>
  <si>
    <t>1742.43.4302.84.0-205400.2.3.2.02.02.009.12.</t>
  </si>
  <si>
    <t>1732.43.4302.84.0-205400.2.3.2.02.02.009.12.</t>
  </si>
  <si>
    <t>1722.43.4302.84.0-205400.2.3.2.02.02.009.12.</t>
  </si>
  <si>
    <t>1712.43.4302.84.0-205400.2.3.2.02.02.009.12.</t>
  </si>
  <si>
    <t>1702.43.4302.84.0-205400.2.3.2.02.02.009.12.</t>
  </si>
  <si>
    <t>1692.43.4302.84.0-205400.2.3.2.02.02.009.12.</t>
  </si>
  <si>
    <t>3802.43.4302.84.0-205400.2.3.2.02.02.009.12.</t>
  </si>
  <si>
    <t>1682.43.4302.84.0-205400.2.3.2.02.02.009.12.</t>
  </si>
  <si>
    <t>1672.43.4302.84.0-205400.2.3.2.02.02.009.12.</t>
  </si>
  <si>
    <t>1662.43.4302.84.0-205400.2.3.2.02.02.009.12.</t>
  </si>
  <si>
    <t>1652.43.4302.84.0-205400.2.3.2.02.02.009.12.</t>
  </si>
  <si>
    <t>1642.43.4302.84.0-205400.2.3.2.02.02.009.12.</t>
  </si>
  <si>
    <t>3522.43.4302.84.0-205400.2.3.2.02.02.009.12.</t>
  </si>
  <si>
    <t>2932.43.4302.84.0-205400.2.3.2.02.02.009.12.</t>
  </si>
  <si>
    <t>2902.43.4302.84.0-205400.2.3.2.02.02.009.12.</t>
  </si>
  <si>
    <t>3812.43.4302.84.0-205400.2.3.2.02.02.009.12.</t>
  </si>
  <si>
    <t>2182.43.4302.84.0-205400.2.3.2.02.02.009.12.</t>
  </si>
  <si>
    <t>2432.43.4302.84.0-205400.2.3.2.02.02.009.12.</t>
  </si>
  <si>
    <t>3822.43.4302.84.0-205400.2.3.2.02.02.009.12.</t>
  </si>
  <si>
    <t>2402.43.4302.84.0-205400.2.3.2.02.02.009.12.</t>
  </si>
  <si>
    <t>2782.43.4302.84.0-205400.2.3.2.02.02.009.12.</t>
  </si>
  <si>
    <t>2592.43.4302.84.0-205400.2.3.2.02.02.009.12.</t>
  </si>
  <si>
    <t>2702.43.4302.84.0-205400.2.3.2.02.02.009.12.</t>
  </si>
  <si>
    <t>2602.43.4302.84.0-205400.2.3.2.02.02.009.12.</t>
  </si>
  <si>
    <t>3152.43.4302.84.0-205400.2.3.2.02.02.009.12.</t>
  </si>
  <si>
    <t>2312.43.4302.84.0-205400.2.3.2.02.02.009.12.</t>
  </si>
  <si>
    <t>3142.43.4302.84.0-205400.2.3.2.02.02.009.12.</t>
  </si>
  <si>
    <t>3472.43.4302.84.0-205400.2.3.2.02.02.009.12.</t>
  </si>
  <si>
    <t>2582.43.4302.84.0-205400.2.3.2.02.02.009.12.</t>
  </si>
  <si>
    <t>2792.43.4302.84.0-205400.2.3.2.02.02.009.12.</t>
  </si>
  <si>
    <t>2732.43.4302.84.0-205400.2.3.2.02.02.009.12.</t>
  </si>
  <si>
    <t>3552.43.4302.84.0-205400.2.3.2.02.02.009.12.</t>
  </si>
  <si>
    <t>2912.43.4302.84.0-205400.2.3.2.02.02.009.12.</t>
  </si>
  <si>
    <t>3332.43.4302.84.0-205400.2.3.2.02.02.009.12.</t>
  </si>
  <si>
    <t>3832.43.4302.84.0-205400.2.3.2.02.02.009.12.</t>
  </si>
  <si>
    <t>2562.43.4302.84.0-205400.2.3.2.02.02.009.12.</t>
  </si>
  <si>
    <t>3592.43.4302.84.0-205400.2.3.2.02.02.009.12.</t>
  </si>
  <si>
    <t>2512.43.4302.84.0-205400.2.3.2.02.02.009.12.</t>
  </si>
  <si>
    <t>3642.43.4302.84.0-205400.2.3.2.02.02.009.12.</t>
  </si>
  <si>
    <t>2002.43.4302.84.0-205400.2.3.2.02.02.009.12.</t>
  </si>
  <si>
    <t>2452.43.4302.84.0-205400.2.3.2.02.02.009.12.</t>
  </si>
  <si>
    <t>2302.43.4302.84.0-205400.2.3.2.02.02.009.12.</t>
  </si>
  <si>
    <t>3422.43.4302.84.0-205400.2.3.2.02.02.009.12.</t>
  </si>
  <si>
    <t>3132.43.4302.84.0-205400.2.3.2.02.02.009.12.</t>
  </si>
  <si>
    <t>3652.43.4302.84.0-205400.2.3.2.02.02.009.12.</t>
  </si>
  <si>
    <t>3582.43.4302.84.0-205400.2.3.2.02.02.009.12.</t>
  </si>
  <si>
    <t>3662.43.4302.84.0-205400.2.3.2.02.02.009.12.</t>
  </si>
  <si>
    <t>1902.43.4302.84.0-205400.2.3.2.02.02.009.12.</t>
  </si>
  <si>
    <t>1882.43.4302.84.0-205400.2.3.2.02.02.009.12.</t>
  </si>
  <si>
    <t>1872.43.4302.84.0-205400.2.3.2.02.02.009.12.</t>
  </si>
  <si>
    <t>1862.43.4302.84.0-205400.2.3.2.02.02.009.12.</t>
  </si>
  <si>
    <t>1852.43.4302.84.0-205400.2.3.2.02.02.009.12.</t>
  </si>
  <si>
    <t>1842.43.4302.84.0-205400.2.3.2.02.02.009.12.</t>
  </si>
  <si>
    <t>1832.43.4302.84.0-205400.2.3.2.02.02.009.12.</t>
  </si>
  <si>
    <t>1822.43.4302.84.0-205400.2.3.2.02.02.009.12.</t>
  </si>
  <si>
    <t>1812.43.4302.84.0-205400.2.3.2.02.02.009.12.</t>
  </si>
  <si>
    <t>1802.43.4302.84.0-205400.2.3.2.02.02.009.12.</t>
  </si>
  <si>
    <t>1792.43.4302.84.0-205400.2.3.2.02.02.009.12.</t>
  </si>
  <si>
    <t>1782.43.4302.84.0-205400.2.3.2.02.02.009.12.</t>
  </si>
  <si>
    <t>1772.43.4302.84.0-205400.2.3.2.02.02.009.12.</t>
  </si>
  <si>
    <t>1762.43.4302.84.0-205400.2.3.2.02.02.009.12.</t>
  </si>
  <si>
    <t>2292.43.4302.84.0-205400.2.3.2.02.02.009.12.</t>
  </si>
  <si>
    <t>3412.43.4302.84.0-205400.2.3.2.02.02.009.12.</t>
  </si>
  <si>
    <t>3842.43.4302.84.0-205400.2.3.2.02.02.009.12.</t>
  </si>
  <si>
    <t>3242.43.4302.84.0-205400.2.3.2.02.02.009.12.</t>
  </si>
  <si>
    <t>3602.43.4302.84.0-205400.2.3.2.02.02.009.12.</t>
  </si>
  <si>
    <t>3432.43.4302.84.0-205400.2.3.2.02.02.009.12.</t>
  </si>
  <si>
    <t>3122.43.4302.84.0-205400.2.3.2.02.02.009.12.</t>
  </si>
  <si>
    <t>2972.43.4302.84.0-205400.2.3.2.02.02.009.12.</t>
  </si>
  <si>
    <t>3022.43.4302.84.0-205400.2.3.2.02.02.009.12.</t>
  </si>
  <si>
    <t>2272.43.4302.84.0-205400.2.3.2.02.02.009.12.</t>
  </si>
  <si>
    <t>1992.43.4302.84.0-205400.2.3.2.02.02.009.12.</t>
  </si>
  <si>
    <t>2252.43.4302.84.0-205400.2.3.2.02.02.009.12.</t>
  </si>
  <si>
    <t>2712.43.4302.84.0-205400.2.3.2.02.02.009.12.</t>
  </si>
  <si>
    <t>2362.43.4302.84.0-205400.2.3.2.02.02.009.12.</t>
  </si>
  <si>
    <t>2982.43.4302.84.0-205400.2.3.2.02.02.009.12.</t>
  </si>
  <si>
    <t>3862.43.4302.84.0-205400.2.3.2.02.02.009.12.</t>
  </si>
  <si>
    <t>2442.43.4302.84.0-205400.2.3.2.02.02.009.12.</t>
  </si>
  <si>
    <t>2802.43.4302.84.0-205400.2.3.2.02.02.009.12.</t>
  </si>
  <si>
    <t>2542.43.4302.84.0-205400.2.3.2.02.02.009.12.</t>
  </si>
  <si>
    <t>3322.43.4302.84.0-205400.2.3.2.02.02.009.12.</t>
  </si>
  <si>
    <t>2202.43.4302.84.0-205400.2.3.2.02.02.009.12.</t>
  </si>
  <si>
    <t>2522.43.4302.84.0-205400.2.3.2.02.02.009.12.</t>
  </si>
  <si>
    <t>3632.43.4302.84.0-205400.2.3.2.02.02.009.12.</t>
  </si>
  <si>
    <t>3882.43.4302.84.0-205400.2.3.2.02.02.009.12.</t>
  </si>
  <si>
    <t>3402.43.4302.84.0-205400.2.3.2.02.02.009.12.</t>
  </si>
  <si>
    <t>2022.43.4302.84.0-205400.2.3.2.02.02.009.12.</t>
  </si>
  <si>
    <t>2892.43.4302.84.0-205400.2.3.2.02.02.009.12.</t>
  </si>
  <si>
    <t>3082.43.4302.84.0-205400.2.3.2.02.02.009.12.</t>
  </si>
  <si>
    <t>2492.43.4302.84.0-205400.2.3.2.02.02.009.12.</t>
  </si>
  <si>
    <t>3932.43.4302.84.0-205400.2.3.2.02.02.009.12.</t>
  </si>
  <si>
    <t>3952.43.4302.84.0-205400.2.3.2.02.02.009.12.</t>
  </si>
  <si>
    <t>2422.43.4302.84.0-205400.2.3.2.02.02.009.12.</t>
  </si>
  <si>
    <t>2742.43.4302.84.0-205400.2.3.2.02.02.009.12.</t>
  </si>
  <si>
    <t>2142.43.4302.84.0-205400.2.3.2.02.02.009.12.</t>
  </si>
  <si>
    <t>3292.43.4302.84.0-205400.2.3.2.02.02.009.12.</t>
  </si>
  <si>
    <t>2812.43.4302.84.0-205400.2.3.2.02.02.009.12.</t>
  </si>
  <si>
    <t>2922.43.4302.84.0-205400.2.3.2.02.02.009.12.</t>
  </si>
  <si>
    <t>3562.43.4302.84.0-205400.2.3.2.02.02.009.12.</t>
  </si>
  <si>
    <t>3282.43.4302.84.0-205400.2.3.2.02.02.009.12.</t>
  </si>
  <si>
    <t>2882.43.4302.84.0-205400.2.3.2.02.02.009.12.</t>
  </si>
  <si>
    <t>3272.43.4302.84.0-205400.2.3.2.02.02.009.12.</t>
  </si>
  <si>
    <t>3052.43.4302.84.0-205400.2.3.2.02.02.009.12.</t>
  </si>
  <si>
    <t>2772.43.4302.84.0-205400.2.3.2.02.02.009.12.</t>
  </si>
  <si>
    <t>3372.43.4302.84.0-205400.2.3.2.02.02.009.12.</t>
  </si>
  <si>
    <t>2962.43.4302.84.0-205400.2.3.2.02.02.009.12.</t>
  </si>
  <si>
    <t>3352.43.4302.84.0-205400.2.3.2.02.02.009.12.</t>
  </si>
  <si>
    <t>2382.43.4302.84.0-205400.2.3.2.02.02.009.12.</t>
  </si>
  <si>
    <t>2122.43.4302.84.0-205400.2.3.2.02.02.009.12.</t>
  </si>
  <si>
    <t>2942.43.4302.84.0-205400.2.3.2.02.02.009.12.</t>
  </si>
  <si>
    <t>1912.43.4302.84.0-205400.2.3.2.02.02.009.12.</t>
  </si>
  <si>
    <t>2692.43.4302.84.0-205400.2.3.2.02.02.009.12.</t>
  </si>
  <si>
    <t>2842.43.4302.84.0-205400.2.3.2.02.02.009.12.</t>
  </si>
  <si>
    <t>2672.43.4302.84.0-205400.2.3.2.02.02.009.12.</t>
  </si>
  <si>
    <t>3112.43.4302.84.0-205400.2.3.2.02.02.009.12.</t>
  </si>
  <si>
    <t>3102.43.4302.84.0-205400.2.3.2.02.02.009.12.</t>
  </si>
  <si>
    <t>2242.43.4302.84.0-205400.2.3.2.02.02.009.12.</t>
  </si>
  <si>
    <t>3672.43.4302.84.0-205400.2.3.2.02.02.009.12.</t>
  </si>
  <si>
    <t>3872.43.4302.84.0-205400.2.3.2.02.02.009.12.</t>
  </si>
  <si>
    <t>2992.43.4302.84.0-205400.2.3.2.02.02.009.12.</t>
  </si>
  <si>
    <t>2532.43.4302.84.0-205400.2.3.2.02.02.009.12.</t>
  </si>
  <si>
    <t>3092.43.4302.84.0-205400.2.3.2.02.02.009.12.</t>
  </si>
  <si>
    <t>2332.43.4302.84.0-205400.2.3.2.02.02.009.12.</t>
  </si>
  <si>
    <t>2722.43.4302.84.0-205400.2.3.2.02.02.009.12.</t>
  </si>
  <si>
    <t>2462.43.4302.84.0-205400.2.3.2.02.02.009.12.</t>
  </si>
  <si>
    <t>2372.43.4302.84.0-205400.2.3.2.02.02.009.12.</t>
  </si>
  <si>
    <t>2392.43.4302.84.0-205400.2.3.2.02.02.009.12.</t>
  </si>
  <si>
    <t>3912.43.4302.84.0-205400.2.3.2.02.02.009.12.</t>
  </si>
  <si>
    <t>2552.43.4302.84.0-205400.2.3.2.02.02.009.12.</t>
  </si>
  <si>
    <t>2162.43.4302.84.0-205400.2.3.2.02.02.009.12.</t>
  </si>
  <si>
    <t>3312.43.4302.84.0-205400.2.3.2.02.02.009.12.</t>
  </si>
  <si>
    <t>3072.43.4302.84.0-205400.2.3.2.02.02.009.12.</t>
  </si>
  <si>
    <t>2352.43.4302.84.0-205400.2.3.2.02.02.009.12.</t>
  </si>
  <si>
    <t>2622.43.4302.84.0-205400.2.3.2.02.02.009.12.</t>
  </si>
  <si>
    <t>3512.43.4302.84.0-205400.2.3.2.02.02.009.12.</t>
  </si>
  <si>
    <t>3542.43.4302.84.0-205400.2.3.2.02.02.009.12.</t>
  </si>
  <si>
    <t>2342.43.4302.84.0-205400.2.3.2.02.02.009.12.</t>
  </si>
  <si>
    <t>2482.43.4302.84.0-205400.2.3.2.02.02.009.12.</t>
  </si>
  <si>
    <t>3572.43.4302.84.0-205400.2.3.2.02.02.009.12.</t>
  </si>
  <si>
    <t>2132.43.4302.84.0-205400.2.3.2.02.02.009.12.</t>
  </si>
  <si>
    <t>3392.43.4302.84.0-205400.2.3.2.02.02.009.12.</t>
  </si>
  <si>
    <t>3262.43.4302.84.0-205400.2.3.2.02.02.009.12.</t>
  </si>
  <si>
    <t>3492.43.4302.84.0-205400.2.3.2.02.02.009.12.</t>
  </si>
  <si>
    <t>3382.43.4302.84.0-205400.2.3.2.02.02.009.12.</t>
  </si>
  <si>
    <t>3462.43.4302.84.0-205400.2.3.2.02.02.009.12.</t>
  </si>
  <si>
    <t>2652.43.4302.84.0-205400.2.3.2.02.02.009.12.</t>
  </si>
  <si>
    <t>2642.43.4302.84.0-205400.2.3.2.02.02.009.12.</t>
  </si>
  <si>
    <t>3452.43.4302.84.0-205400.2.3.2.02.02.009.12.</t>
  </si>
  <si>
    <t>2572.43.4302.84.0-205400.2.3.2.02.02.009.12.</t>
  </si>
  <si>
    <t>2042.43.4302.84.0-205400.2.3.2.02.02.009.12.</t>
  </si>
  <si>
    <t>3362.43.4302.84.0-205400.2.3.2.02.02.009.12.</t>
  </si>
  <si>
    <t>3972.43.4302.84.0-205400.2.3.2.02.02.009.12.</t>
  </si>
  <si>
    <t>2862.43.4302.84.0-205400.2.3.2.02.02.009.12.</t>
  </si>
  <si>
    <t>3232.43.4302.84.0-205400.2.3.2.02.02.009.12.</t>
  </si>
  <si>
    <t>2612.43.4302.84.0-205400.2.3.2.02.02.009.12.</t>
  </si>
  <si>
    <t>3612.43.4302.84.0-205400.2.3.2.02.02.009.12.</t>
  </si>
  <si>
    <t>3982.43.4302.84.0-205400.2.3.2.02.02.009.12.</t>
  </si>
  <si>
    <t>3032.43.4302.84.0-205400.2.3.2.02.02.009.12.</t>
  </si>
  <si>
    <t>2412.43.4302.84.0-205400.2.3.2.02.02.009.12.</t>
  </si>
  <si>
    <t>3792.43.4302.84.0-205400.2.3.2.02.02.009.12.</t>
  </si>
  <si>
    <t>1952.43.4302.84.0-205400.2.3.2.02.02.009.12.</t>
  </si>
  <si>
    <t>3002.43.4302.84.0-205400.2.3.2.02.02.009.12.</t>
  </si>
  <si>
    <t>2472.43.4302.84.0-205400.2.3.2.02.02.009.12.</t>
  </si>
  <si>
    <t>3442.43.4302.84.0-205400.2.3.2.02.02.009.12.</t>
  </si>
  <si>
    <t>3012.43.4302.84.0-205400.2.3.2.02.02.009.12.</t>
  </si>
  <si>
    <t>3222.43.4302.84.0-205400.2.3.2.02.02.009.12.</t>
  </si>
  <si>
    <t>1922.43.4302.84.0-205400.2.3.2.02.02.009.12.</t>
  </si>
  <si>
    <t>3042.43.4302.84.0-205400.2.3.2.02.02.009.12.</t>
  </si>
  <si>
    <t>3692.43.4302.84.0-205400.2.3.2.02.02.009.12.</t>
  </si>
  <si>
    <t>4242.43.4302.84.0-205400.2.3.2.02.02.009.12.</t>
  </si>
  <si>
    <t>2502.43.4302.84.0-205400.2.3.2.02.02.009.12.</t>
  </si>
  <si>
    <t>2852.43.4302.84.0-205400.2.3.2.02.02.009.12.</t>
  </si>
  <si>
    <t>3502.43.4302.84.0-205400.2.3.2.02.02.009.12.</t>
  </si>
  <si>
    <t>2752.43.4302.84.0-205400.2.3.2.02.02.009.12.</t>
  </si>
  <si>
    <t>2662.43.4302.84.0-205400.2.3.2.02.02.009.12.</t>
  </si>
  <si>
    <t>3622.43.4302.84.0-205400.2.3.2.02.02.009.12.</t>
  </si>
  <si>
    <t>3062.43.4302.84.0-205400.2.3.2.02.02.009.12.</t>
  </si>
  <si>
    <t>2102.43.4302.84.0-205400.2.3.2.02.02.009.12.</t>
  </si>
  <si>
    <t>3302.43.4302.84.0-205400.2.3.2.02.02.009.12.</t>
  </si>
  <si>
    <t>2832.43.4302.84.0-205400.2.3.2.02.02.009.12.</t>
  </si>
  <si>
    <t>2822.43.4302.84.0-205400.2.3.2.02.02.009.12.</t>
  </si>
  <si>
    <t>2682.43.4302.84.0-205400.2.3.2.02.02.009.12.</t>
  </si>
  <si>
    <t>3922.43.4302.84.0-205400.2.3.2.02.02.009.12.</t>
  </si>
  <si>
    <t>2762.43.4302.84.0-205400.2.3.2.02.02.009.12.</t>
  </si>
  <si>
    <t>3532.43.4302.84.0-205400.2.3.2.02.02.009.12.</t>
  </si>
  <si>
    <t>3902.43.4302.84.0-205400.2.3.2.02.02.009.12.</t>
  </si>
  <si>
    <t>3682.43.4302.84.0-205400.2.3.2.02.02.009.12.</t>
  </si>
  <si>
    <t>3252.43.4302.84.0-205400.2.3.2.02.02.009.12.</t>
  </si>
  <si>
    <t>2192.43.4302.84.0-205400.2.3.2.02.02.009.12.</t>
  </si>
  <si>
    <t>2012.43.4302.84.0-205400.2.3.2.02.02.009.12.</t>
  </si>
  <si>
    <t>2632.43.4302.84.0-205400.2.3.2.02.02.009.12.</t>
  </si>
  <si>
    <t>2032.43.4302.84.0-205400.2.3.2.02.02.009.12.</t>
  </si>
  <si>
    <t>3482.43.4302.84.0-205400.2.3.2.02.02.009.12.</t>
  </si>
  <si>
    <t>3342.43.4302.84.0-205400.2.3.2.02.02.009.12.</t>
  </si>
  <si>
    <t>2282.43.4302.84.0-205400.2.3.2.02.02.009.12.</t>
  </si>
  <si>
    <t>2872.43.4302.85.0-205128.2.3.2.02.02.008.16.</t>
  </si>
  <si>
    <t>4192.43.4301.02.0-205128.2.3.3.09.17.</t>
  </si>
  <si>
    <t>4143.43.4301.01.0-205128.2.3.2.02.02.009.04.</t>
  </si>
  <si>
    <t>3943.43.4301.01.0-205128.2.3.2.02.02.009.04.</t>
  </si>
  <si>
    <t>382.43.4302.84.0-205400.2.3.2.02.02.009.12.</t>
  </si>
  <si>
    <t>372.43.4302.84.0-205400.2.3.2.02.02.009.12.</t>
  </si>
  <si>
    <t>4201.00.0000.00.0-205616.2.1.2.02.02.008.02.</t>
  </si>
  <si>
    <t>812.43.4302.85.0-205128.2.3.2.02.02.008.16.</t>
  </si>
  <si>
    <t>1432.43.4302.85.0-205128.2.3.2.02.02.008.16.</t>
  </si>
  <si>
    <t>172.43.4302.85.0-205128.2.3.2.02.02.008.16.</t>
  </si>
  <si>
    <t>3772.43.4302.85.0-205128.2.3.2.02.02.008.16.</t>
  </si>
  <si>
    <t>4492.43.4302.85.0-205128.2.3.2.02.02.009.13.</t>
  </si>
  <si>
    <t>1242.43.4302.87.0-205128.2.3.2.02.02.008.17.</t>
  </si>
  <si>
    <t>1252.43.4302.87.0-205128.2.3.2.02.02.008.17.</t>
  </si>
  <si>
    <t>1262.43.4302.87.0-205128.2.3.2.02.02.008.17.</t>
  </si>
  <si>
    <t>4253.43.4301.01.0-205128.2.3.2.02.02.009.04.</t>
  </si>
  <si>
    <t>0-205617</t>
  </si>
  <si>
    <t>35433.43.4301.01.0-205400.2.3.2.02.02.009.03.</t>
  </si>
  <si>
    <t>35433.43.4301.01.0-205128.2.3.2.02.02.009.04.</t>
  </si>
  <si>
    <t>4313.43.4301.72.0-205128.2.3.2.02.02.009.06.</t>
  </si>
  <si>
    <t>4-271130</t>
  </si>
  <si>
    <t>88763.43.4301.73.4-271130.2.3.2.02.02.009.17.</t>
  </si>
  <si>
    <t>88763.43.4301.73.0-205400.2.3.2.02.02.009.10.</t>
  </si>
  <si>
    <t>72723.43.4301.74.0-205128.2.3.2.02.01.003.01.</t>
  </si>
  <si>
    <t>72723.43.4301.74.0-205400.2.3.2.02.01.003.02.</t>
  </si>
  <si>
    <t>72723.43.4301.01.0-205128.2.3.2.02.01.003.04.</t>
  </si>
  <si>
    <t>72723.43.4301.73.0-271130.2.3.2.02.01.003.05.</t>
  </si>
  <si>
    <t>963.43.4301.72.0-205128.2.3.2.02.02.009.06.</t>
  </si>
  <si>
    <t>943.43.4301.72.0-205128.2.3.2.02.02.009.06.</t>
  </si>
  <si>
    <t>953.43.4301.72.0-205128.2.3.2.02.02.009.06.</t>
  </si>
  <si>
    <t>4303.43.4301.72.0-205128.2.3.2.02.02.009.06.</t>
  </si>
  <si>
    <t>233.43.4301.10.0-205128.2.3.2.02.02.008.11.</t>
  </si>
  <si>
    <t>233.43.4301.72.0-205128.2.3.2.02.02.008.12.</t>
  </si>
  <si>
    <t>233.43.4301.74.0-205128.2.3.2.02.02.008.14.</t>
  </si>
  <si>
    <t>233.43.4301.01.0-205128.2.3.2.02.02.008.09.</t>
  </si>
  <si>
    <t>233.43.4301.73.0-205128.2.3.2.02.02.008.13.</t>
  </si>
  <si>
    <t>193.43.4301.10.0-205128.2.3.2.02.02.008.11.</t>
  </si>
  <si>
    <t>193.43.4301.72.0-205128.2.3.2.02.02.008.12.</t>
  </si>
  <si>
    <t>193.43.4301.74.0-205128.2.3.2.02.02.008.14.</t>
  </si>
  <si>
    <t>193.43.4301.01.0-205128.2.3.2.02.02.008.09.</t>
  </si>
  <si>
    <t>193.43.4301.73.0-205128.2.3.2.02.02.008.13.</t>
  </si>
  <si>
    <t>993.43.4301.10.0-205128.2.3.2.02.02.008.11.</t>
  </si>
  <si>
    <t>993.43.4301.72.0-205128.2.3.2.02.02.008.12.</t>
  </si>
  <si>
    <t>993.43.4301.74.0-205128.2.3.2.02.02.008.14.</t>
  </si>
  <si>
    <t>993.43.4301.01.0-205128.2.3.2.02.02.008.09.</t>
  </si>
  <si>
    <t>993.43.4301.73.0-205128.2.3.2.02.02.008.13.</t>
  </si>
  <si>
    <t>1173.43.4301.10.0-205128.2.3.2.02.02.008.11.</t>
  </si>
  <si>
    <t>1173.43.4301.72.0-205128.2.3.2.02.02.008.12.</t>
  </si>
  <si>
    <t>1173.43.4301.74.0-205128.2.3.2.02.02.008.14.</t>
  </si>
  <si>
    <t>1173.43.4301.01.0-205128.2.3.2.02.02.008.09.</t>
  </si>
  <si>
    <t>1173.43.4301.73.0-205128.2.3.2.02.02.008.13.</t>
  </si>
  <si>
    <t>983.43.4301.10.0-205128.2.3.2.02.02.008.11.</t>
  </si>
  <si>
    <t>983.43.4301.72.0-205128.2.3.2.02.02.008.12.</t>
  </si>
  <si>
    <t>983.43.4301.74.0-205128.2.3.2.02.02.008.14.</t>
  </si>
  <si>
    <t>983.43.4301.01.0-205128.2.3.2.02.02.008.09.</t>
  </si>
  <si>
    <t>983.43.4301.73.0-205128.2.3.2.02.02.008.13.</t>
  </si>
  <si>
    <t>183.43.4301.10.0-205128.2.3.2.02.02.008.11.</t>
  </si>
  <si>
    <t>183.43.4301.72.0-205128.2.3.2.02.02.008.12.</t>
  </si>
  <si>
    <t>183.43.4301.74.0-205128.2.3.2.02.02.008.14.</t>
  </si>
  <si>
    <t>183.43.4301.01.0-205128.2.3.2.02.02.008.09.</t>
  </si>
  <si>
    <t>183.43.4301.73.0-205128.2.3.2.02.02.008.13.</t>
  </si>
  <si>
    <t>243.43.4301.10.0-205128.2.3.2.02.02.008.11.</t>
  </si>
  <si>
    <t>243.43.4301.72.0-205128.2.3.2.02.02.008.12.</t>
  </si>
  <si>
    <t>243.43.4301.74.0-205128.2.3.2.02.02.008.14.</t>
  </si>
  <si>
    <t>243.43.4301.01.0-205128.2.3.2.02.02.008.09.</t>
  </si>
  <si>
    <t>243.43.4301.73.0-205128.2.3.2.02.02.008.13.</t>
  </si>
  <si>
    <t>123.43.4301.10.0-205128.2.3.2.02.02.008.11.</t>
  </si>
  <si>
    <t>123.43.4301.72.0-205128.2.3.2.02.02.008.12.</t>
  </si>
  <si>
    <t>123.43.4301.74.0-205128.2.3.2.02.02.008.14.</t>
  </si>
  <si>
    <t>123.43.4301.01.0-205128.2.3.2.02.02.008.09.</t>
  </si>
  <si>
    <t>123.43.4301.73.0-205128.2.3.2.02.02.008.13.</t>
  </si>
  <si>
    <t>923.43.4301.10.0-205128.2.3.2.02.02.008.11.</t>
  </si>
  <si>
    <t>923.43.4301.72.0-205128.2.3.2.02.02.008.12.</t>
  </si>
  <si>
    <t>923.43.4301.74.0-205128.2.3.2.02.02.008.14.</t>
  </si>
  <si>
    <t>923.43.4301.01.0-205128.2.3.2.02.02.008.09.</t>
  </si>
  <si>
    <t>923.43.4301.73.0-205128.2.3.2.02.02.008.13.</t>
  </si>
  <si>
    <t>4683.43.4301.10.0-205128.2.3.2.02.02.008.11.</t>
  </si>
  <si>
    <t>4683.43.4301.72.0-205128.2.3.2.02.02.008.12.</t>
  </si>
  <si>
    <t>4683.43.4301.74.0-205128.2.3.2.02.02.008.14.</t>
  </si>
  <si>
    <t>4683.43.4301.01.0-205128.2.3.2.02.02.008.09.</t>
  </si>
  <si>
    <t>4683.43.4301.73.0-205128.2.3.2.02.02.008.13.</t>
  </si>
  <si>
    <t>1593.43.4301.01.0-205400.2.3.2.02.02.009.03.</t>
  </si>
  <si>
    <t>1583.43.4301.01.0-205400.2.3.2.02.02.009.03.</t>
  </si>
  <si>
    <t>75153.43.4301.01.0-205400.2.3.2.02.02.009.03.</t>
  </si>
  <si>
    <t>1133.43.4301.01.0-205400.2.3.2.02.02.009.03.</t>
  </si>
  <si>
    <t>1123.43.4301.01.0-205400.2.3.2.02.02.009.03.</t>
  </si>
  <si>
    <t>1143.43.4301.01.0-205400.2.3.2.02.02.009.03.</t>
  </si>
  <si>
    <t>1113.43.4301.01.0-205400.2.3.2.02.02.009.03.</t>
  </si>
  <si>
    <t>1153.43.4301.01.0-205400.2.3.2.02.02.009.03.</t>
  </si>
  <si>
    <t>3993.43.4301.01.0-205400.2.3.2.02.02.009.03.</t>
  </si>
  <si>
    <t>3783.43.4301.01.0-205400.2.3.2.02.02.009.03.</t>
  </si>
  <si>
    <t>3963.43.4301.01.0-205400.2.3.2.02.02.009.03.</t>
  </si>
  <si>
    <t>3853.43.4301.01.0-205400.2.3.2.02.02.009.03.</t>
  </si>
  <si>
    <t>1293.43.4301.10.0-205400.2.3.2.02.02.009.05.</t>
  </si>
  <si>
    <t>1293.43.4301.01.0-205400.2.3.2.02.02.009.03.</t>
  </si>
  <si>
    <t>1203.43.4301.10.0-205400.2.3.2.02.02.009.05.</t>
  </si>
  <si>
    <t>1203.43.4301.01.0-205400.2.3.2.02.02.009.03.</t>
  </si>
  <si>
    <t>3753.43.4301.01.0-205400.2.3.2.02.02.009.03.</t>
  </si>
  <si>
    <t>3753.43.4301.73.0-205400.2.3.2.02.02.009.09.</t>
  </si>
  <si>
    <t>1313.43.4301.73.0-205400.2.3.2.02.02.009.09.</t>
  </si>
  <si>
    <t>4053.43.4301.73.0-205400.2.3.2.02.02.009.09.</t>
  </si>
  <si>
    <t>1333.43.4301.73.0-205400.2.3.2.02.02.009.09.</t>
  </si>
  <si>
    <t>1403.43.4301.73.0-205400.2.3.2.02.02.009.09.</t>
  </si>
  <si>
    <t>1393.43.4301.73.0-205400.2.3.2.02.02.009.09.</t>
  </si>
  <si>
    <t>4693.43.4301.73.0-205400.2.3.2.02.02.009.09.</t>
  </si>
  <si>
    <t>4013.43.4301.73.0-205400.2.3.2.02.02.009.09.</t>
  </si>
  <si>
    <t>1373.43.4301.73.0-205400.2.3.2.02.02.009.09.</t>
  </si>
  <si>
    <t>4003.43.4301.73.0-205400.2.3.2.02.02.009.09.</t>
  </si>
  <si>
    <t>72633.43.4301.73.0-205400.2.3.2.02.02.009.09.</t>
  </si>
  <si>
    <t>1963.43.4301.73.0-205400.2.3.2.02.02.009.09.</t>
  </si>
  <si>
    <t>1343.43.4301.73.0-205400.2.3.2.02.02.009.09.</t>
  </si>
  <si>
    <t>1973.43.4301.73.0-205400.2.3.2.02.02.009.09.</t>
  </si>
  <si>
    <t>1303.43.4301.73.0-205400.2.3.2.02.02.009.09.</t>
  </si>
  <si>
    <t>4163.43.4301.73.0-205400.2.3.2.02.02.009.09.</t>
  </si>
  <si>
    <t>4501.00.0000.00.0-205616.2.1.2.02.02.008.02.</t>
  </si>
  <si>
    <t>4383.43.4301.72.0-205128.2.3.2.02.02.009.06.</t>
  </si>
  <si>
    <t>4714.43.4302.75.0-205128.2.3.2.02.02.008.19.</t>
  </si>
  <si>
    <t>4751.00.0000.00.0-205616.2.1.2.02.02.008.02.</t>
  </si>
  <si>
    <t>4781.00.0000.00.0-205616.2.1.2.02.02.008.02.</t>
  </si>
  <si>
    <t>103251.45.4599.77.0-205128.2.3.2.02.02.008.04.</t>
  </si>
  <si>
    <t>4-205618</t>
  </si>
  <si>
    <t>103251.45.4599.77.4-205618.2.3.2.02.02.008.33.</t>
  </si>
  <si>
    <t>103251.45.4599.77.4-101624.2.3.2.02.02.008.32.</t>
  </si>
  <si>
    <t>103251.45.4599.77.4-101624.2.3.2.02.02.008.31.</t>
  </si>
  <si>
    <t>0-205618</t>
  </si>
  <si>
    <t>84861.45.4599.77.0-205128.2.3.2.02.01.004.02.</t>
  </si>
  <si>
    <t>87081.45.4599.77.0-205128.2.3.2.02.02.008.04.</t>
  </si>
  <si>
    <t>87051.45.4599.77.0-205128.2.3.2.02.02.008.04.</t>
  </si>
  <si>
    <t>87041.45.4599.77.0-205128.2.3.2.02.02.008.04.</t>
  </si>
  <si>
    <t>75851.45.4599.77.0-205128.2.3.2.02.02.008.04.</t>
  </si>
  <si>
    <t>85671.45.4599.77.0-205128.2.3.2.02.02.008.04.</t>
  </si>
  <si>
    <t>85681.45.4599.77.0-205128.2.3.2.02.02.008.04.</t>
  </si>
  <si>
    <t>108253.43.4301.73.0-205128.2.3.2.02.02.009.08.</t>
  </si>
  <si>
    <t>108253.43.4301.73.4-271130.2.3.2.02.02.009.17.</t>
  </si>
  <si>
    <t>108253.43.4301.73.0-205400.2.3.2.02.02.009.09.</t>
  </si>
  <si>
    <t>108243.43.4301.73.4-101624.2.3.2.02.02.009.24.</t>
  </si>
  <si>
    <t>108243.43.4301.73.0-271130.2.3.2.02.02.009.07.</t>
  </si>
  <si>
    <t>108243.43.4301.73.0-205400.2.3.2.02.02.009.09.</t>
  </si>
  <si>
    <t>4-492231</t>
  </si>
  <si>
    <t>4-495431</t>
  </si>
  <si>
    <t>74163.43.4301.73.0-205128.2.3.2.02.02.009.08.</t>
  </si>
  <si>
    <t>74153.43.4301.73.0-271130.2.3.2.02.02.009.07.</t>
  </si>
  <si>
    <t>74003.43.4301.73.0-271130.2.3.2.02.02.009.07.</t>
  </si>
  <si>
    <t>74143.43.4301.73.0-271130.2.3.2.02.02.009.07.</t>
  </si>
  <si>
    <t>74073.43.4301.73.0-205128.2.3.2.02.02.009.08.</t>
  </si>
  <si>
    <t>74063.43.4301.73.0-205128.2.3.2.02.02.009.08.</t>
  </si>
  <si>
    <t>74124.43.4302.76.0-205128.2.3.2.02.02.005.04.</t>
  </si>
  <si>
    <t>74261.00.0000.00.0-205616.2.1.2.02.02.009.23.</t>
  </si>
  <si>
    <t>75861.45.4599.77.0-205128.2.3.2.02.02.008.04.</t>
  </si>
  <si>
    <t>74133.43.4301.73.0-205128.2.3.2.02.02.009.08.</t>
  </si>
  <si>
    <t>74133.43.4301.73.0-205400.2.3.2.02.02.009.10.</t>
  </si>
  <si>
    <t>74093.43.4301.73.0-205128.2.3.2.02.02.009.08.</t>
  </si>
  <si>
    <t>74093.43.4301.73.0-205400.2.3.2.02.02.009.10.</t>
  </si>
  <si>
    <t>74083.43.4301.73.0-205128.2.3.2.02.02.009.08.</t>
  </si>
  <si>
    <t>74083.43.4301.73.0-205400.2.3.2.02.02.009.10.</t>
  </si>
  <si>
    <t>74193.43.4301.73.0-205400.2.3.2.02.02.009.09.</t>
  </si>
  <si>
    <t>74193.43.4301.73.0-205400.2.3.2.02.02.009.10.</t>
  </si>
  <si>
    <t>74103.43.4301.73.0-205128.2.3.2.02.02.009.08.</t>
  </si>
  <si>
    <t>74103.43.4301.73.0-205400.2.3.2.02.02.009.09.</t>
  </si>
  <si>
    <t>74103.43.4301.73.0-205400.2.3.2.02.02.009.10.</t>
  </si>
  <si>
    <t>74113.43.4301.73.0-205400.2.3.2.02.02.009.09.</t>
  </si>
  <si>
    <t>74113.43.4301.73.0-205400.2.3.2.02.02.009.10.</t>
  </si>
  <si>
    <t>74183.43.4301.73.0-205400.2.3.2.02.02.009.09.</t>
  </si>
  <si>
    <t>74183.43.4301.73.0-271130.2.3.2.02.02.009.07.</t>
  </si>
  <si>
    <t>74183.43.4301.73.0-205400.2.3.2.02.02.009.10.</t>
  </si>
  <si>
    <t>75822.43.4301.02.0-205128.2.3.2.02.02.008.10.</t>
  </si>
  <si>
    <t>75822.43.4302.87.0-205128.2.3.2.02.02.008.17.</t>
  </si>
  <si>
    <t>75962.43.4301.02.0-205128.2.3.2.02.02.008.10.</t>
  </si>
  <si>
    <t>75962.43.4302.87.0-205128.2.3.2.02.02.008.17.</t>
  </si>
  <si>
    <t>75742.43.4301.02.0-205128.2.3.2.02.02.008.10.</t>
  </si>
  <si>
    <t>75742.43.4302.87.0-205128.2.3.2.02.02.008.17.</t>
  </si>
  <si>
    <t>75762.43.4301.02.0-205128.2.3.2.02.02.008.10.</t>
  </si>
  <si>
    <t>75762.43.4302.87.0-205128.2.3.2.02.02.008.17.</t>
  </si>
  <si>
    <t>75672.43.4301.02.0-205128.2.3.2.02.02.008.10.</t>
  </si>
  <si>
    <t>75672.43.4302.87.0-205128.2.3.2.02.02.008.17.</t>
  </si>
  <si>
    <t>75752.43.4302.85.0-205128.2.3.2.02.02.008.16.</t>
  </si>
  <si>
    <t>82012.43.4301.02.0-205128.2.3.2.02.02.008.10.</t>
  </si>
  <si>
    <t>82012.43.4302.87.0-205128.2.3.2.02.02.008.17.</t>
  </si>
  <si>
    <t>82042.43.4301.02.0-205128.2.3.2.02.02.008.10.</t>
  </si>
  <si>
    <t>82042.43.4302.87.0-205128.2.3.2.02.02.008.17.</t>
  </si>
  <si>
    <t>81942.43.4301.02.0-205128.2.3.2.02.02.008.10.</t>
  </si>
  <si>
    <t>81942.43.4302.87.0-205128.2.3.2.02.02.008.17.</t>
  </si>
  <si>
    <t>82032.43.4301.02.0-205128.2.3.2.02.02.008.10.</t>
  </si>
  <si>
    <t>82032.43.4302.87.0-205128.2.3.2.02.02.008.17.</t>
  </si>
  <si>
    <t>88542.43.4302.87.0-205128.2.3.2.02.02.008.17.</t>
  </si>
  <si>
    <t>88562.43.4302.87.0-205128.2.3.2.02.02.008.17.</t>
  </si>
  <si>
    <t>87062.43.4302.87.0-205128.2.3.2.02.02.008.17.</t>
  </si>
  <si>
    <t>82022.43.4302.84.0-205400.2.3.2.02.02.009.12.</t>
  </si>
  <si>
    <t>81952.43.4302.85.0-205128.2.3.2.02.02.008.16.</t>
  </si>
  <si>
    <t>87072.43.4301.02.0-205128.2.3.2.02.02.008.10.</t>
  </si>
  <si>
    <t>93702.43.4302.85.0-205128.2.3.2.02.02.009.13.</t>
  </si>
  <si>
    <t>74242.43.4302.03.0-205128.2.3.2.02.01.003.03.</t>
  </si>
  <si>
    <t>74242.43.4302.03.0-205128.2.3.2.02.02.008.15.</t>
  </si>
  <si>
    <t>100361.45.4501.04.4-101624.2.3.2.02.02.008.34.</t>
  </si>
  <si>
    <t>100361.45.4599.77.4-101624.2.3.2.02.02.008.31.</t>
  </si>
  <si>
    <t>88901.45.4501.04.0-205128.2.3.2.02.02.008.01.</t>
  </si>
  <si>
    <t>88901.45.4501.04.4-101624.2.3.2.02.02.008.34.</t>
  </si>
  <si>
    <t>81972.43.4301.02.4-205400.2.3.3.09.17.</t>
  </si>
  <si>
    <t>82002.43.4301.02.4-205400.2.3.3.09.17.</t>
  </si>
  <si>
    <t>105222.43.4301.02.0-205400.2.3.3.09.17.</t>
  </si>
  <si>
    <t>105222.43.4301.02.4-205400.2.3.3.09.17.</t>
  </si>
  <si>
    <t>92042.43.4301.02.4-205400.2.3.3.09.17.</t>
  </si>
  <si>
    <t>88942.43.4301.02.4-205400.2.3.3.09.17.</t>
  </si>
  <si>
    <t>88532.43.4301.02.4-205400.2.3.3.09.17.</t>
  </si>
  <si>
    <t>88532.43.4301.02.4-101624.2.3.3.09.17.</t>
  </si>
  <si>
    <t>87292.43.4301.02.4-101624.2.3.3.09.17.</t>
  </si>
  <si>
    <t>81962.43.4301.02.4-101624.2.3.3.09.17.</t>
  </si>
  <si>
    <t>81982.43.4301.02.4-101624.2.3.3.09.17.</t>
  </si>
  <si>
    <t>87282.43.4301.02.4-101624.2.3.3.09.17.</t>
  </si>
  <si>
    <t>81992.43.4301.02.4-101624.2.3.3.09.17.</t>
  </si>
  <si>
    <t>88522.43.4301.02.4-101624.2.3.3.09.17.</t>
  </si>
  <si>
    <t>85761.00.0000.00.4-205616.2.1.2.02.02.008.02.</t>
  </si>
  <si>
    <t>85711.00.0000.00.4-205616.2.1.2.02.02.008.02.</t>
  </si>
  <si>
    <t>85621.00.0000.00.4-205616.2.1.2.02.02.008.02.</t>
  </si>
  <si>
    <t>85731.00.0000.00.4-205616.2.1.2.02.02.008.02.</t>
  </si>
  <si>
    <t>87351.00.0000.00.4-205616.2.1.2.02.02.008.02.</t>
  </si>
  <si>
    <t>85721.00.0000.00.4-205616.2.1.2.02.02.008.02.</t>
  </si>
  <si>
    <t>85701.00.0000.00.4-205616.2.1.2.02.02.008.02.</t>
  </si>
  <si>
    <t>85631.00.0000.00.4-205616.2.1.2.02.02.008.02.</t>
  </si>
  <si>
    <t>92011.00.0000.00.4-205616.2.1.2.02.02.008.02.</t>
  </si>
  <si>
    <t>75661.00.0000.00.4-205616.2.1.2.02.02.008.02.</t>
  </si>
  <si>
    <t>87011.00.0000.00.4-205616.2.1.2.02.02.008.02.</t>
  </si>
  <si>
    <t>87311.00.0000.00.4-205616.2.1.2.02.02.008.02.</t>
  </si>
  <si>
    <t>87131.00.0000.00.4-205616.2.1.2.02.02.008.02.</t>
  </si>
  <si>
    <t>87031.00.0000.00.4-205616.2.1.2.02.02.008.02.</t>
  </si>
  <si>
    <t>87361.00.0000.00.4-205616.2.1.2.02.02.008.02.</t>
  </si>
  <si>
    <t>88861.00.0000.00.4-205616.2.1.2.02.02.008.02.</t>
  </si>
  <si>
    <t>88781.00.0000.00.4-205616.2.1.2.02.02.008.02.</t>
  </si>
  <si>
    <t>88881.00.0000.00.4-205616.2.1.2.02.02.008.02.</t>
  </si>
  <si>
    <t>88921.00.0000.00.4-205616.2.1.2.02.02.008.02.</t>
  </si>
  <si>
    <t>88931.00.0000.00.4-205616.2.1.2.02.02.008.02.</t>
  </si>
  <si>
    <t>88871.00.0000.00.4-205616.2.1.2.02.02.008.02.</t>
  </si>
  <si>
    <t>87261.00.0000.00.4-205616.2.1.2.02.02.008.02.</t>
  </si>
  <si>
    <t>88891.00.0000.00.4-205616.2.1.2.02.02.008.02.</t>
  </si>
  <si>
    <t>88841.00.0000.00.4-205616.2.1.2.02.02.008.02.</t>
  </si>
  <si>
    <t>102321.00.0000.00.4-205616.2.1.2.02.02.008.02.</t>
  </si>
  <si>
    <t>88911.00.0000.00.4-205616.2.1.2.02.02.008.02.</t>
  </si>
  <si>
    <t>88851.00.0000.00.4-205616.2.1.2.02.02.008.02.</t>
  </si>
  <si>
    <t>84871.00.0000.00.4-205616.2.1.2.02.02.008.02.</t>
  </si>
  <si>
    <t>87091.00.0000.00.4-205616.2.1.2.02.02.008.02.</t>
  </si>
  <si>
    <t>88481.00.0000.00.4-205616.2.1.2.02.02.008.02.</t>
  </si>
  <si>
    <t>102301.00.0000.00.4-205616.2.1.2.02.02.008.02.</t>
  </si>
  <si>
    <t>102291.00.0000.00.4-205616.2.1.2.02.02.008.02.</t>
  </si>
  <si>
    <t>87154.43.4302.76.0-205128.2.3.2.02.02.006.07.</t>
  </si>
  <si>
    <t>87153.43.4301.73.4-205400.2.3.2.02.02.006.06.</t>
  </si>
  <si>
    <t>87151.00.0000.00.4-205616.2.1.2.02.02.006.05.</t>
  </si>
  <si>
    <t>85751.45.4599.77.0-205128.2.3.2.02.02.008.03.</t>
  </si>
  <si>
    <t>85771.45.4599.77.0-205128.2.3.2.02.02.008.03.</t>
  </si>
  <si>
    <t>87111.45.4599.77.4-101624.2.3.2.02.02.008.31.</t>
  </si>
  <si>
    <t>87121.45.4599.77.4-101624.2.3.2.02.02.008.31.</t>
  </si>
  <si>
    <t>75833.43.4301.10.0-205128.2.3.2.02.02.008.11.</t>
  </si>
  <si>
    <t>75833.43.4301.72.0-205128.2.3.2.02.02.008.12.</t>
  </si>
  <si>
    <t>75833.43.4301.74.0-205128.2.3.2.02.02.008.14.</t>
  </si>
  <si>
    <t>75833.43.4301.01.0-205128.2.3.2.02.02.008.09.</t>
  </si>
  <si>
    <t>75833.43.4301.73.0-205128.2.3.2.02.02.008.13.</t>
  </si>
  <si>
    <t>75813.43.4301.10.0-205128.2.3.2.02.02.008.11.</t>
  </si>
  <si>
    <t>75813.43.4301.72.0-205128.2.3.2.02.02.008.12.</t>
  </si>
  <si>
    <t>75813.43.4301.74.0-205128.2.3.2.02.02.008.14.</t>
  </si>
  <si>
    <t>75813.43.4301.01.0-205128.2.3.2.02.02.008.09.</t>
  </si>
  <si>
    <t>75813.43.4301.73.0-205128.2.3.2.02.02.008.13.</t>
  </si>
  <si>
    <t>75843.43.4301.10.0-205128.2.3.2.02.02.008.11.</t>
  </si>
  <si>
    <t>75843.43.4301.72.0-205128.2.3.2.02.02.008.12.</t>
  </si>
  <si>
    <t>75843.43.4301.74.0-205128.2.3.2.02.02.008.14.</t>
  </si>
  <si>
    <t>75843.43.4301.01.0-205128.2.3.2.02.02.008.09.</t>
  </si>
  <si>
    <t>75843.43.4301.73.0-205128.2.3.2.02.02.008.13.</t>
  </si>
  <si>
    <t>75783.43.4301.10.0-205128.2.3.2.02.02.008.11.</t>
  </si>
  <si>
    <t>75783.43.4301.72.0-205128.2.3.2.02.02.008.12.</t>
  </si>
  <si>
    <t>75783.43.4301.74.0-205128.2.3.2.02.02.008.14.</t>
  </si>
  <si>
    <t>75783.43.4301.01.0-205128.2.3.2.02.02.008.09.</t>
  </si>
  <si>
    <t>75783.43.4301.73.0-205128.2.3.2.02.02.008.13.</t>
  </si>
  <si>
    <t>76003.43.4301.10.0-205128.2.3.2.02.02.008.11.</t>
  </si>
  <si>
    <t>76003.43.4301.72.0-205128.2.3.2.02.02.008.12.</t>
  </si>
  <si>
    <t>76003.43.4301.74.0-205128.2.3.2.02.02.008.14.</t>
  </si>
  <si>
    <t>76003.43.4301.01.0-205128.2.3.2.02.02.008.09.</t>
  </si>
  <si>
    <t>76003.43.4301.73.0-205128.2.3.2.02.02.008.13.</t>
  </si>
  <si>
    <t>85613.43.4301.10.0-205128.2.3.2.02.02.008.11.</t>
  </si>
  <si>
    <t>85613.43.4301.72.0-205128.2.3.2.02.02.008.12.</t>
  </si>
  <si>
    <t>85613.43.4301.74.0-205128.2.3.2.02.02.008.14.</t>
  </si>
  <si>
    <t>85613.43.4301.01.0-205128.2.3.2.02.02.008.09.</t>
  </si>
  <si>
    <t>85613.43.4301.73.0-205128.2.3.2.02.02.008.13.</t>
  </si>
  <si>
    <t>84883.43.4301.10.4-101624.2.3.2.02.02.008.27.</t>
  </si>
  <si>
    <t>84883.43.4301.72.4-101624.2.3.2.02.02.008.28.</t>
  </si>
  <si>
    <t>84883.43.4301.74.4-101624.2.3.2.02.02.008.30.</t>
  </si>
  <si>
    <t>84883.43.4301.01.4-101624.2.3.2.02.02.008.26.</t>
  </si>
  <si>
    <t>84883.43.4301.73.4-101624.2.3.2.02.02.008.29.</t>
  </si>
  <si>
    <t>85743.43.4301.10.4-101624.2.3.2.02.02.008.27.</t>
  </si>
  <si>
    <t>85743.43.4301.72.4-101624.2.3.2.02.02.008.28.</t>
  </si>
  <si>
    <t>85743.43.4301.74.4-101624.2.3.2.02.02.008.30.</t>
  </si>
  <si>
    <t>85743.43.4301.01.4-101624.2.3.2.02.02.008.26.</t>
  </si>
  <si>
    <t>85743.43.4301.73.4-101624.2.3.2.02.02.008.29.</t>
  </si>
  <si>
    <t>84893.43.4301.10.4-101624.2.3.2.02.02.008.27.</t>
  </si>
  <si>
    <t>84893.43.4301.72.4-101624.2.3.2.02.02.008.28.</t>
  </si>
  <si>
    <t>84893.43.4301.74.4-101624.2.3.2.02.02.008.30.</t>
  </si>
  <si>
    <t>84893.43.4301.01.4-101624.2.3.2.02.02.008.26.</t>
  </si>
  <si>
    <t>84893.43.4301.73.4-101624.2.3.2.02.02.008.29.</t>
  </si>
  <si>
    <t>88713.43.4301.10.0-205400.2.3.2.02.02.009.05.</t>
  </si>
  <si>
    <t>88713.43.4301.01.0-205400.2.3.2.02.02.009.03.</t>
  </si>
  <si>
    <t>88512.43.4302.03.0-205128.2.3.2.02.02.009.11.</t>
  </si>
  <si>
    <t>88502.43.4302.03.0-205128.2.3.2.02.02.009.11.</t>
  </si>
  <si>
    <t>88732.43.4302.03.0-205128.2.3.2.02.02.009.11.</t>
  </si>
  <si>
    <t>84852.43.4302.03.0-205128.2.3.2.02.02.009.11.</t>
  </si>
  <si>
    <t>88832.43.4302.03.0-205128.2.3.2.02.02.009.11.</t>
  </si>
  <si>
    <t>88802.43.4302.03.0-205128.2.3.2.02.02.009.11.</t>
  </si>
  <si>
    <t>88472.43.4302.03.0-205128.2.3.2.02.02.009.11.</t>
  </si>
  <si>
    <t>105132.43.4302.03.0-205128.2.3.2.02.02.009.11.</t>
  </si>
  <si>
    <t>88722.43.4302.03.0-205128.2.3.2.02.02.009.11.</t>
  </si>
  <si>
    <t>91912.43.4302.03.0-205128.2.3.2.02.02.009.11.</t>
  </si>
  <si>
    <t>88812.43.4302.03.0-205128.2.3.2.02.02.009.11.</t>
  </si>
  <si>
    <t>88822.43.4302.03.0-205128.2.3.2.02.02.009.11.</t>
  </si>
  <si>
    <t>88492.43.4302.03.0-205128.2.3.2.02.02.009.11.</t>
  </si>
  <si>
    <t>87332.43.4302.03.0-205128.2.3.2.02.02.009.11.</t>
  </si>
  <si>
    <t>87342.43.4302.03.0-205128.2.3.2.02.02.009.11.</t>
  </si>
  <si>
    <t>92282.43.4302.03.0-205128.2.3.2.02.02.009.11.</t>
  </si>
  <si>
    <t>88552.43.4302.03.0-205128.2.3.2.02.02.009.11.</t>
  </si>
  <si>
    <t>101722.43.4302.84.0-205400.2.3.2.02.02.009.12.</t>
  </si>
  <si>
    <t>4-202029</t>
  </si>
  <si>
    <t>105184.43.4302.76.4-202029.2.3.2.02.02.008.24.</t>
  </si>
  <si>
    <t>101764.43.4302.76.4-202029.2.3.2.02.02.008.24.</t>
  </si>
  <si>
    <t>102194.43.4302.76.4-202029.2.3.2.02.02.008.24.</t>
  </si>
  <si>
    <t>103244.43.4302.76.4-202029.2.3.2.02.02.008.24.</t>
  </si>
  <si>
    <t>103054.43.4302.76.4-202029.2.3.2.02.02.008.24.</t>
  </si>
  <si>
    <t>102174.43.4302.76.4-202029.2.3.2.02.02.008.24.</t>
  </si>
  <si>
    <t>102164.43.4302.76.4-202029.2.3.2.02.02.008.24.</t>
  </si>
  <si>
    <t>105154.43.4302.76.4-202029.2.3.2.02.02.008.24.</t>
  </si>
  <si>
    <t>103044.43.4302.76.4-202029.2.3.2.02.02.008.24.</t>
  </si>
  <si>
    <t>101914.43.4302.76.4-202029.2.3.2.02.02.008.24.</t>
  </si>
  <si>
    <t>102234.43.4302.76.4-202029.2.3.2.02.02.008.24.</t>
  </si>
  <si>
    <t>102204.43.4302.76.4-202029.2.3.2.02.02.008.24.</t>
  </si>
  <si>
    <t>92244.43.4302.76.4-202029.2.3.2.02.02.008.24.</t>
  </si>
  <si>
    <t>93924.43.4302.76.4-202029.2.3.2.02.02.008.24.</t>
  </si>
  <si>
    <t>91984.43.4302.76.4-202029.2.3.2.02.02.008.24.</t>
  </si>
  <si>
    <t>92264.43.4302.76.4-202029.2.3.2.02.02.008.24.</t>
  </si>
  <si>
    <t>101924.43.4302.76.4-202029.2.3.2.02.02.008.24.</t>
  </si>
  <si>
    <t>94144.43.4302.76.4-202029.2.3.2.02.02.008.24.</t>
  </si>
  <si>
    <t>91994.43.4302.76.4-202029.2.3.2.02.02.008.24.</t>
  </si>
  <si>
    <t>87324.43.4302.76.4-202029.2.3.2.02.02.008.24.</t>
  </si>
  <si>
    <t>88794.43.4302.76.4-202029.2.3.2.02.02.008.24.</t>
  </si>
  <si>
    <t>92214.43.4302.75.4-101624.2.3.2.02.02.008.23.</t>
  </si>
  <si>
    <t>92214.43.4302.76.4-101624.2.3.2.02.02.008.25.</t>
  </si>
  <si>
    <t>105194.43.4302.75.4-101624.2.3.2.02.02.008.23.</t>
  </si>
  <si>
    <t>105194.43.4302.76.4-101624.2.3.2.02.02.008.25.</t>
  </si>
  <si>
    <t>103034.43.4302.75.4-101624.2.3.2.02.02.008.23.</t>
  </si>
  <si>
    <t>103034.43.4302.76.4-101624.2.3.2.02.02.008.25.</t>
  </si>
  <si>
    <t>102314.43.4302.75.4-101624.2.3.2.02.02.008.23.</t>
  </si>
  <si>
    <t>102314.43.4302.76.4-101624.2.3.2.02.02.008.25.</t>
  </si>
  <si>
    <t>93094.43.4302.75.4-101624.2.3.2.02.02.008.23.</t>
  </si>
  <si>
    <t>93094.43.4302.76.4-101624.2.3.2.02.02.008.25.</t>
  </si>
  <si>
    <t>103084.43.4302.75.4-101624.2.3.2.02.02.008.23.</t>
  </si>
  <si>
    <t>103084.43.4302.76.4-101624.2.3.2.02.02.008.25.</t>
  </si>
  <si>
    <t>105324.43.4302.75.4-101624.2.3.2.02.02.008.23.</t>
  </si>
  <si>
    <t>105324.43.4302.76.4-101624.2.3.2.02.02.008.25.</t>
  </si>
  <si>
    <t>88954.43.4302.75.4-101624.2.3.2.02.02.008.23.</t>
  </si>
  <si>
    <t>88954.43.4302.76.4-101624.2.3.2.02.02.008.25.</t>
  </si>
  <si>
    <t>105264.43.4302.75.4-101624.2.3.2.02.02.008.23.</t>
  </si>
  <si>
    <t>105264.43.4302.76.4-101624.2.3.2.02.02.008.25.</t>
  </si>
  <si>
    <t>92224.43.4302.75.4-101624.2.3.2.02.02.008.23.</t>
  </si>
  <si>
    <t>92224.43.4302.76.4-101624.2.3.2.02.02.008.25.</t>
  </si>
  <si>
    <t>87144.43.4302.75.4-101624.2.3.2.02.02.008.23.</t>
  </si>
  <si>
    <t>87144.43.4302.76.4-101624.2.3.2.02.02.008.25.</t>
  </si>
  <si>
    <t>101614.43.4302.75.4-101624.2.3.2.02.02.008.23.</t>
  </si>
  <si>
    <t>101614.43.4302.76.4-101624.2.3.2.02.02.008.25.</t>
  </si>
  <si>
    <t>105254.43.4302.75.4-101624.2.3.2.02.02.008.23.</t>
  </si>
  <si>
    <t>105254.43.4302.76.4-101624.2.3.2.02.02.008.25.</t>
  </si>
  <si>
    <t>91924.43.4302.75.4-101624.2.3.2.02.02.008.23.</t>
  </si>
  <si>
    <t>91924.43.4302.76.4-101624.2.3.2.02.02.008.25.</t>
  </si>
  <si>
    <t>101884.43.4302.75.4-101624.2.3.2.02.02.008.23.</t>
  </si>
  <si>
    <t>101884.43.4302.76.4-101624.2.3.2.02.02.008.25.</t>
  </si>
  <si>
    <t>87184.43.4302.75.4-101624.2.3.2.02.02.008.23.</t>
  </si>
  <si>
    <t>87184.43.4302.76.4-101624.2.3.2.02.02.008.25.</t>
  </si>
  <si>
    <t>87174.43.4302.76.4-101624.2.3.2.02.02.008.25.</t>
  </si>
  <si>
    <t>87271.45.4599.77.0-271130.2.3.2.02.02.008.07.</t>
  </si>
  <si>
    <t>92231.45.4599.77.0-271130.2.3.2.02.02.008.07.</t>
  </si>
  <si>
    <t>93901.45.4599.77.0-271130.2.3.2.02.02.008.07.</t>
  </si>
  <si>
    <t>93911.45.4599.77.0-271130.2.3.2.02.02.008.07.</t>
  </si>
  <si>
    <t>97991.45.4599.77.0-271130.2.3.2.02.02.008.07.</t>
  </si>
  <si>
    <t>92271.00.0000.00.0-205616.2.1.2.02.02.008.02.</t>
  </si>
  <si>
    <t>87371.00.0000.00.0-205616.2.1.2.02.02.008.02.</t>
  </si>
  <si>
    <t>91962.43.4302.84.0-205400.2.3.2.02.02.009.12.</t>
  </si>
  <si>
    <t>91952.43.4302.84.0-205400.2.3.2.02.02.009.12.</t>
  </si>
  <si>
    <t>88771.45.4599.77.0-205128.2.3.2.02.02.008.04.</t>
  </si>
  <si>
    <t>102253.43.4301.73.0-205400.2.3.2.02.02.009.10.</t>
  </si>
  <si>
    <t>102253.43.4301.73.4-271130.2.3.2.02.02.009.17.</t>
  </si>
  <si>
    <t>101824.43.4302.76.4-101624.2.3.2.02.02.008.25.</t>
  </si>
  <si>
    <t>101824.43.4302.75.0-205128.2.3.2.02.02.008.19.</t>
  </si>
  <si>
    <t>93883.43.4301.01.0-205400.2.3.2.02.02.009.03.</t>
  </si>
  <si>
    <t>93743.43.4301.01.0-205400.2.3.2.02.02.009.03.</t>
  </si>
  <si>
    <t>93733.43.4301.01.0-205400.2.3.2.02.02.009.03.</t>
  </si>
  <si>
    <t>93723.43.4301.01.0-205400.2.3.2.02.02.009.03.</t>
  </si>
  <si>
    <t>93163.43.4301.01.0-205400.2.3.2.02.02.009.03.</t>
  </si>
  <si>
    <t>93153.43.4301.01.0-205400.2.3.2.02.02.009.03.</t>
  </si>
  <si>
    <t>93103.43.4301.01.0-205400.2.3.2.02.02.009.03.</t>
  </si>
  <si>
    <t>93643.43.4301.01.0-205400.2.3.2.02.02.009.03.</t>
  </si>
  <si>
    <t>93143.43.4301.01.0-205400.2.3.2.02.02.009.03.</t>
  </si>
  <si>
    <t>93113.43.4301.01.0-205400.2.3.2.02.02.009.03.</t>
  </si>
  <si>
    <t>93133.43.4301.01.0-205400.2.3.2.02.02.009.03.</t>
  </si>
  <si>
    <t>93753.43.4301.01.4-205128.2.3.2.02.02.009.14.</t>
  </si>
  <si>
    <t>100403.43.4301.01.4-205128.2.3.2.02.02.009.14.</t>
  </si>
  <si>
    <t>93893.43.4301.72.0-205128.2.3.2.02.02.009.06.</t>
  </si>
  <si>
    <t>92293.43.4301.72.0-205128.2.3.2.02.02.009.06.</t>
  </si>
  <si>
    <t>93123.43.4301.72.0-205128.2.3.2.02.02.009.06.</t>
  </si>
  <si>
    <t>93713.43.4301.72.0-205128.2.3.2.02.02.009.06.</t>
  </si>
  <si>
    <t>92313.43.4301.10.0-205400.2.3.2.02.02.009.05.</t>
  </si>
  <si>
    <t>92313.43.4301.01.0-205400.2.3.2.02.02.009.03.</t>
  </si>
  <si>
    <t>92303.43.4301.10.4-101624.2.3.2.02.02.008.27.</t>
  </si>
  <si>
    <t>92303.43.4301.72.4-101624.2.3.2.02.02.008.28.</t>
  </si>
  <si>
    <t>92303.43.4301.74.4-101624.2.3.2.02.02.008.30.</t>
  </si>
  <si>
    <t>92303.43.4301.01.4-101624.2.3.2.02.02.008.26.</t>
  </si>
  <si>
    <t>92303.43.4301.73.4-101624.2.3.2.02.02.008.29.</t>
  </si>
  <si>
    <t>91972.43.4301.02.0-205128.2.3.2.02.02.008.10.</t>
  </si>
  <si>
    <t>91972.43.4302.87.0-205128.2.3.2.02.02.008.17.</t>
  </si>
  <si>
    <t>91932.43.4302.85.0-205128.2.3.2.02.02.008.16.</t>
  </si>
  <si>
    <t>91942.43.4302.85.0-205128.2.3.2.02.02.008.16.</t>
  </si>
  <si>
    <t>101673.43.4301.73.0-205400.2.3.2.02.02.009.09.</t>
  </si>
  <si>
    <t>101713.43.4301.73.0-205400.2.3.2.02.02.009.09.</t>
  </si>
  <si>
    <t>105203.43.4301.73.0-205400.2.3.2.02.02.009.09.</t>
  </si>
  <si>
    <t>101633.43.4301.73.0-205400.2.3.2.02.02.009.09.</t>
  </si>
  <si>
    <t>101603.43.4301.73.0-205400.2.3.2.02.02.009.09.</t>
  </si>
  <si>
    <t>101663.43.4301.73.0-205400.2.3.2.02.02.009.09.</t>
  </si>
  <si>
    <t>101853.43.4301.73.0-205400.2.3.2.02.02.009.09.</t>
  </si>
  <si>
    <t>101593.43.4301.73.0-205400.2.3.2.02.02.009.09.</t>
  </si>
  <si>
    <t>101643.43.4301.73.0-205400.2.3.2.02.02.009.09.</t>
  </si>
  <si>
    <t>101623.43.4301.73.0-205400.2.3.2.02.02.009.09.</t>
  </si>
  <si>
    <t>101653.43.4301.73.0-205400.2.3.2.02.02.009.09.</t>
  </si>
  <si>
    <t>101693.43.4301.73.0-205400.2.3.2.02.02.009.09.</t>
  </si>
  <si>
    <t>101683.43.4301.73.0-205400.2.3.2.02.02.009.09.</t>
  </si>
  <si>
    <t>102243.43.4301.73.0-205400.2.3.2.02.02.009.09.</t>
  </si>
  <si>
    <t>102243.43.4301.01.0-205400.2.3.2.02.02.009.03.</t>
  </si>
  <si>
    <t>92123.43.4301.73.0-205400.2.3.2.02.02.009.09.</t>
  </si>
  <si>
    <t>92073.43.4301.73.0-205400.2.3.2.02.02.009.09.</t>
  </si>
  <si>
    <t>92053.43.4301.73.0-205400.2.3.2.02.02.009.09.</t>
  </si>
  <si>
    <t>92083.43.4301.73.0-205400.2.3.2.02.02.009.09.</t>
  </si>
  <si>
    <t>92193.43.4301.73.0-205400.2.3.2.02.02.009.09.</t>
  </si>
  <si>
    <t>92063.43.4301.73.0-205400.2.3.2.02.02.009.09.</t>
  </si>
  <si>
    <t>92183.43.4301.73.0-205400.2.3.2.02.02.009.09.</t>
  </si>
  <si>
    <t>92103.43.4301.73.0-205400.2.3.2.02.02.009.09.</t>
  </si>
  <si>
    <t>92033.43.4301.73.0-205400.2.3.2.02.02.009.09.</t>
  </si>
  <si>
    <t>92093.43.4301.73.0-205400.2.3.2.02.02.009.09.</t>
  </si>
  <si>
    <t>92203.43.4301.73.0-205400.2.3.2.02.02.009.09.</t>
  </si>
  <si>
    <t>92173.43.4301.73.0-205400.2.3.2.02.02.009.09.</t>
  </si>
  <si>
    <t>92163.43.4301.73.0-205400.2.3.2.02.02.009.09.</t>
  </si>
  <si>
    <t>92023.43.4301.73.0-205400.2.3.2.02.02.009.09.</t>
  </si>
  <si>
    <t>102184.43.4302.76.0-205128.2.3.2.02.02.008.20.</t>
  </si>
  <si>
    <t>102184.43.4302.76.4-101624.2.3.2.02.02.008.25.</t>
  </si>
  <si>
    <t>101732.43.4301.02.4-205400.2.3.3.09.17.</t>
  </si>
  <si>
    <t>101783.43.4301.73.0-205400.2.3.2.02.02.009.10.</t>
  </si>
  <si>
    <t>101783.43.4301.73.0-205400.2.3.2.02.02.009.09.</t>
  </si>
  <si>
    <t>102263.43.4301.73.0-205400.2.3.2.02.02.009.10.</t>
  </si>
  <si>
    <t>102263.43.4301.73.0-205400.2.3.2.02.02.009.09.</t>
  </si>
  <si>
    <t>101773.43.4301.73.0-205400.2.3.2.02.02.009.10.</t>
  </si>
  <si>
    <t>101773.43.4301.73.0-205400.2.3.2.02.02.009.09.</t>
  </si>
  <si>
    <t>101813.43.4301.73.0-205400.2.3.2.02.02.009.10.</t>
  </si>
  <si>
    <t>101813.43.4301.73.0-205400.2.3.2.02.02.009.09.</t>
  </si>
  <si>
    <t>101803.43.4301.73.0-205400.2.3.2.02.02.009.10.</t>
  </si>
  <si>
    <t>101803.43.4301.73.0-205400.2.3.2.02.02.009.09.</t>
  </si>
  <si>
    <t>101793.43.4301.73.0-205400.2.3.2.02.02.009.10.</t>
  </si>
  <si>
    <t>101793.43.4301.73.0-205400.2.3.2.02.02.009.09.</t>
  </si>
  <si>
    <t>105702.43.4301.02.0-205400.2.3.3.09.17.</t>
  </si>
  <si>
    <t>105172.43.4301.02.0-205400.2.3.3.09.17.</t>
  </si>
  <si>
    <t>105142.43.4301.02.0-205400.2.3.3.09.17.</t>
  </si>
  <si>
    <t>105232.43.4301.02.0-205400.2.3.3.09.17.</t>
  </si>
  <si>
    <t>105212.43.4301.02.0-205400.2.3.3.09.17.</t>
  </si>
  <si>
    <t>105162.43.4301.02.0-205400.2.3.3.09.17.</t>
  </si>
  <si>
    <t>105302.43.4301.02.0-205400.2.3.3.09.17.</t>
  </si>
  <si>
    <t>102282.43.4301.02.0-205400.2.3.3.09.17.</t>
  </si>
  <si>
    <t>101872.43.4302.87.0-205400.2.3.2.02.02.009.21.</t>
  </si>
  <si>
    <t>102223.43.4301.01.0-205400.2.3.2.02.02.009.03.</t>
  </si>
  <si>
    <t>103073.43.4301.01.0-205400.2.3.2.02.02.009.03.</t>
  </si>
  <si>
    <t>102213.43.4301.73.4-271130.2.3.2.02.02.009.17.</t>
  </si>
  <si>
    <t>102213.43.4301.73.4-205400.2.3.2.02.02.009.18.</t>
  </si>
  <si>
    <t>102151.45.4599.77.0-205128.2.3.2.02.02.008.04.</t>
  </si>
  <si>
    <t>4-205617</t>
  </si>
  <si>
    <t>105693.43.4301.72.4-101624.2.3.2.02.02.008.28.</t>
  </si>
  <si>
    <t>105693.43.4301.74.4-101624.2.3.2.02.02.008.30.</t>
  </si>
  <si>
    <t>105243.43.4301.01.0-205400.2.3.2.02.02.009.03.</t>
  </si>
  <si>
    <t>105243.43.4301.01.4-205128.2.3.2.02.02.009.14.</t>
  </si>
  <si>
    <t>108263.43.4301.01.0-205400.2.3.2.02.02.009.03.</t>
  </si>
  <si>
    <t>50732.43.4302.85.0-205400.2.3.2.02.02.006.04.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</si>
</sst>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8" formatCode="&quot;$&quot;\ #,##0.00;[Red]\-&quot;$&quot;\ #,##0.00"/>
    <numFmt numFmtId="41" formatCode="_-* #,##0_-;\-* #,##0_-;_-* &quot;-&quot;_-;_-@_-"/>
    <numFmt numFmtId="44" formatCode="_-&quot;$&quot;\ * #,##0.00_-;\-&quot;$&quot;\ * #,##0.00_-;_-&quot;$&quot;\ * &quot;-&quot;??_-;_-@_-"/>
    <numFmt numFmtId="43" formatCode="_-* #,##0.00_-;\-* #,##0.00_-;_-* &quot;-&quot;??_-;_-@_-"/>
    <numFmt numFmtId="164" formatCode="_(* #,##0_);_(* \(#,##0\);_(* &quot;-&quot;_);_(@_)"/>
    <numFmt numFmtId="165" formatCode="_(&quot;$&quot;* #,##0.00_);_(&quot;$&quot;* \(#,##0.00\);_(&quot;$&quot;* &quot;-&quot;??_);_(@_)"/>
    <numFmt numFmtId="166" formatCode="_(* #,##0.00_);_(* \(#,##0.00\);_(* &quot;-&quot;??_);_(@_)"/>
    <numFmt numFmtId="167" formatCode="_(&quot;$&quot;\ * #,##0.00_);_(&quot;$&quot;\ * \(#,##0.00\);_(&quot;$&quot;\ * &quot;-&quot;??_);_(@_)"/>
    <numFmt numFmtId="168" formatCode="_-&quot;$&quot;* #,##0_-;\-&quot;$&quot;* #,##0_-;_-&quot;$&quot;* &quot;-&quot;_-;_-@_-"/>
    <numFmt numFmtId="169" formatCode="dd/mm/yyyy;@"/>
    <numFmt numFmtId="170" formatCode="000"/>
    <numFmt numFmtId="171" formatCode="#,##0\ _€"/>
    <numFmt numFmtId="172" formatCode="_-* #,##0.0000_-;\-* #,##0.0000_-;_-* &quot;-&quot;_-;_-@_-"/>
    <numFmt numFmtId="173" formatCode="d/mm/yyyy;@"/>
    <numFmt numFmtId="174" formatCode="m/d/yyyy"/>
    <numFmt numFmtId="175" formatCode="_-* #,##0.00_-;\-* #,##0.00_-;_-* &quot;-&quot;_-;_-@_-"/>
  </numFmts>
  <fonts count="54" x14ac:knownFonts="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Arial Narrow"/>
      <family val="2"/>
    </font>
    <font>
      <sz val="11"/>
      <color theme="1"/>
      <name val="Calibri"/>
      <family val="2"/>
      <scheme val="minor"/>
    </font>
    <font>
      <sz val="11"/>
      <name val="Calibri"/>
      <family val="2"/>
      <scheme val="minor"/>
    </font>
    <font>
      <sz val="8"/>
      <name val="Calibri"/>
      <family val="2"/>
      <scheme val="minor"/>
    </font>
    <font>
      <sz val="11"/>
      <color theme="1"/>
      <name val="Arial Narrow"/>
      <family val="2"/>
    </font>
    <font>
      <u/>
      <sz val="11"/>
      <color theme="10"/>
      <name val="Calibri"/>
      <family val="2"/>
      <scheme val="minor"/>
    </font>
    <font>
      <sz val="10"/>
      <color theme="1"/>
      <name val="Verdana"/>
      <family val="2"/>
    </font>
    <font>
      <sz val="10"/>
      <name val="Arial"/>
      <family val="2"/>
    </font>
    <font>
      <b/>
      <sz val="10"/>
      <color theme="1"/>
      <name val="Verdana"/>
      <family val="2"/>
    </font>
    <font>
      <b/>
      <sz val="11"/>
      <color theme="1"/>
      <name val="Calibri"/>
      <family val="2"/>
      <scheme val="minor"/>
    </font>
    <font>
      <b/>
      <sz val="9"/>
      <color indexed="81"/>
      <name val="Tahoma"/>
      <family val="2"/>
    </font>
    <font>
      <sz val="9"/>
      <color indexed="81"/>
      <name val="Tahoma"/>
      <family val="2"/>
    </font>
    <font>
      <b/>
      <sz val="11"/>
      <color theme="1"/>
      <name val="Arial"/>
      <family val="2"/>
    </font>
    <font>
      <b/>
      <sz val="12"/>
      <color theme="1"/>
      <name val="Calibri"/>
      <family val="2"/>
      <scheme val="minor"/>
    </font>
    <font>
      <sz val="10"/>
      <name val="Arial"/>
      <family val="2"/>
    </font>
    <font>
      <b/>
      <sz val="22"/>
      <color theme="1"/>
      <name val="Calibri"/>
      <family val="2"/>
      <scheme val="minor"/>
    </font>
    <font>
      <sz val="9"/>
      <color theme="1"/>
      <name val="Calibri"/>
      <family val="2"/>
      <scheme val="minor"/>
    </font>
    <font>
      <b/>
      <sz val="9"/>
      <color theme="1"/>
      <name val="Calibri"/>
      <family val="2"/>
      <scheme val="minor"/>
    </font>
    <font>
      <sz val="10"/>
      <name val="Calibri"/>
      <family val="2"/>
      <scheme val="minor"/>
    </font>
    <font>
      <b/>
      <sz val="22"/>
      <name val="Calibri"/>
      <family val="2"/>
      <scheme val="minor"/>
    </font>
    <font>
      <b/>
      <sz val="9"/>
      <name val="Calibri"/>
      <family val="2"/>
      <scheme val="minor"/>
    </font>
    <font>
      <sz val="11"/>
      <color rgb="FF000000"/>
      <name val="Calibri"/>
      <family val="2"/>
      <scheme val="minor"/>
    </font>
    <font>
      <sz val="11"/>
      <color indexed="8"/>
      <name val="Calibri"/>
      <family val="2"/>
      <scheme val="minor"/>
    </font>
    <font>
      <b/>
      <sz val="11"/>
      <name val="Arial"/>
      <family val="2"/>
    </font>
    <font>
      <sz val="11"/>
      <color theme="0"/>
      <name val="Calibri"/>
      <family val="2"/>
      <scheme val="minor"/>
    </font>
    <font>
      <sz val="11"/>
      <name val="Arial"/>
      <family val="2"/>
    </font>
    <font>
      <sz val="11"/>
      <name val="Calibri"/>
      <family val="2"/>
    </font>
    <font>
      <b/>
      <sz val="10"/>
      <name val="Arial"/>
      <family val="2"/>
    </font>
    <font>
      <sz val="10"/>
      <color theme="1"/>
      <name val="Arial"/>
      <family val="2"/>
    </font>
    <font>
      <sz val="10"/>
      <name val="Arial"/>
      <family val="2"/>
    </font>
    <font>
      <sz val="8"/>
      <color theme="1"/>
      <name val="Arial"/>
      <family val="2"/>
    </font>
    <font>
      <b/>
      <sz val="9"/>
      <color theme="3" tint="0.39997558519241921"/>
      <name val="Arial"/>
      <family val="2"/>
    </font>
    <font>
      <b/>
      <sz val="11"/>
      <color theme="3" tint="0.39997558519241921"/>
      <name val="Calibri"/>
      <family val="2"/>
      <scheme val="minor"/>
    </font>
    <font>
      <b/>
      <sz val="9"/>
      <color theme="4" tint="0.39997558519241921"/>
      <name val="Arial"/>
      <family val="2"/>
    </font>
    <font>
      <b/>
      <sz val="9"/>
      <color theme="8" tint="-0.249977111117893"/>
      <name val="Arial"/>
      <family val="2"/>
    </font>
    <font>
      <sz val="10"/>
      <color rgb="FF0070C0"/>
      <name val="Arial"/>
      <family val="2"/>
    </font>
    <font>
      <u/>
      <sz val="11"/>
      <color rgb="FF0070C0"/>
      <name val="Calibri"/>
      <family val="2"/>
      <scheme val="minor"/>
    </font>
    <font>
      <b/>
      <u/>
      <sz val="9"/>
      <color theme="8"/>
      <name val="Arial"/>
      <family val="2"/>
    </font>
    <font>
      <sz val="12"/>
      <color theme="1"/>
      <name val="Arial"/>
      <family val="2"/>
    </font>
    <font>
      <sz val="12"/>
      <color theme="1"/>
      <name val="Calibri"/>
      <family val="2"/>
      <scheme val="minor"/>
    </font>
    <font>
      <u/>
      <sz val="11"/>
      <color theme="4"/>
      <name val="Calibri"/>
      <family val="2"/>
      <scheme val="minor"/>
    </font>
    <font>
      <b/>
      <sz val="9"/>
      <color theme="4"/>
      <name val="Arial"/>
      <family val="2"/>
    </font>
    <font>
      <sz val="11"/>
      <color rgb="FF000000"/>
      <name val="Calibri"/>
      <family val="2"/>
    </font>
    <font>
      <sz val="10"/>
      <color rgb="FF000000"/>
      <name val="Arial"/>
      <family val="2"/>
    </font>
    <font>
      <b/>
      <sz val="10"/>
      <color rgb="FF000000"/>
      <name val="Arial"/>
      <family val="2"/>
    </font>
    <font>
      <sz val="10"/>
      <color rgb="FFFF0000"/>
      <name val="Arial"/>
      <family val="2"/>
    </font>
    <font>
      <sz val="10"/>
      <color theme="0"/>
      <name val="Arial"/>
      <family val="2"/>
    </font>
    <font>
      <sz val="10"/>
      <color theme="1"/>
      <name val="Arial"/>
      <family val="2"/>
    </font>
    <font>
      <sz val="10"/>
      <name val="Arial"/>
      <family val="2"/>
    </font>
    <font>
      <sz val="12"/>
      <color theme="1"/>
      <name val="Arial"/>
      <family val="2"/>
    </font>
  </fonts>
  <fills count="1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DBE5F1"/>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CCFF"/>
        <bgColor indexed="64"/>
      </patternFill>
    </fill>
    <fill>
      <patternFill patternType="solid">
        <fgColor theme="9" tint="0.59999389629810485"/>
        <bgColor indexed="64"/>
      </patternFill>
    </fill>
    <fill>
      <patternFill patternType="solid">
        <fgColor rgb="FFFFFF00"/>
        <bgColor rgb="FF000000"/>
      </patternFill>
    </fill>
    <fill>
      <patternFill patternType="solid">
        <fgColor theme="7" tint="0.59999389629810485"/>
        <bgColor indexed="64"/>
      </patternFill>
    </fill>
    <fill>
      <patternFill patternType="solid">
        <fgColor rgb="FFFF0066"/>
        <bgColor indexed="64"/>
      </patternFill>
    </fill>
    <fill>
      <patternFill patternType="solid">
        <fgColor rgb="FF3333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07">
    <xf numFmtId="0" fontId="0" fillId="0" borderId="0"/>
    <xf numFmtId="164" fontId="5" fillId="0" borderId="0" applyFont="0" applyFill="0" applyBorder="0" applyAlignment="0" applyProtection="0"/>
    <xf numFmtId="0" fontId="8" fillId="0" borderId="0"/>
    <xf numFmtId="165" fontId="8" fillId="0" borderId="0" applyFont="0" applyFill="0" applyBorder="0" applyAlignment="0" applyProtection="0"/>
    <xf numFmtId="49" fontId="10" fillId="0" borderId="0" applyFill="0" applyBorder="0" applyProtection="0">
      <alignment horizontal="left" vertical="center"/>
    </xf>
    <xf numFmtId="0" fontId="11" fillId="0" borderId="0"/>
    <xf numFmtId="0" fontId="12" fillId="5" borderId="0" applyNumberFormat="0" applyBorder="0" applyProtection="0">
      <alignment horizontal="center" vertical="center"/>
    </xf>
    <xf numFmtId="3" fontId="10" fillId="0" borderId="0" applyFill="0" applyBorder="0" applyProtection="0">
      <alignment horizontal="right" vertical="center"/>
    </xf>
    <xf numFmtId="166" fontId="5" fillId="0" borderId="0" applyFont="0" applyFill="0" applyBorder="0" applyAlignment="0" applyProtection="0"/>
    <xf numFmtId="164" fontId="5" fillId="0" borderId="0" applyFont="0" applyFill="0" applyBorder="0" applyAlignment="0" applyProtection="0"/>
    <xf numFmtId="165" fontId="8" fillId="0" borderId="0" applyFont="0" applyFill="0" applyBorder="0" applyAlignment="0" applyProtection="0"/>
    <xf numFmtId="165" fontId="5" fillId="0" borderId="0" applyFont="0" applyFill="0" applyBorder="0" applyAlignment="0" applyProtection="0"/>
    <xf numFmtId="0" fontId="9" fillId="0" borderId="0" applyNumberFormat="0" applyFill="0" applyBorder="0" applyAlignment="0" applyProtection="0"/>
    <xf numFmtId="0" fontId="11" fillId="0" borderId="0"/>
    <xf numFmtId="164" fontId="8"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8" fillId="0" borderId="0" applyFont="0" applyFill="0" applyBorder="0" applyAlignment="0" applyProtection="0"/>
    <xf numFmtId="0" fontId="11" fillId="0" borderId="0"/>
    <xf numFmtId="166" fontId="5" fillId="0" borderId="0" applyFont="0" applyFill="0" applyBorder="0" applyAlignment="0" applyProtection="0"/>
    <xf numFmtId="167" fontId="11" fillId="0" borderId="0" applyFont="0" applyFill="0" applyBorder="0" applyAlignment="0" applyProtection="0"/>
    <xf numFmtId="166"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0" fontId="4" fillId="0" borderId="0"/>
    <xf numFmtId="0" fontId="18" fillId="0" borderId="0"/>
    <xf numFmtId="0" fontId="5" fillId="0" borderId="0"/>
    <xf numFmtId="166" fontId="5" fillId="0" borderId="0" applyFont="0" applyFill="0" applyBorder="0" applyAlignment="0" applyProtection="0"/>
    <xf numFmtId="164" fontId="5" fillId="0" borderId="0" applyFont="0" applyFill="0" applyBorder="0" applyAlignment="0" applyProtection="0"/>
    <xf numFmtId="0" fontId="4" fillId="0" borderId="0"/>
    <xf numFmtId="165" fontId="4"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5" fontId="4" fillId="0" borderId="0" applyFont="0" applyFill="0" applyBorder="0" applyAlignment="0" applyProtection="0"/>
    <xf numFmtId="165" fontId="5" fillId="0" borderId="0" applyFont="0" applyFill="0" applyBorder="0" applyAlignment="0" applyProtection="0"/>
    <xf numFmtId="164" fontId="4" fillId="0" borderId="0" applyFont="0" applyFill="0" applyBorder="0" applyAlignment="0" applyProtection="0"/>
    <xf numFmtId="164"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0" fontId="11" fillId="0" borderId="0"/>
    <xf numFmtId="165" fontId="5" fillId="0" borderId="0" applyFont="0" applyFill="0" applyBorder="0" applyAlignment="0" applyProtection="0"/>
    <xf numFmtId="0" fontId="26" fillId="0" borderId="0"/>
    <xf numFmtId="0" fontId="11" fillId="0" borderId="0"/>
    <xf numFmtId="0" fontId="5" fillId="0" borderId="0"/>
    <xf numFmtId="165" fontId="5" fillId="0" borderId="0" applyFont="0" applyFill="0" applyBorder="0" applyAlignment="0" applyProtection="0"/>
    <xf numFmtId="0" fontId="9" fillId="0" borderId="0" applyNumberForma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7" fontId="3" fillId="0" borderId="0" applyFont="0" applyFill="0" applyBorder="0" applyAlignment="0" applyProtection="0"/>
    <xf numFmtId="0" fontId="3" fillId="0" borderId="0"/>
    <xf numFmtId="43"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1" fontId="3" fillId="0" borderId="0" applyFont="0" applyFill="0" applyBorder="0" applyAlignment="0" applyProtection="0"/>
    <xf numFmtId="44" fontId="4" fillId="0" borderId="0" applyFont="0" applyFill="0" applyBorder="0" applyAlignment="0" applyProtection="0"/>
    <xf numFmtId="44" fontId="3" fillId="0" borderId="0" applyFont="0" applyFill="0" applyBorder="0" applyAlignment="0" applyProtection="0"/>
    <xf numFmtId="41" fontId="4"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1"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41"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1"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11" fillId="0" borderId="0"/>
  </cellStyleXfs>
  <cellXfs count="298">
    <xf numFmtId="0" fontId="0" fillId="0" borderId="0" xfId="0"/>
    <xf numFmtId="0" fontId="21" fillId="0" borderId="5" xfId="0" applyFont="1" applyBorder="1" applyAlignment="1" applyProtection="1">
      <alignment horizontal="center" vertical="center" wrapText="1"/>
      <protection locked="0"/>
    </xf>
    <xf numFmtId="49" fontId="21" fillId="0" borderId="5" xfId="0" applyNumberFormat="1" applyFont="1" applyBorder="1" applyAlignment="1" applyProtection="1">
      <alignment horizontal="center" vertical="center" wrapText="1"/>
      <protection locked="0"/>
    </xf>
    <xf numFmtId="0" fontId="24" fillId="0" borderId="5" xfId="0" applyFont="1" applyBorder="1" applyAlignment="1" applyProtection="1">
      <alignment horizontal="center" vertical="center" wrapText="1"/>
      <protection locked="0"/>
    </xf>
    <xf numFmtId="0" fontId="0" fillId="0" borderId="0" xfId="0" applyAlignment="1" applyProtection="1">
      <alignment horizontal="left" vertical="justify"/>
      <protection locked="0"/>
    </xf>
    <xf numFmtId="0" fontId="6" fillId="0" borderId="0" xfId="0" applyFont="1" applyAlignment="1" applyProtection="1">
      <alignment horizontal="left"/>
      <protection locked="0"/>
    </xf>
    <xf numFmtId="0" fontId="0" fillId="2" borderId="0" xfId="0" applyFill="1" applyAlignment="1" applyProtection="1">
      <alignment horizontal="left" vertical="justify"/>
      <protection locked="0"/>
    </xf>
    <xf numFmtId="1" fontId="0" fillId="2" borderId="0" xfId="0" applyNumberFormat="1" applyFill="1" applyAlignment="1" applyProtection="1">
      <alignment horizontal="left" vertical="justify" wrapText="1"/>
      <protection locked="0"/>
    </xf>
    <xf numFmtId="164" fontId="0" fillId="2" borderId="0" xfId="1" applyFont="1" applyFill="1" applyAlignment="1" applyProtection="1">
      <alignment horizontal="left" vertical="justify"/>
      <protection locked="0"/>
    </xf>
    <xf numFmtId="0" fontId="0" fillId="2" borderId="0" xfId="0" applyFill="1" applyAlignment="1" applyProtection="1">
      <alignment horizontal="left" vertical="justify" wrapText="1"/>
      <protection locked="0"/>
    </xf>
    <xf numFmtId="49" fontId="0" fillId="2" borderId="0" xfId="0" applyNumberFormat="1" applyFill="1" applyAlignment="1" applyProtection="1">
      <alignment horizontal="left" vertical="justify" wrapText="1"/>
      <protection locked="0"/>
    </xf>
    <xf numFmtId="0" fontId="0" fillId="2" borderId="0" xfId="0" applyFill="1" applyAlignment="1" applyProtection="1">
      <alignment horizontal="left"/>
      <protection locked="0"/>
    </xf>
    <xf numFmtId="1" fontId="0" fillId="2" borderId="0" xfId="0" applyNumberFormat="1" applyFill="1" applyAlignment="1" applyProtection="1">
      <alignment horizontal="left" vertical="center"/>
      <protection locked="0"/>
    </xf>
    <xf numFmtId="0" fontId="21" fillId="0" borderId="5" xfId="0" applyFont="1" applyBorder="1" applyAlignment="1">
      <alignment horizontal="center" vertical="center" wrapText="1"/>
    </xf>
    <xf numFmtId="1" fontId="0" fillId="2" borderId="0" xfId="0" applyNumberFormat="1" applyFill="1" applyAlignment="1">
      <alignment horizontal="left" vertical="justify" wrapText="1"/>
    </xf>
    <xf numFmtId="0" fontId="16" fillId="3" borderId="3" xfId="1" applyNumberFormat="1" applyFont="1" applyFill="1" applyBorder="1" applyAlignment="1" applyProtection="1">
      <alignment horizontal="center" vertical="center" wrapText="1"/>
      <protection locked="0"/>
    </xf>
    <xf numFmtId="0" fontId="27" fillId="3" borderId="3" xfId="1" applyNumberFormat="1" applyFont="1" applyFill="1" applyBorder="1" applyAlignment="1" applyProtection="1">
      <alignment horizontal="center" vertical="center" wrapText="1"/>
      <protection locked="0"/>
    </xf>
    <xf numFmtId="14" fontId="16" fillId="3" borderId="3" xfId="1" applyNumberFormat="1" applyFont="1" applyFill="1" applyBorder="1" applyAlignment="1" applyProtection="1">
      <alignment horizontal="center" vertical="center" wrapText="1"/>
      <protection locked="0"/>
    </xf>
    <xf numFmtId="0" fontId="16" fillId="3" borderId="6" xfId="1" applyNumberFormat="1" applyFont="1" applyFill="1" applyBorder="1" applyAlignment="1" applyProtection="1">
      <alignment horizontal="center" vertical="center" wrapText="1"/>
      <protection locked="0"/>
    </xf>
    <xf numFmtId="1" fontId="16" fillId="3" borderId="3" xfId="1" applyNumberFormat="1" applyFont="1" applyFill="1" applyBorder="1" applyAlignment="1">
      <alignment horizontal="center" vertical="center" wrapText="1"/>
    </xf>
    <xf numFmtId="1" fontId="16" fillId="3" borderId="3" xfId="1" applyNumberFormat="1" applyFont="1" applyFill="1" applyBorder="1" applyAlignment="1" applyProtection="1">
      <alignment horizontal="center" vertical="center" wrapText="1"/>
      <protection locked="0"/>
    </xf>
    <xf numFmtId="49" fontId="16" fillId="3" borderId="3" xfId="1" applyNumberFormat="1" applyFont="1" applyFill="1" applyBorder="1" applyAlignment="1" applyProtection="1">
      <alignment horizontal="center" vertical="center" wrapText="1"/>
      <protection locked="0"/>
    </xf>
    <xf numFmtId="164" fontId="16" fillId="3" borderId="3" xfId="1" applyFont="1" applyFill="1" applyBorder="1" applyAlignment="1" applyProtection="1">
      <alignment horizontal="center" vertical="center" wrapText="1"/>
      <protection locked="0"/>
    </xf>
    <xf numFmtId="0" fontId="0" fillId="3" borderId="0" xfId="0" applyFill="1" applyAlignment="1" applyProtection="1">
      <alignment horizontal="center" vertical="center"/>
      <protection locked="0"/>
    </xf>
    <xf numFmtId="0" fontId="0" fillId="0" borderId="0" xfId="0" applyAlignment="1" applyProtection="1">
      <alignment horizontal="left" vertical="center"/>
      <protection locked="0"/>
    </xf>
    <xf numFmtId="0" fontId="19" fillId="0" borderId="0" xfId="0" applyFont="1" applyAlignment="1" applyProtection="1">
      <alignment horizontal="center" vertical="center" wrapText="1"/>
      <protection locked="0"/>
    </xf>
    <xf numFmtId="0" fontId="19" fillId="0" borderId="0" xfId="0" applyFont="1" applyAlignment="1">
      <alignment horizontal="center" vertical="center" wrapText="1"/>
    </xf>
    <xf numFmtId="49" fontId="19" fillId="0" borderId="0" xfId="0" applyNumberFormat="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4" fontId="0" fillId="0" borderId="1" xfId="1" applyFont="1" applyFill="1" applyBorder="1" applyAlignment="1" applyProtection="1">
      <alignment horizontal="left" vertical="center"/>
      <protection locked="0"/>
    </xf>
    <xf numFmtId="0" fontId="6" fillId="0" borderId="0" xfId="0" applyFont="1" applyAlignment="1" applyProtection="1">
      <alignment horizontal="left" vertical="center"/>
      <protection locked="0"/>
    </xf>
    <xf numFmtId="164" fontId="0" fillId="0" borderId="0" xfId="0" applyNumberFormat="1" applyAlignment="1" applyProtection="1">
      <alignment horizontal="left" vertical="center"/>
      <protection locked="0"/>
    </xf>
    <xf numFmtId="164" fontId="0" fillId="0" borderId="0" xfId="1" applyFont="1" applyFill="1" applyAlignment="1" applyProtection="1">
      <alignment horizontal="left" vertical="center"/>
      <protection locked="0"/>
    </xf>
    <xf numFmtId="164" fontId="17" fillId="0" borderId="0" xfId="1" applyFont="1" applyAlignment="1" applyProtection="1">
      <alignment horizontal="left" vertical="center"/>
    </xf>
    <xf numFmtId="164" fontId="17" fillId="0" borderId="0" xfId="1" applyFont="1" applyAlignment="1" applyProtection="1">
      <alignment horizontal="left" vertical="center"/>
      <protection locked="0"/>
    </xf>
    <xf numFmtId="164" fontId="0" fillId="10" borderId="0" xfId="1" applyFont="1" applyFill="1" applyAlignment="1" applyProtection="1">
      <alignment horizontal="left" vertical="center"/>
      <protection locked="0"/>
    </xf>
    <xf numFmtId="164" fontId="16" fillId="0" borderId="4" xfId="9" applyFont="1" applyFill="1" applyBorder="1" applyAlignment="1" applyProtection="1">
      <alignment horizontal="left" vertical="center"/>
      <protection locked="0"/>
    </xf>
    <xf numFmtId="49" fontId="13" fillId="0" borderId="4" xfId="1" applyNumberFormat="1" applyFont="1" applyBorder="1" applyAlignment="1" applyProtection="1">
      <alignment horizontal="left" vertical="center"/>
      <protection locked="0"/>
    </xf>
    <xf numFmtId="164" fontId="13" fillId="0" borderId="0" xfId="1" applyFont="1" applyBorder="1" applyAlignment="1" applyProtection="1">
      <alignment horizontal="left" vertical="center"/>
      <protection locked="0"/>
    </xf>
    <xf numFmtId="0" fontId="16" fillId="4" borderId="2" xfId="1" applyNumberFormat="1" applyFont="1" applyFill="1" applyBorder="1" applyAlignment="1" applyProtection="1">
      <alignment vertical="center" wrapText="1"/>
      <protection locked="0"/>
    </xf>
    <xf numFmtId="0" fontId="16" fillId="6" borderId="2" xfId="1" applyNumberFormat="1" applyFont="1" applyFill="1" applyBorder="1" applyAlignment="1" applyProtection="1">
      <alignment vertical="center" wrapText="1"/>
      <protection locked="0"/>
    </xf>
    <xf numFmtId="0" fontId="0" fillId="0" borderId="0" xfId="0" applyAlignment="1">
      <alignment vertical="center"/>
    </xf>
    <xf numFmtId="0" fontId="0" fillId="2" borderId="0" xfId="0" applyFill="1" applyAlignment="1" applyProtection="1">
      <alignment horizontal="left" vertical="center"/>
      <protection locked="0"/>
    </xf>
    <xf numFmtId="0" fontId="0" fillId="0" borderId="1" xfId="1" applyNumberFormat="1" applyFont="1" applyFill="1" applyBorder="1" applyAlignment="1" applyProtection="1">
      <alignment horizontal="right" vertical="center"/>
      <protection locked="0"/>
    </xf>
    <xf numFmtId="0" fontId="19" fillId="0" borderId="0" xfId="0" applyFont="1" applyAlignment="1" applyProtection="1">
      <alignment horizontal="right" vertical="center" wrapText="1"/>
      <protection locked="0"/>
    </xf>
    <xf numFmtId="0" fontId="21" fillId="0" borderId="5" xfId="0" applyFont="1" applyBorder="1" applyAlignment="1" applyProtection="1">
      <alignment horizontal="right" vertical="center" wrapText="1"/>
      <protection locked="0"/>
    </xf>
    <xf numFmtId="0" fontId="0" fillId="0" borderId="0" xfId="0" applyAlignment="1" applyProtection="1">
      <alignment horizontal="right" vertical="center"/>
      <protection locked="0"/>
    </xf>
    <xf numFmtId="0" fontId="0" fillId="2" borderId="0" xfId="0" applyFill="1" applyAlignment="1" applyProtection="1">
      <alignment horizontal="right" vertical="justify"/>
      <protection locked="0"/>
    </xf>
    <xf numFmtId="172" fontId="19" fillId="0" borderId="0" xfId="0" applyNumberFormat="1" applyFont="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16" fillId="4" borderId="7" xfId="1" applyNumberFormat="1" applyFont="1" applyFill="1" applyBorder="1" applyAlignment="1" applyProtection="1">
      <alignment vertical="center" wrapText="1"/>
      <protection locked="0"/>
    </xf>
    <xf numFmtId="0" fontId="20" fillId="0" borderId="5" xfId="0" applyFont="1" applyBorder="1" applyAlignment="1" applyProtection="1">
      <alignment horizontal="left" vertical="justify" wrapText="1"/>
      <protection locked="0"/>
    </xf>
    <xf numFmtId="0" fontId="20" fillId="0" borderId="0" xfId="0" applyFont="1" applyAlignment="1" applyProtection="1">
      <alignment horizontal="left" vertical="justify" wrapText="1"/>
      <protection locked="0"/>
    </xf>
    <xf numFmtId="175" fontId="16" fillId="0" borderId="4" xfId="9" applyNumberFormat="1" applyFont="1" applyFill="1"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170" fontId="31" fillId="2" borderId="4" xfId="13" applyNumberFormat="1" applyFont="1" applyFill="1" applyBorder="1" applyAlignment="1" applyProtection="1">
      <alignment horizontal="center" vertical="center" wrapText="1"/>
      <protection locked="0"/>
    </xf>
    <xf numFmtId="0" fontId="31" fillId="2" borderId="4" xfId="13" applyFont="1" applyFill="1" applyBorder="1" applyAlignment="1" applyProtection="1">
      <alignment horizontal="center" vertical="center" wrapText="1"/>
      <protection locked="0"/>
    </xf>
    <xf numFmtId="170" fontId="31" fillId="0" borderId="4" xfId="13" applyNumberFormat="1" applyFont="1" applyBorder="1" applyAlignment="1" applyProtection="1">
      <alignment horizontal="center" vertical="center" wrapText="1"/>
      <protection locked="0"/>
    </xf>
    <xf numFmtId="165" fontId="31" fillId="2" borderId="4" xfId="51" applyFont="1" applyFill="1" applyBorder="1" applyAlignment="1" applyProtection="1">
      <alignment horizontal="center" vertical="center" wrapText="1"/>
      <protection locked="0"/>
    </xf>
    <xf numFmtId="164" fontId="31" fillId="8" borderId="4" xfId="1" applyFont="1" applyFill="1" applyBorder="1" applyAlignment="1" applyProtection="1">
      <alignment horizontal="center" vertical="center" wrapText="1"/>
      <protection locked="0"/>
    </xf>
    <xf numFmtId="1" fontId="31" fillId="2" borderId="4" xfId="1" applyNumberFormat="1" applyFont="1" applyFill="1" applyBorder="1" applyAlignment="1" applyProtection="1">
      <alignment horizontal="center" vertical="center" wrapText="1"/>
      <protection locked="0"/>
    </xf>
    <xf numFmtId="164" fontId="31" fillId="9" borderId="4" xfId="1" applyFont="1" applyFill="1" applyBorder="1" applyAlignment="1" applyProtection="1">
      <alignment horizontal="center" vertical="center" wrapText="1"/>
      <protection locked="0"/>
    </xf>
    <xf numFmtId="166" fontId="31" fillId="9" borderId="4" xfId="8" applyFont="1" applyFill="1" applyBorder="1" applyAlignment="1" applyProtection="1">
      <alignment horizontal="center" vertical="center" wrapText="1"/>
      <protection locked="0"/>
    </xf>
    <xf numFmtId="14" fontId="31" fillId="9" borderId="4" xfId="1" applyNumberFormat="1" applyFont="1" applyFill="1" applyBorder="1" applyAlignment="1" applyProtection="1">
      <alignment horizontal="center" vertical="center" wrapText="1"/>
      <protection locked="0"/>
    </xf>
    <xf numFmtId="3" fontId="31" fillId="9" borderId="4" xfId="1" applyNumberFormat="1" applyFont="1" applyFill="1" applyBorder="1" applyAlignment="1" applyProtection="1">
      <alignment horizontal="center" vertical="center" wrapText="1"/>
      <protection locked="0"/>
    </xf>
    <xf numFmtId="164" fontId="31" fillId="0" borderId="4" xfId="1" applyFont="1" applyBorder="1" applyAlignment="1" applyProtection="1">
      <alignment horizontal="center" vertical="center" wrapText="1"/>
      <protection locked="0"/>
    </xf>
    <xf numFmtId="164" fontId="31" fillId="11" borderId="4" xfId="1" applyFont="1" applyFill="1" applyBorder="1" applyAlignment="1" applyProtection="1">
      <alignment horizontal="center" vertical="center" wrapText="1"/>
      <protection locked="0"/>
    </xf>
    <xf numFmtId="164" fontId="31" fillId="0" borderId="4" xfId="1" applyFont="1" applyFill="1" applyBorder="1" applyAlignment="1" applyProtection="1">
      <alignment horizontal="center" vertical="center" wrapText="1"/>
      <protection locked="0"/>
    </xf>
    <xf numFmtId="173" fontId="31" fillId="7" borderId="4" xfId="1" applyNumberFormat="1" applyFont="1" applyFill="1" applyBorder="1" applyAlignment="1" applyProtection="1">
      <alignment horizontal="center" vertical="center" wrapText="1"/>
      <protection locked="0"/>
    </xf>
    <xf numFmtId="173" fontId="31" fillId="11" borderId="4" xfId="1" applyNumberFormat="1" applyFont="1" applyFill="1" applyBorder="1" applyAlignment="1" applyProtection="1">
      <alignment horizontal="center" vertical="center" wrapText="1"/>
      <protection locked="0"/>
    </xf>
    <xf numFmtId="14" fontId="31" fillId="7" borderId="4" xfId="1" applyNumberFormat="1" applyFont="1" applyFill="1" applyBorder="1" applyAlignment="1" applyProtection="1">
      <alignment horizontal="center" vertical="center" wrapText="1"/>
      <protection locked="0"/>
    </xf>
    <xf numFmtId="14" fontId="31" fillId="11" borderId="4" xfId="1" applyNumberFormat="1" applyFont="1" applyFill="1" applyBorder="1" applyAlignment="1" applyProtection="1">
      <alignment horizontal="center" vertical="center" wrapText="1"/>
      <protection locked="0"/>
    </xf>
    <xf numFmtId="164" fontId="31" fillId="7" borderId="4" xfId="1" applyFont="1" applyFill="1" applyBorder="1" applyAlignment="1" applyProtection="1">
      <alignment horizontal="center" vertical="center" wrapText="1"/>
      <protection locked="0"/>
    </xf>
    <xf numFmtId="0" fontId="32" fillId="0" borderId="1" xfId="0" applyFont="1" applyBorder="1" applyAlignment="1">
      <alignment horizontal="center" vertical="center"/>
    </xf>
    <xf numFmtId="0" fontId="32" fillId="0" borderId="1" xfId="0" applyFont="1" applyBorder="1" applyAlignment="1">
      <alignment horizontal="right" vertical="center"/>
    </xf>
    <xf numFmtId="0" fontId="32" fillId="0" borderId="1" xfId="0" quotePrefix="1" applyFont="1" applyBorder="1" applyAlignment="1">
      <alignment horizontal="center" vertical="center"/>
    </xf>
    <xf numFmtId="0" fontId="32" fillId="0" borderId="1" xfId="0" applyFont="1" applyBorder="1" applyAlignment="1">
      <alignment horizontal="justify" vertical="center" wrapText="1"/>
    </xf>
    <xf numFmtId="0" fontId="32" fillId="0" borderId="1" xfId="0" applyFont="1" applyBorder="1" applyAlignment="1">
      <alignment vertical="center" wrapText="1"/>
    </xf>
    <xf numFmtId="0" fontId="32" fillId="0" borderId="1" xfId="0" applyFont="1" applyBorder="1" applyAlignment="1">
      <alignment vertical="center"/>
    </xf>
    <xf numFmtId="0" fontId="32" fillId="0" borderId="1" xfId="0" applyFont="1" applyBorder="1" applyAlignment="1">
      <alignment horizontal="left" vertical="center" wrapText="1"/>
    </xf>
    <xf numFmtId="171" fontId="32" fillId="0" borderId="1" xfId="8" applyNumberFormat="1" applyFont="1" applyFill="1" applyBorder="1" applyAlignment="1" applyProtection="1">
      <alignment horizontal="right" vertical="center"/>
      <protection locked="0"/>
    </xf>
    <xf numFmtId="165" fontId="32" fillId="0" borderId="1" xfId="51" applyFont="1" applyBorder="1" applyAlignment="1">
      <alignment horizontal="right" vertical="center"/>
    </xf>
    <xf numFmtId="49" fontId="32" fillId="0" borderId="1" xfId="0" applyNumberFormat="1" applyFont="1" applyBorder="1" applyAlignment="1">
      <alignment horizontal="right" vertical="center"/>
    </xf>
    <xf numFmtId="49" fontId="32" fillId="8" borderId="1" xfId="1" applyNumberFormat="1" applyFont="1" applyFill="1" applyBorder="1" applyAlignment="1" applyProtection="1">
      <alignment horizontal="center" vertical="center" wrapText="1"/>
      <protection locked="0"/>
    </xf>
    <xf numFmtId="0" fontId="32" fillId="8" borderId="1" xfId="1" applyNumberFormat="1" applyFont="1" applyFill="1" applyBorder="1" applyAlignment="1" applyProtection="1">
      <alignment vertical="center" wrapText="1"/>
      <protection locked="0"/>
    </xf>
    <xf numFmtId="1" fontId="32" fillId="0" borderId="1" xfId="0" applyNumberFormat="1" applyFont="1" applyBorder="1" applyAlignment="1">
      <alignment vertical="center"/>
    </xf>
    <xf numFmtId="169" fontId="32" fillId="9" borderId="1" xfId="1" applyNumberFormat="1" applyFont="1" applyFill="1" applyBorder="1" applyAlignment="1" applyProtection="1">
      <alignment horizontal="right" vertical="center"/>
      <protection locked="0"/>
    </xf>
    <xf numFmtId="166" fontId="32" fillId="9" borderId="1" xfId="8" applyFont="1" applyFill="1" applyBorder="1" applyAlignment="1" applyProtection="1">
      <alignment horizontal="right" vertical="center"/>
      <protection locked="0"/>
    </xf>
    <xf numFmtId="0" fontId="32" fillId="9" borderId="1" xfId="1" applyNumberFormat="1" applyFont="1" applyFill="1" applyBorder="1" applyAlignment="1" applyProtection="1">
      <alignment horizontal="right" vertical="center"/>
      <protection locked="0"/>
    </xf>
    <xf numFmtId="174" fontId="32" fillId="9" borderId="1" xfId="1" applyNumberFormat="1" applyFont="1" applyFill="1" applyBorder="1" applyAlignment="1" applyProtection="1">
      <alignment horizontal="right" vertical="center"/>
      <protection locked="0"/>
    </xf>
    <xf numFmtId="3" fontId="32" fillId="9" borderId="1" xfId="1" applyNumberFormat="1" applyFont="1" applyFill="1" applyBorder="1" applyAlignment="1" applyProtection="1">
      <alignment horizontal="right" vertical="center"/>
      <protection locked="0"/>
    </xf>
    <xf numFmtId="14" fontId="32" fillId="0" borderId="1" xfId="1" applyNumberFormat="1" applyFont="1" applyBorder="1" applyAlignment="1" applyProtection="1">
      <alignment horizontal="right" vertical="center" wrapText="1"/>
      <protection locked="0"/>
    </xf>
    <xf numFmtId="14" fontId="32" fillId="11" borderId="1" xfId="1" applyNumberFormat="1" applyFont="1" applyFill="1" applyBorder="1" applyAlignment="1" applyProtection="1">
      <alignment horizontal="right" vertical="center"/>
      <protection locked="0"/>
    </xf>
    <xf numFmtId="173" fontId="32" fillId="7" borderId="1" xfId="0" applyNumberFormat="1" applyFont="1" applyFill="1" applyBorder="1" applyAlignment="1">
      <alignment vertical="center"/>
    </xf>
    <xf numFmtId="173" fontId="32" fillId="11" borderId="1" xfId="0" applyNumberFormat="1" applyFont="1" applyFill="1" applyBorder="1" applyAlignment="1">
      <alignment vertical="center"/>
    </xf>
    <xf numFmtId="14" fontId="32" fillId="7" borderId="1" xfId="0" applyNumberFormat="1" applyFont="1" applyFill="1" applyBorder="1" applyAlignment="1">
      <alignment vertical="center"/>
    </xf>
    <xf numFmtId="14" fontId="32" fillId="11" borderId="1" xfId="0" applyNumberFormat="1" applyFont="1" applyFill="1" applyBorder="1" applyAlignment="1">
      <alignment vertical="center"/>
    </xf>
    <xf numFmtId="164" fontId="32" fillId="7" borderId="1" xfId="0" applyNumberFormat="1" applyFont="1" applyFill="1" applyBorder="1" applyAlignment="1">
      <alignment horizontal="left" vertical="center" wrapText="1"/>
    </xf>
    <xf numFmtId="0" fontId="32" fillId="0" borderId="3" xfId="0" applyFont="1" applyBorder="1" applyAlignment="1">
      <alignment vertical="center"/>
    </xf>
    <xf numFmtId="0" fontId="32" fillId="0" borderId="0" xfId="0" applyFont="1" applyAlignment="1">
      <alignment horizontal="right" vertical="center"/>
    </xf>
    <xf numFmtId="2" fontId="32" fillId="0" borderId="0" xfId="0" applyNumberFormat="1" applyFont="1" applyAlignment="1">
      <alignment horizontal="right" vertical="center"/>
    </xf>
    <xf numFmtId="174" fontId="32" fillId="0" borderId="0" xfId="0" applyNumberFormat="1" applyFont="1" applyAlignment="1">
      <alignment horizontal="right" vertical="center"/>
    </xf>
    <xf numFmtId="14" fontId="32" fillId="0" borderId="0" xfId="0" applyNumberFormat="1" applyFont="1" applyAlignment="1">
      <alignment horizontal="right" vertical="center"/>
    </xf>
    <xf numFmtId="165" fontId="32" fillId="0" borderId="0" xfId="51" applyFont="1" applyAlignment="1">
      <alignment horizontal="right" vertical="center"/>
    </xf>
    <xf numFmtId="10" fontId="32" fillId="0" borderId="0" xfId="0" applyNumberFormat="1" applyFont="1" applyAlignment="1">
      <alignment horizontal="right" vertical="center"/>
    </xf>
    <xf numFmtId="165" fontId="32" fillId="0" borderId="0" xfId="0" applyNumberFormat="1" applyFont="1" applyAlignment="1">
      <alignment horizontal="center" vertical="center"/>
    </xf>
    <xf numFmtId="1" fontId="32" fillId="0" borderId="0" xfId="0" applyNumberFormat="1" applyFont="1" applyAlignment="1">
      <alignment horizontal="right" vertical="center"/>
    </xf>
    <xf numFmtId="171" fontId="32" fillId="0" borderId="1" xfId="8" applyNumberFormat="1" applyFont="1" applyFill="1" applyBorder="1" applyAlignment="1" applyProtection="1">
      <alignment vertical="center"/>
      <protection locked="0"/>
    </xf>
    <xf numFmtId="0" fontId="32" fillId="0" borderId="0" xfId="0" applyFont="1" applyAlignment="1">
      <alignment horizontal="center" vertical="center"/>
    </xf>
    <xf numFmtId="0" fontId="32" fillId="0" borderId="0" xfId="0" applyFont="1" applyAlignment="1">
      <alignment horizontal="justify" vertical="center"/>
    </xf>
    <xf numFmtId="0" fontId="32" fillId="0" borderId="0" xfId="0" applyFont="1" applyAlignment="1">
      <alignment vertical="center" wrapText="1"/>
    </xf>
    <xf numFmtId="0" fontId="32" fillId="0" borderId="0" xfId="0" applyFont="1" applyAlignment="1">
      <alignment vertical="center"/>
    </xf>
    <xf numFmtId="0" fontId="32" fillId="0" borderId="0" xfId="0" applyFont="1" applyAlignment="1">
      <alignment horizontal="left" vertical="center" wrapText="1"/>
    </xf>
    <xf numFmtId="165" fontId="32" fillId="0" borderId="0" xfId="51" applyFont="1" applyFill="1" applyBorder="1" applyAlignment="1">
      <alignment horizontal="right" vertical="center"/>
    </xf>
    <xf numFmtId="49" fontId="32" fillId="0" borderId="0" xfId="0" applyNumberFormat="1" applyFont="1" applyAlignment="1">
      <alignment horizontal="right" vertical="center"/>
    </xf>
    <xf numFmtId="49" fontId="32" fillId="0" borderId="0" xfId="0" applyNumberFormat="1" applyFont="1" applyAlignment="1">
      <alignment horizontal="right" vertical="center" wrapText="1"/>
    </xf>
    <xf numFmtId="49" fontId="33" fillId="0" borderId="0" xfId="0" applyNumberFormat="1" applyFont="1" applyAlignment="1">
      <alignment vertical="center" wrapText="1"/>
    </xf>
    <xf numFmtId="1" fontId="32" fillId="0" borderId="0" xfId="0" applyNumberFormat="1" applyFont="1" applyAlignment="1">
      <alignment vertical="center"/>
    </xf>
    <xf numFmtId="166" fontId="32" fillId="0" borderId="0" xfId="8" applyFont="1" applyFill="1" applyBorder="1" applyAlignment="1">
      <alignment horizontal="right" vertical="center"/>
    </xf>
    <xf numFmtId="3" fontId="32" fillId="9" borderId="0" xfId="0" applyNumberFormat="1" applyFont="1" applyFill="1" applyAlignment="1">
      <alignment horizontal="right" vertical="center"/>
    </xf>
    <xf numFmtId="0" fontId="32" fillId="11" borderId="0" xfId="0" applyFont="1" applyFill="1" applyAlignment="1">
      <alignment horizontal="right" vertical="center"/>
    </xf>
    <xf numFmtId="173" fontId="32" fillId="0" borderId="0" xfId="0" applyNumberFormat="1" applyFont="1" applyAlignment="1">
      <alignment vertical="center"/>
    </xf>
    <xf numFmtId="173" fontId="32" fillId="11" borderId="0" xfId="0" applyNumberFormat="1" applyFont="1" applyFill="1" applyAlignment="1">
      <alignment vertical="center"/>
    </xf>
    <xf numFmtId="14" fontId="32" fillId="0" borderId="0" xfId="0" applyNumberFormat="1" applyFont="1" applyAlignment="1">
      <alignment vertical="center"/>
    </xf>
    <xf numFmtId="14" fontId="32" fillId="11" borderId="0" xfId="0" applyNumberFormat="1" applyFont="1" applyFill="1" applyAlignment="1">
      <alignment vertical="center"/>
    </xf>
    <xf numFmtId="0" fontId="32" fillId="7" borderId="0" xfId="0" applyFont="1" applyFill="1" applyAlignment="1">
      <alignment horizontal="right" vertical="center"/>
    </xf>
    <xf numFmtId="0" fontId="34" fillId="0" borderId="1" xfId="0" applyFont="1" applyBorder="1" applyAlignment="1">
      <alignment horizontal="right" vertical="center" wrapText="1"/>
    </xf>
    <xf numFmtId="0" fontId="6" fillId="0" borderId="1" xfId="1" applyNumberFormat="1" applyFont="1" applyFill="1" applyBorder="1" applyAlignment="1" applyProtection="1">
      <alignment horizontal="right" vertical="center"/>
      <protection locked="0"/>
    </xf>
    <xf numFmtId="164" fontId="6" fillId="0" borderId="1" xfId="1" applyFont="1" applyFill="1" applyBorder="1" applyAlignment="1" applyProtection="1">
      <alignment horizontal="left" vertical="center"/>
      <protection locked="0"/>
    </xf>
    <xf numFmtId="0" fontId="32" fillId="0" borderId="1" xfId="0" applyFont="1" applyBorder="1" applyAlignment="1">
      <alignment horizontal="right" vertical="center" wrapText="1"/>
    </xf>
    <xf numFmtId="164" fontId="9" fillId="7" borderId="1" xfId="12" applyNumberFormat="1" applyFill="1" applyBorder="1" applyAlignment="1">
      <alignment horizontal="left" vertical="center" wrapText="1"/>
    </xf>
    <xf numFmtId="14" fontId="32" fillId="0" borderId="1" xfId="1" applyNumberFormat="1" applyFont="1" applyFill="1" applyBorder="1" applyAlignment="1" applyProtection="1">
      <alignment horizontal="right" vertical="center" wrapText="1"/>
      <protection locked="0"/>
    </xf>
    <xf numFmtId="0" fontId="32" fillId="11" borderId="1" xfId="0" applyFont="1" applyFill="1" applyBorder="1" applyAlignment="1">
      <alignment vertical="center" wrapText="1"/>
    </xf>
    <xf numFmtId="44" fontId="1" fillId="0" borderId="1" xfId="51" applyNumberFormat="1" applyFont="1" applyFill="1" applyBorder="1" applyAlignment="1" applyProtection="1">
      <alignment horizontal="right" vertical="center"/>
      <protection locked="0"/>
    </xf>
    <xf numFmtId="44" fontId="6" fillId="0" borderId="1" xfId="51" applyNumberFormat="1" applyFont="1" applyFill="1" applyBorder="1" applyAlignment="1" applyProtection="1">
      <alignment horizontal="right" vertical="center"/>
      <protection locked="0"/>
    </xf>
    <xf numFmtId="44" fontId="0" fillId="0" borderId="1" xfId="51" applyNumberFormat="1" applyFont="1" applyFill="1" applyBorder="1" applyAlignment="1" applyProtection="1">
      <alignment horizontal="right" vertical="center"/>
      <protection locked="0"/>
    </xf>
    <xf numFmtId="165" fontId="32" fillId="0" borderId="1" xfId="51" applyFont="1" applyFill="1" applyBorder="1" applyAlignment="1">
      <alignment horizontal="right" vertical="center"/>
    </xf>
    <xf numFmtId="164" fontId="9" fillId="7" borderId="1" xfId="52" applyNumberFormat="1" applyFill="1" applyBorder="1" applyAlignment="1">
      <alignment horizontal="left" vertical="center" wrapText="1"/>
    </xf>
    <xf numFmtId="0" fontId="11" fillId="8" borderId="1" xfId="1" applyNumberFormat="1" applyFont="1" applyFill="1" applyBorder="1" applyAlignment="1" applyProtection="1">
      <alignment vertical="center" wrapText="1"/>
      <protection locked="0"/>
    </xf>
    <xf numFmtId="14" fontId="32" fillId="7" borderId="1" xfId="0" applyNumberFormat="1" applyFont="1" applyFill="1" applyBorder="1" applyAlignment="1">
      <alignment horizontal="right" vertical="center"/>
    </xf>
    <xf numFmtId="164" fontId="39" fillId="7" borderId="1" xfId="0" applyNumberFormat="1" applyFont="1" applyFill="1" applyBorder="1" applyAlignment="1">
      <alignment horizontal="left" vertical="center" wrapText="1"/>
    </xf>
    <xf numFmtId="164" fontId="40" fillId="7" borderId="1" xfId="52" applyNumberFormat="1" applyFont="1" applyFill="1" applyBorder="1" applyAlignment="1">
      <alignment horizontal="left" vertical="center" wrapText="1"/>
    </xf>
    <xf numFmtId="0" fontId="41" fillId="7" borderId="0" xfId="0" applyFont="1" applyFill="1" applyAlignment="1">
      <alignment vertical="center" wrapText="1"/>
    </xf>
    <xf numFmtId="0" fontId="42" fillId="0" borderId="1" xfId="0" applyFont="1" applyBorder="1" applyAlignment="1">
      <alignment horizontal="right" vertical="center" wrapText="1"/>
    </xf>
    <xf numFmtId="0" fontId="11" fillId="0" borderId="1" xfId="0" applyFont="1" applyBorder="1" applyAlignment="1">
      <alignment horizontal="right" vertical="center"/>
    </xf>
    <xf numFmtId="164" fontId="43" fillId="0" borderId="1" xfId="1" applyFont="1" applyFill="1" applyBorder="1" applyAlignment="1" applyProtection="1">
      <alignment vertical="center" wrapText="1"/>
      <protection locked="0"/>
    </xf>
    <xf numFmtId="164" fontId="32" fillId="0" borderId="1" xfId="1" applyFont="1" applyFill="1" applyBorder="1" applyAlignment="1" applyProtection="1">
      <alignment vertical="center"/>
      <protection locked="0"/>
    </xf>
    <xf numFmtId="164" fontId="32" fillId="7" borderId="1" xfId="52" applyNumberFormat="1" applyFont="1" applyFill="1" applyBorder="1" applyAlignment="1">
      <alignment horizontal="left" vertical="center" wrapText="1"/>
    </xf>
    <xf numFmtId="1" fontId="32" fillId="0" borderId="1" xfId="0" applyNumberFormat="1" applyFont="1" applyBorder="1" applyAlignment="1">
      <alignment horizontal="right" vertical="center"/>
    </xf>
    <xf numFmtId="1" fontId="32" fillId="0" borderId="1" xfId="0" applyNumberFormat="1" applyFont="1" applyBorder="1" applyAlignment="1">
      <alignment vertical="center" wrapText="1"/>
    </xf>
    <xf numFmtId="165" fontId="32" fillId="0" borderId="1" xfId="51" quotePrefix="1" applyFont="1" applyBorder="1" applyAlignment="1">
      <alignment horizontal="right" vertical="center"/>
    </xf>
    <xf numFmtId="166" fontId="31" fillId="2" borderId="4" xfId="8" applyFont="1" applyFill="1" applyBorder="1" applyAlignment="1" applyProtection="1">
      <alignment horizontal="center" vertical="center" wrapText="1"/>
      <protection locked="0"/>
    </xf>
    <xf numFmtId="49" fontId="31" fillId="2" borderId="4" xfId="1" applyNumberFormat="1" applyFont="1" applyFill="1" applyBorder="1" applyAlignment="1" applyProtection="1">
      <alignment horizontal="center" vertical="center" wrapText="1"/>
      <protection locked="0"/>
    </xf>
    <xf numFmtId="0" fontId="9" fillId="7" borderId="0" xfId="52" applyFill="1" applyAlignment="1">
      <alignment vertical="center" wrapText="1"/>
    </xf>
    <xf numFmtId="49" fontId="11" fillId="0" borderId="0" xfId="0" applyNumberFormat="1" applyFont="1" applyAlignment="1">
      <alignment vertical="center" wrapText="1"/>
    </xf>
    <xf numFmtId="173" fontId="49" fillId="13" borderId="1" xfId="0" applyNumberFormat="1" applyFont="1" applyFill="1" applyBorder="1" applyAlignment="1">
      <alignment vertical="center"/>
    </xf>
    <xf numFmtId="0" fontId="44" fillId="12" borderId="1" xfId="12" applyFont="1" applyFill="1" applyBorder="1" applyAlignment="1">
      <alignment vertical="center" wrapText="1"/>
    </xf>
    <xf numFmtId="0" fontId="9" fillId="12" borderId="1" xfId="12" applyFill="1" applyBorder="1" applyAlignment="1">
      <alignment vertical="center" wrapText="1"/>
    </xf>
    <xf numFmtId="0" fontId="9" fillId="7" borderId="1" xfId="12" applyFill="1" applyBorder="1" applyAlignment="1">
      <alignment vertical="center" wrapText="1"/>
    </xf>
    <xf numFmtId="0" fontId="9" fillId="7" borderId="0" xfId="12" applyFill="1" applyAlignment="1">
      <alignment vertical="center" wrapText="1"/>
    </xf>
    <xf numFmtId="0" fontId="35" fillId="7" borderId="0" xfId="0" applyFont="1" applyFill="1" applyAlignment="1">
      <alignment vertical="center" wrapText="1"/>
    </xf>
    <xf numFmtId="0" fontId="36" fillId="7" borderId="0" xfId="0" applyFont="1" applyFill="1" applyAlignment="1">
      <alignment vertical="center" wrapText="1"/>
    </xf>
    <xf numFmtId="0" fontId="37" fillId="7" borderId="0" xfId="0" applyFont="1" applyFill="1" applyAlignment="1">
      <alignment vertical="center" wrapText="1"/>
    </xf>
    <xf numFmtId="0" fontId="45" fillId="7" borderId="0" xfId="0" applyFont="1" applyFill="1" applyAlignment="1">
      <alignment vertical="center" wrapText="1"/>
    </xf>
    <xf numFmtId="0" fontId="38" fillId="7" borderId="0" xfId="0" applyFont="1" applyFill="1" applyAlignment="1">
      <alignment vertical="center" wrapText="1"/>
    </xf>
    <xf numFmtId="0" fontId="9" fillId="7" borderId="1" xfId="12" applyFill="1" applyBorder="1" applyAlignment="1">
      <alignment horizontal="right" vertical="center" wrapText="1"/>
    </xf>
    <xf numFmtId="1" fontId="32" fillId="0" borderId="1" xfId="0" applyNumberFormat="1" applyFont="1" applyBorder="1" applyAlignment="1">
      <alignment horizontal="right" vertical="center" wrapText="1"/>
    </xf>
    <xf numFmtId="44" fontId="1" fillId="0" borderId="1" xfId="51" applyNumberFormat="1" applyFont="1" applyFill="1" applyBorder="1" applyAlignment="1" applyProtection="1">
      <alignment horizontal="center" vertical="center"/>
      <protection locked="0"/>
    </xf>
    <xf numFmtId="0" fontId="1" fillId="0" borderId="1" xfId="1" applyNumberFormat="1" applyFont="1" applyFill="1" applyBorder="1" applyAlignment="1" applyProtection="1">
      <alignment horizontal="right" vertical="center"/>
      <protection locked="0"/>
    </xf>
    <xf numFmtId="0" fontId="20" fillId="0" borderId="0" xfId="0" applyFont="1" applyAlignment="1" applyProtection="1">
      <alignment horizontal="left" vertical="justify"/>
      <protection locked="0"/>
    </xf>
    <xf numFmtId="0" fontId="0" fillId="0" borderId="0" xfId="0" applyAlignment="1" applyProtection="1">
      <alignment horizontal="center" vertical="center"/>
      <protection locked="0"/>
    </xf>
    <xf numFmtId="0" fontId="6" fillId="0" borderId="0" xfId="0" applyFont="1" applyAlignment="1" applyProtection="1">
      <alignment horizontal="justify" vertical="center" wrapText="1"/>
      <protection locked="0"/>
    </xf>
    <xf numFmtId="1" fontId="6" fillId="0" borderId="0" xfId="0" applyNumberFormat="1" applyFont="1" applyAlignment="1">
      <alignment horizontal="left" vertical="center" wrapText="1"/>
    </xf>
    <xf numFmtId="1" fontId="0" fillId="0" borderId="0" xfId="0" applyNumberFormat="1" applyAlignment="1" applyProtection="1">
      <alignment horizontal="left" vertical="center" wrapText="1"/>
      <protection locked="0"/>
    </xf>
    <xf numFmtId="1" fontId="6" fillId="0" borderId="0" xfId="0" applyNumberFormat="1" applyFont="1" applyAlignment="1" applyProtection="1">
      <alignment horizontal="left" vertical="center" wrapText="1"/>
      <protection locked="0"/>
    </xf>
    <xf numFmtId="44" fontId="6" fillId="0" borderId="0" xfId="51" applyNumberFormat="1" applyFont="1" applyFill="1" applyBorder="1" applyAlignment="1" applyProtection="1">
      <alignment horizontal="right" vertical="center"/>
      <protection locked="0"/>
    </xf>
    <xf numFmtId="0" fontId="6" fillId="0" borderId="0" xfId="0" applyFont="1" applyAlignment="1" applyProtection="1">
      <alignment horizontal="left" vertical="center" wrapText="1"/>
      <protection locked="0"/>
    </xf>
    <xf numFmtId="49" fontId="6" fillId="0" borderId="0" xfId="0" applyNumberFormat="1" applyFont="1" applyAlignment="1" applyProtection="1">
      <alignment horizontal="left" vertical="center" wrapText="1"/>
      <protection locked="0"/>
    </xf>
    <xf numFmtId="0" fontId="5" fillId="0" borderId="0" xfId="27" applyAlignment="1">
      <alignment vertical="center"/>
    </xf>
    <xf numFmtId="0" fontId="6" fillId="0" borderId="0" xfId="1" applyNumberFormat="1" applyFont="1" applyFill="1" applyBorder="1" applyAlignment="1" applyProtection="1">
      <alignment horizontal="right" vertical="center"/>
      <protection locked="0"/>
    </xf>
    <xf numFmtId="164" fontId="6" fillId="0" borderId="0" xfId="1" applyFont="1" applyFill="1" applyBorder="1" applyAlignment="1" applyProtection="1">
      <alignment horizontal="left" vertical="center"/>
      <protection locked="0"/>
    </xf>
    <xf numFmtId="165" fontId="42" fillId="0" borderId="1" xfId="51" applyFont="1" applyFill="1" applyBorder="1" applyAlignment="1" applyProtection="1">
      <alignment vertical="center"/>
      <protection locked="0"/>
    </xf>
    <xf numFmtId="165" fontId="42" fillId="0" borderId="1" xfId="51" applyFont="1" applyFill="1" applyBorder="1" applyAlignment="1" applyProtection="1">
      <alignment horizontal="right" vertical="center"/>
      <protection locked="0"/>
    </xf>
    <xf numFmtId="166" fontId="42" fillId="0" borderId="1" xfId="8" applyFont="1" applyBorder="1" applyAlignment="1" applyProtection="1">
      <alignment horizontal="right" vertical="center" wrapText="1"/>
      <protection locked="0"/>
    </xf>
    <xf numFmtId="0" fontId="0" fillId="2" borderId="0" xfId="0" applyFill="1" applyAlignment="1" applyProtection="1">
      <alignment horizontal="left" vertical="center" wrapText="1"/>
      <protection locked="0"/>
    </xf>
    <xf numFmtId="165" fontId="32" fillId="0" borderId="1" xfId="51" applyFont="1" applyBorder="1" applyAlignment="1">
      <alignment horizontal="right" vertical="center" wrapText="1"/>
    </xf>
    <xf numFmtId="44" fontId="19" fillId="0" borderId="0" xfId="0" applyNumberFormat="1" applyFont="1" applyAlignment="1" applyProtection="1">
      <alignment horizontal="right" vertical="center" wrapText="1"/>
      <protection locked="0"/>
    </xf>
    <xf numFmtId="44" fontId="21" fillId="0" borderId="5" xfId="0" applyNumberFormat="1" applyFont="1" applyBorder="1" applyAlignment="1" applyProtection="1">
      <alignment horizontal="right" vertical="center" wrapText="1"/>
      <protection locked="0"/>
    </xf>
    <xf numFmtId="44" fontId="17" fillId="0" borderId="0" xfId="1" applyNumberFormat="1" applyFont="1" applyAlignment="1" applyProtection="1">
      <alignment horizontal="right" vertical="center"/>
      <protection locked="0"/>
    </xf>
    <xf numFmtId="44" fontId="16" fillId="3" borderId="3" xfId="1" applyNumberFormat="1" applyFont="1" applyFill="1" applyBorder="1" applyAlignment="1" applyProtection="1">
      <alignment horizontal="center" vertical="center" wrapText="1"/>
      <protection locked="0"/>
    </xf>
    <xf numFmtId="44" fontId="0" fillId="2" borderId="0" xfId="1" applyNumberFormat="1" applyFont="1" applyFill="1" applyAlignment="1" applyProtection="1">
      <alignment horizontal="right" vertical="justify"/>
      <protection locked="0"/>
    </xf>
    <xf numFmtId="0" fontId="0" fillId="0" borderId="0" xfId="0" applyAlignment="1">
      <alignment horizontal="right"/>
    </xf>
    <xf numFmtId="0" fontId="9" fillId="7" borderId="0" xfId="12" applyFill="1"/>
    <xf numFmtId="0" fontId="38" fillId="7" borderId="0" xfId="0" applyFont="1" applyFill="1"/>
    <xf numFmtId="44" fontId="1" fillId="0" borderId="3" xfId="51" applyNumberFormat="1" applyFont="1" applyFill="1" applyBorder="1" applyAlignment="1" applyProtection="1">
      <alignment horizontal="center" vertical="center"/>
      <protection locked="0"/>
    </xf>
    <xf numFmtId="0" fontId="0" fillId="0" borderId="3" xfId="1" applyNumberFormat="1" applyFont="1" applyFill="1" applyBorder="1" applyAlignment="1" applyProtection="1">
      <alignment horizontal="right" vertical="center"/>
      <protection locked="0"/>
    </xf>
    <xf numFmtId="164" fontId="0" fillId="0" borderId="3" xfId="1" applyFont="1" applyFill="1" applyBorder="1" applyAlignment="1" applyProtection="1">
      <alignment horizontal="left" vertical="center"/>
      <protection locked="0"/>
    </xf>
    <xf numFmtId="0" fontId="11" fillId="0" borderId="1" xfId="0" quotePrefix="1" applyFont="1" applyBorder="1" applyAlignment="1">
      <alignment horizontal="center" vertical="center"/>
    </xf>
    <xf numFmtId="14" fontId="50" fillId="15" borderId="1" xfId="0" applyNumberFormat="1" applyFont="1" applyFill="1" applyBorder="1" applyAlignment="1">
      <alignment vertical="center"/>
    </xf>
    <xf numFmtId="171" fontId="32" fillId="0" borderId="1" xfId="8" applyNumberFormat="1" applyFont="1" applyBorder="1" applyAlignment="1" applyProtection="1">
      <alignment horizontal="right" vertical="center"/>
      <protection locked="0"/>
    </xf>
    <xf numFmtId="164" fontId="32" fillId="0" borderId="1" xfId="1" applyFont="1" applyBorder="1" applyAlignment="1" applyProtection="1">
      <alignment vertical="center"/>
      <protection locked="0"/>
    </xf>
    <xf numFmtId="14" fontId="32" fillId="7" borderId="1" xfId="1" applyNumberFormat="1" applyFont="1" applyFill="1" applyBorder="1" applyAlignment="1" applyProtection="1">
      <alignment horizontal="right" vertical="center" wrapText="1"/>
      <protection locked="0"/>
    </xf>
    <xf numFmtId="164" fontId="32" fillId="7" borderId="1" xfId="12" applyNumberFormat="1" applyFont="1" applyFill="1" applyBorder="1" applyAlignment="1">
      <alignment horizontal="left" vertical="center" wrapText="1"/>
    </xf>
    <xf numFmtId="8" fontId="32" fillId="0" borderId="1" xfId="0" applyNumberFormat="1" applyFont="1" applyBorder="1" applyAlignment="1">
      <alignment horizontal="justify" vertical="center" wrapText="1"/>
    </xf>
    <xf numFmtId="0" fontId="51" fillId="0" borderId="1" xfId="0" applyFont="1" applyBorder="1" applyAlignment="1">
      <alignment vertical="center" wrapText="1"/>
    </xf>
    <xf numFmtId="0" fontId="32" fillId="14" borderId="1" xfId="0" applyFont="1" applyFill="1" applyBorder="1" applyAlignment="1">
      <alignment horizontal="left" vertical="center" wrapText="1"/>
    </xf>
    <xf numFmtId="171" fontId="32" fillId="14" borderId="1" xfId="8" applyNumberFormat="1" applyFont="1" applyFill="1" applyBorder="1" applyAlignment="1" applyProtection="1">
      <alignment horizontal="right" vertical="center"/>
      <protection locked="0"/>
    </xf>
    <xf numFmtId="14" fontId="51" fillId="0" borderId="1" xfId="1" applyNumberFormat="1" applyFont="1" applyBorder="1" applyAlignment="1" applyProtection="1">
      <alignment horizontal="right" vertical="center" wrapText="1"/>
      <protection locked="0"/>
    </xf>
    <xf numFmtId="0" fontId="51" fillId="0" borderId="1" xfId="0" applyFont="1" applyBorder="1" applyAlignment="1">
      <alignment horizontal="right" vertical="center"/>
    </xf>
    <xf numFmtId="0" fontId="51" fillId="0" borderId="1" xfId="0" applyFont="1" applyBorder="1" applyAlignment="1">
      <alignment horizontal="justify" vertical="center" wrapText="1"/>
    </xf>
    <xf numFmtId="49" fontId="51" fillId="8" borderId="1" xfId="1" applyNumberFormat="1" applyFont="1" applyFill="1" applyBorder="1" applyAlignment="1" applyProtection="1">
      <alignment horizontal="center" vertical="center" wrapText="1"/>
      <protection locked="0"/>
    </xf>
    <xf numFmtId="0" fontId="52" fillId="8" borderId="1" xfId="1" applyNumberFormat="1" applyFont="1" applyFill="1" applyBorder="1" applyAlignment="1" applyProtection="1">
      <alignment vertical="center" wrapText="1"/>
      <protection locked="0"/>
    </xf>
    <xf numFmtId="0" fontId="51" fillId="8" borderId="1" xfId="1" applyNumberFormat="1" applyFont="1" applyFill="1" applyBorder="1" applyAlignment="1" applyProtection="1">
      <alignment vertical="center" wrapText="1"/>
      <protection locked="0"/>
    </xf>
    <xf numFmtId="1" fontId="51" fillId="0" borderId="1" xfId="0" applyNumberFormat="1" applyFont="1" applyBorder="1" applyAlignment="1">
      <alignment vertical="center"/>
    </xf>
    <xf numFmtId="14" fontId="51" fillId="7" borderId="1" xfId="1" applyNumberFormat="1" applyFont="1" applyFill="1" applyBorder="1" applyAlignment="1" applyProtection="1">
      <alignment horizontal="right" vertical="center" wrapText="1"/>
      <protection locked="0"/>
    </xf>
    <xf numFmtId="173" fontId="51" fillId="7" borderId="1" xfId="0" applyNumberFormat="1" applyFont="1" applyFill="1" applyBorder="1" applyAlignment="1">
      <alignment vertical="center"/>
    </xf>
    <xf numFmtId="173" fontId="51" fillId="11" borderId="1" xfId="0" applyNumberFormat="1" applyFont="1" applyFill="1" applyBorder="1" applyAlignment="1">
      <alignment vertical="center"/>
    </xf>
    <xf numFmtId="14" fontId="51" fillId="7" borderId="1" xfId="0" applyNumberFormat="1" applyFont="1" applyFill="1" applyBorder="1" applyAlignment="1">
      <alignment vertical="center"/>
    </xf>
    <xf numFmtId="14" fontId="51" fillId="11" borderId="1" xfId="0" applyNumberFormat="1" applyFont="1" applyFill="1" applyBorder="1" applyAlignment="1">
      <alignment vertical="center"/>
    </xf>
    <xf numFmtId="0" fontId="51" fillId="11" borderId="1" xfId="0" applyFont="1" applyFill="1" applyBorder="1" applyAlignment="1">
      <alignment vertical="center" wrapText="1"/>
    </xf>
    <xf numFmtId="169" fontId="51" fillId="9" borderId="1" xfId="1" applyNumberFormat="1" applyFont="1" applyFill="1" applyBorder="1" applyAlignment="1" applyProtection="1">
      <alignment horizontal="right" vertical="center"/>
      <protection locked="0"/>
    </xf>
    <xf numFmtId="166" fontId="51" fillId="9" borderId="1" xfId="8" applyFont="1" applyFill="1" applyBorder="1" applyAlignment="1" applyProtection="1">
      <alignment horizontal="right" vertical="center"/>
      <protection locked="0"/>
    </xf>
    <xf numFmtId="0" fontId="51" fillId="9" borderId="1" xfId="1" applyNumberFormat="1" applyFont="1" applyFill="1" applyBorder="1" applyAlignment="1" applyProtection="1">
      <alignment horizontal="right" vertical="center"/>
      <protection locked="0"/>
    </xf>
    <xf numFmtId="174" fontId="51" fillId="9" borderId="1" xfId="1" applyNumberFormat="1" applyFont="1" applyFill="1" applyBorder="1" applyAlignment="1" applyProtection="1">
      <alignment horizontal="right" vertical="center"/>
      <protection locked="0"/>
    </xf>
    <xf numFmtId="3" fontId="51" fillId="9" borderId="1" xfId="1" applyNumberFormat="1" applyFont="1" applyFill="1" applyBorder="1" applyAlignment="1" applyProtection="1">
      <alignment horizontal="right" vertical="center"/>
      <protection locked="0"/>
    </xf>
    <xf numFmtId="14" fontId="51" fillId="11" borderId="1" xfId="1" applyNumberFormat="1" applyFont="1" applyFill="1" applyBorder="1" applyAlignment="1" applyProtection="1">
      <alignment horizontal="right" vertical="center"/>
      <protection locked="0"/>
    </xf>
    <xf numFmtId="164" fontId="51" fillId="7" borderId="1" xfId="52" applyNumberFormat="1" applyFont="1" applyFill="1" applyBorder="1" applyAlignment="1">
      <alignment horizontal="left" vertical="center" wrapText="1"/>
    </xf>
    <xf numFmtId="166" fontId="53" fillId="0" borderId="1" xfId="8" applyFont="1" applyBorder="1" applyAlignment="1" applyProtection="1">
      <alignment horizontal="right" vertical="center" wrapText="1"/>
      <protection locked="0"/>
    </xf>
    <xf numFmtId="0" fontId="32" fillId="0" borderId="0" xfId="0" quotePrefix="1" applyFont="1" applyAlignment="1">
      <alignment horizontal="center" vertical="center"/>
    </xf>
    <xf numFmtId="0" fontId="32" fillId="0" borderId="0" xfId="0" applyFont="1" applyAlignment="1">
      <alignment horizontal="justify" vertical="center" wrapText="1"/>
    </xf>
    <xf numFmtId="171" fontId="32" fillId="0" borderId="0" xfId="8" applyNumberFormat="1" applyFont="1" applyFill="1" applyBorder="1" applyAlignment="1" applyProtection="1">
      <alignment horizontal="right" vertical="center"/>
      <protection locked="0"/>
    </xf>
    <xf numFmtId="165" fontId="32" fillId="0" borderId="0" xfId="51" applyFont="1" applyBorder="1" applyAlignment="1">
      <alignment horizontal="right" vertical="center"/>
    </xf>
    <xf numFmtId="0" fontId="32" fillId="0" borderId="0" xfId="0" applyFont="1" applyAlignment="1">
      <alignment horizontal="right" vertical="center" wrapText="1"/>
    </xf>
    <xf numFmtId="49" fontId="32" fillId="8" borderId="0" xfId="1" applyNumberFormat="1" applyFont="1" applyFill="1" applyBorder="1" applyAlignment="1" applyProtection="1">
      <alignment horizontal="center" vertical="center" wrapText="1"/>
      <protection locked="0"/>
    </xf>
    <xf numFmtId="0" fontId="11" fillId="8" borderId="0" xfId="1" applyNumberFormat="1" applyFont="1" applyFill="1" applyBorder="1" applyAlignment="1" applyProtection="1">
      <alignment vertical="center" wrapText="1"/>
      <protection locked="0"/>
    </xf>
    <xf numFmtId="0" fontId="32" fillId="8" borderId="0" xfId="1" applyNumberFormat="1" applyFont="1" applyFill="1" applyBorder="1" applyAlignment="1" applyProtection="1">
      <alignment vertical="center" wrapText="1"/>
      <protection locked="0"/>
    </xf>
    <xf numFmtId="169" fontId="32" fillId="9" borderId="0" xfId="1" applyNumberFormat="1" applyFont="1" applyFill="1" applyBorder="1" applyAlignment="1" applyProtection="1">
      <alignment horizontal="right" vertical="center"/>
      <protection locked="0"/>
    </xf>
    <xf numFmtId="166" fontId="32" fillId="9" borderId="0" xfId="8" applyFont="1" applyFill="1" applyBorder="1" applyAlignment="1" applyProtection="1">
      <alignment horizontal="right" vertical="center"/>
      <protection locked="0"/>
    </xf>
    <xf numFmtId="0" fontId="32" fillId="9" borderId="0" xfId="1" applyNumberFormat="1" applyFont="1" applyFill="1" applyBorder="1" applyAlignment="1" applyProtection="1">
      <alignment horizontal="right" vertical="center"/>
      <protection locked="0"/>
    </xf>
    <xf numFmtId="174" fontId="32" fillId="9" borderId="0" xfId="1" applyNumberFormat="1" applyFont="1" applyFill="1" applyBorder="1" applyAlignment="1" applyProtection="1">
      <alignment horizontal="right" vertical="center"/>
      <protection locked="0"/>
    </xf>
    <xf numFmtId="3" fontId="32" fillId="9" borderId="0" xfId="1" applyNumberFormat="1" applyFont="1" applyFill="1" applyBorder="1" applyAlignment="1" applyProtection="1">
      <alignment horizontal="right" vertical="center"/>
      <protection locked="0"/>
    </xf>
    <xf numFmtId="14" fontId="32" fillId="0" borderId="0" xfId="1" applyNumberFormat="1" applyFont="1" applyBorder="1" applyAlignment="1" applyProtection="1">
      <alignment horizontal="right" vertical="center" wrapText="1"/>
      <protection locked="0"/>
    </xf>
    <xf numFmtId="14" fontId="32" fillId="11" borderId="0" xfId="1" applyNumberFormat="1" applyFont="1" applyFill="1" applyBorder="1" applyAlignment="1" applyProtection="1">
      <alignment horizontal="right" vertical="center"/>
      <protection locked="0"/>
    </xf>
    <xf numFmtId="173" fontId="32" fillId="7" borderId="0" xfId="0" applyNumberFormat="1" applyFont="1" applyFill="1" applyAlignment="1">
      <alignment vertical="center"/>
    </xf>
    <xf numFmtId="14" fontId="32" fillId="7" borderId="0" xfId="0" applyNumberFormat="1" applyFont="1" applyFill="1" applyAlignment="1">
      <alignment vertical="center"/>
    </xf>
    <xf numFmtId="0" fontId="32" fillId="11" borderId="0" xfId="0" applyFont="1" applyFill="1" applyAlignment="1">
      <alignment vertical="center" wrapText="1"/>
    </xf>
    <xf numFmtId="164" fontId="9" fillId="7" borderId="0" xfId="12" applyNumberFormat="1" applyFill="1" applyBorder="1" applyAlignment="1">
      <alignment horizontal="left" vertical="center" wrapText="1"/>
    </xf>
    <xf numFmtId="0" fontId="0" fillId="0" borderId="1" xfId="0" applyBorder="1" applyAlignment="1" applyProtection="1">
      <alignment horizontal="left" vertical="center"/>
      <protection locked="0"/>
    </xf>
    <xf numFmtId="0" fontId="6" fillId="0" borderId="1" xfId="0" applyFont="1" applyBorder="1" applyAlignment="1" applyProtection="1">
      <alignment horizontal="justify" vertical="center" wrapText="1"/>
      <protection locked="0"/>
    </xf>
    <xf numFmtId="1" fontId="0" fillId="0" borderId="1" xfId="0" applyNumberFormat="1" applyBorder="1" applyAlignment="1">
      <alignment horizontal="left" vertical="center" wrapText="1"/>
    </xf>
    <xf numFmtId="1" fontId="0" fillId="0" borderId="3" xfId="0" applyNumberFormat="1" applyBorder="1" applyAlignment="1" applyProtection="1">
      <alignment horizontal="left" vertical="center" wrapText="1"/>
      <protection locked="0"/>
    </xf>
    <xf numFmtId="1" fontId="0" fillId="0" borderId="1" xfId="0" applyNumberFormat="1" applyBorder="1" applyAlignment="1" applyProtection="1">
      <alignment horizontal="left" vertical="center" wrapText="1"/>
      <protection locked="0"/>
    </xf>
    <xf numFmtId="49" fontId="0" fillId="0" borderId="1" xfId="0" applyNumberFormat="1" applyBorder="1" applyAlignment="1" applyProtection="1">
      <alignment horizontal="left" vertical="center" wrapText="1"/>
      <protection locked="0"/>
    </xf>
    <xf numFmtId="0" fontId="25"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center"/>
      <protection locked="0"/>
    </xf>
    <xf numFmtId="169" fontId="22" fillId="0" borderId="1" xfId="27" applyNumberFormat="1" applyFont="1" applyBorder="1" applyAlignment="1" applyProtection="1">
      <alignment vertical="center"/>
      <protection locked="0"/>
    </xf>
    <xf numFmtId="0" fontId="0" fillId="0" borderId="8" xfId="0" applyBorder="1" applyAlignment="1" applyProtection="1">
      <alignment horizontal="left" vertical="center"/>
      <protection locked="0"/>
    </xf>
    <xf numFmtId="0" fontId="5" fillId="0" borderId="1" xfId="27" applyBorder="1" applyAlignment="1">
      <alignment vertical="center"/>
    </xf>
    <xf numFmtId="1" fontId="6" fillId="0" borderId="3" xfId="0" applyNumberFormat="1" applyFont="1" applyBorder="1" applyAlignment="1" applyProtection="1">
      <alignment horizontal="left" vertical="center" wrapText="1"/>
      <protection locked="0"/>
    </xf>
    <xf numFmtId="1" fontId="6" fillId="0" borderId="1" xfId="0" applyNumberFormat="1" applyFont="1" applyBorder="1" applyAlignment="1">
      <alignment horizontal="left" vertical="center" wrapText="1"/>
    </xf>
    <xf numFmtId="1" fontId="6" fillId="0" borderId="1" xfId="0" applyNumberFormat="1" applyFont="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left" vertical="center" wrapText="1"/>
      <protection locked="0"/>
    </xf>
    <xf numFmtId="0" fontId="6" fillId="0" borderId="8" xfId="0" applyFont="1" applyBorder="1" applyAlignment="1" applyProtection="1">
      <alignment horizontal="left" vertical="center"/>
      <protection locked="0"/>
    </xf>
    <xf numFmtId="0" fontId="25" fillId="0" borderId="1" xfId="0" applyFont="1" applyBorder="1" applyAlignment="1">
      <alignment horizontal="left" vertical="center"/>
    </xf>
    <xf numFmtId="0" fontId="1" fillId="0" borderId="1" xfId="27" applyFont="1" applyBorder="1" applyAlignment="1">
      <alignment vertical="center"/>
    </xf>
    <xf numFmtId="0" fontId="0" fillId="0" borderId="1" xfId="27" applyFont="1" applyBorder="1" applyAlignment="1">
      <alignment vertical="center"/>
    </xf>
    <xf numFmtId="0" fontId="6" fillId="0" borderId="1" xfId="27" applyFont="1" applyBorder="1" applyAlignment="1">
      <alignment vertical="center"/>
    </xf>
    <xf numFmtId="0" fontId="0" fillId="0" borderId="0" xfId="0" applyAlignment="1">
      <alignment wrapText="1"/>
    </xf>
    <xf numFmtId="0" fontId="28" fillId="0" borderId="1" xfId="0" applyFont="1" applyBorder="1" applyAlignment="1" applyProtection="1">
      <alignment horizontal="left" vertical="center"/>
      <protection locked="0"/>
    </xf>
    <xf numFmtId="0" fontId="28" fillId="0" borderId="1" xfId="0" applyFont="1" applyBorder="1" applyAlignment="1" applyProtection="1">
      <alignment horizontal="justify" vertical="center" wrapText="1"/>
      <protection locked="0"/>
    </xf>
    <xf numFmtId="1" fontId="28" fillId="0" borderId="1" xfId="0" applyNumberFormat="1" applyFont="1" applyBorder="1" applyAlignment="1">
      <alignment horizontal="left" vertical="center" wrapText="1"/>
    </xf>
    <xf numFmtId="1" fontId="28" fillId="0" borderId="3" xfId="0" applyNumberFormat="1" applyFont="1" applyBorder="1" applyAlignment="1" applyProtection="1">
      <alignment horizontal="left" vertical="center" wrapText="1"/>
      <protection locked="0"/>
    </xf>
    <xf numFmtId="1" fontId="28" fillId="0" borderId="1" xfId="0" applyNumberFormat="1" applyFont="1" applyBorder="1" applyAlignment="1" applyProtection="1">
      <alignment horizontal="left" vertical="center" wrapText="1"/>
      <protection locked="0"/>
    </xf>
    <xf numFmtId="44" fontId="28" fillId="0" borderId="1" xfId="51" applyNumberFormat="1" applyFont="1" applyFill="1" applyBorder="1" applyAlignment="1" applyProtection="1">
      <alignment horizontal="right" vertical="center"/>
      <protection locked="0"/>
    </xf>
    <xf numFmtId="0" fontId="28" fillId="0" borderId="1" xfId="0" applyFont="1" applyBorder="1" applyAlignment="1" applyProtection="1">
      <alignment horizontal="left" vertical="center" wrapText="1"/>
      <protection locked="0"/>
    </xf>
    <xf numFmtId="49" fontId="28" fillId="0" borderId="1" xfId="0" applyNumberFormat="1" applyFont="1" applyBorder="1" applyAlignment="1" applyProtection="1">
      <alignment horizontal="left" vertical="center" wrapText="1"/>
      <protection locked="0"/>
    </xf>
    <xf numFmtId="0" fontId="28" fillId="0" borderId="1" xfId="27" applyFont="1" applyBorder="1" applyAlignment="1">
      <alignment vertical="center"/>
    </xf>
    <xf numFmtId="0" fontId="28" fillId="0" borderId="1" xfId="1" applyNumberFormat="1" applyFont="1" applyFill="1" applyBorder="1" applyAlignment="1" applyProtection="1">
      <alignment horizontal="right" vertical="center"/>
      <protection locked="0"/>
    </xf>
    <xf numFmtId="164" fontId="28" fillId="0" borderId="1" xfId="1" applyFont="1" applyFill="1" applyBorder="1" applyAlignment="1" applyProtection="1">
      <alignment horizontal="left" vertical="center"/>
      <protection locked="0"/>
    </xf>
    <xf numFmtId="0" fontId="46" fillId="0" borderId="1" xfId="0" applyFont="1" applyBorder="1" applyAlignment="1" applyProtection="1">
      <alignment horizontal="left" vertical="center" wrapText="1"/>
      <protection locked="0"/>
    </xf>
    <xf numFmtId="0" fontId="0" fillId="0" borderId="1" xfId="27" applyFont="1" applyBorder="1" applyAlignment="1" applyProtection="1">
      <alignment horizontal="left" vertical="center"/>
      <protection locked="0"/>
    </xf>
    <xf numFmtId="0" fontId="30" fillId="0" borderId="1" xfId="0" applyFont="1" applyBorder="1" applyAlignment="1" applyProtection="1">
      <alignment horizontal="left" vertical="center" wrapText="1"/>
      <protection locked="0"/>
    </xf>
    <xf numFmtId="0" fontId="0" fillId="0" borderId="1" xfId="0" applyBorder="1" applyAlignment="1" applyProtection="1">
      <alignment horizontal="justify" vertical="center" wrapText="1"/>
      <protection locked="0"/>
    </xf>
    <xf numFmtId="169" fontId="22" fillId="0" borderId="1" xfId="27" applyNumberFormat="1" applyFont="1" applyBorder="1" applyAlignment="1" applyProtection="1">
      <alignment horizontal="left" vertical="center"/>
      <protection locked="0"/>
    </xf>
    <xf numFmtId="169" fontId="6" fillId="0" borderId="1" xfId="27" applyNumberFormat="1" applyFont="1" applyBorder="1" applyAlignment="1" applyProtection="1">
      <alignment vertical="center"/>
      <protection locked="0"/>
    </xf>
    <xf numFmtId="49" fontId="0" fillId="0" borderId="3" xfId="0" applyNumberFormat="1" applyBorder="1" applyAlignment="1" applyProtection="1">
      <alignment horizontal="left" vertical="center" wrapText="1"/>
      <protection locked="0"/>
    </xf>
    <xf numFmtId="0" fontId="0" fillId="0" borderId="3" xfId="0" applyBorder="1" applyAlignment="1" applyProtection="1">
      <alignment horizontal="left" vertical="center"/>
      <protection locked="0"/>
    </xf>
    <xf numFmtId="0" fontId="6" fillId="0" borderId="3" xfId="0" applyFont="1" applyBorder="1" applyAlignment="1" applyProtection="1">
      <alignment horizontal="justify" vertical="center" wrapText="1"/>
      <protection locked="0"/>
    </xf>
    <xf numFmtId="1" fontId="0" fillId="0" borderId="3" xfId="0" applyNumberFormat="1" applyBorder="1" applyAlignment="1">
      <alignment horizontal="left" vertical="center" wrapText="1"/>
    </xf>
    <xf numFmtId="0" fontId="0" fillId="0" borderId="3" xfId="0" applyBorder="1" applyAlignment="1" applyProtection="1">
      <alignment horizontal="left" vertical="center" wrapText="1"/>
      <protection locked="0"/>
    </xf>
    <xf numFmtId="0" fontId="25" fillId="0" borderId="3" xfId="0" applyFont="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0" fontId="5" fillId="0" borderId="3" xfId="27" applyBorder="1" applyAlignment="1">
      <alignment vertical="center"/>
    </xf>
    <xf numFmtId="44" fontId="6" fillId="0" borderId="1" xfId="51" applyNumberFormat="1" applyFont="1" applyFill="1" applyBorder="1" applyAlignment="1" applyProtection="1">
      <alignment horizontal="center" vertical="center"/>
      <protection locked="0"/>
    </xf>
    <xf numFmtId="164" fontId="31" fillId="0" borderId="9" xfId="1" applyFont="1" applyFill="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5" xfId="0" applyFont="1" applyBorder="1" applyAlignment="1" applyProtection="1">
      <alignment horizontal="center" vertical="center" wrapText="1"/>
      <protection locked="0"/>
    </xf>
  </cellXfs>
  <cellStyles count="107">
    <cellStyle name="BodyStyle" xfId="4" xr:uid="{00000000-0005-0000-0000-000000000000}"/>
    <cellStyle name="Currency" xfId="47" xr:uid="{00000000-0005-0000-0000-000001000000}"/>
    <cellStyle name="Currency 2" xfId="86" xr:uid="{DF35E970-9EDA-4AE0-824F-E8728E170495}"/>
    <cellStyle name="HeaderStyle" xfId="6" xr:uid="{00000000-0005-0000-0000-000002000000}"/>
    <cellStyle name="Hipervínculo" xfId="12" builtinId="8"/>
    <cellStyle name="Hyperlink" xfId="52" xr:uid="{00000000-000B-0000-0000-000008000000}"/>
    <cellStyle name="Millares" xfId="8" builtinId="3"/>
    <cellStyle name="Millares [0]" xfId="1" builtinId="6"/>
    <cellStyle name="Millares [0] 2" xfId="9" xr:uid="{00000000-0005-0000-0000-000007000000}"/>
    <cellStyle name="Millares [0] 2 2" xfId="17" xr:uid="{00000000-0005-0000-0000-000008000000}"/>
    <cellStyle name="Millares [0] 2 2 2" xfId="41" xr:uid="{00000000-0005-0000-0000-000009000000}"/>
    <cellStyle name="Millares [0] 2 2 2 2" xfId="81" xr:uid="{15B6336B-21C1-4C7A-9DD2-6A62E40F6A26}"/>
    <cellStyle name="Millares [0] 2 2 3" xfId="62" xr:uid="{6ADCC1B2-8382-4AF5-82B8-1B4C867E0C13}"/>
    <cellStyle name="Millares [0] 2 3" xfId="35" xr:uid="{00000000-0005-0000-0000-00000A000000}"/>
    <cellStyle name="Millares [0] 2 3 2" xfId="75" xr:uid="{9EDFF5C6-8E7C-46C6-BA9A-7F4473B471ED}"/>
    <cellStyle name="Millares [0] 2 4" xfId="56" xr:uid="{5B0F3C86-A11E-45D9-B9C4-D58A2308880E}"/>
    <cellStyle name="Millares [0] 2 5" xfId="101" xr:uid="{E8845EFC-F178-45E1-9CFC-E3FC186A68BF}"/>
    <cellStyle name="Millares [0] 3" xfId="14" xr:uid="{00000000-0005-0000-0000-00000B000000}"/>
    <cellStyle name="Millares [0] 3 2" xfId="18" xr:uid="{00000000-0005-0000-0000-00000C000000}"/>
    <cellStyle name="Millares [0] 3 2 2" xfId="42" xr:uid="{00000000-0005-0000-0000-00000D000000}"/>
    <cellStyle name="Millares [0] 3 2 2 2" xfId="82" xr:uid="{DF396CEB-E690-47D6-9E9F-D3CE777A4495}"/>
    <cellStyle name="Millares [0] 3 2 3" xfId="63" xr:uid="{8CDF94F3-8FE5-484F-8A84-754D2B1771A1}"/>
    <cellStyle name="Millares [0] 3 3" xfId="38" xr:uid="{00000000-0005-0000-0000-00000E000000}"/>
    <cellStyle name="Millares [0] 3 3 2" xfId="78" xr:uid="{9C426834-7AEA-449C-BDBB-3A2F3179318A}"/>
    <cellStyle name="Millares [0] 3 4" xfId="59" xr:uid="{1B3605D7-C27F-4836-8D65-9B4BCD07D4FA}"/>
    <cellStyle name="Millares [0] 4" xfId="15" xr:uid="{00000000-0005-0000-0000-00000F000000}"/>
    <cellStyle name="Millares [0] 4 2" xfId="39" xr:uid="{00000000-0005-0000-0000-000010000000}"/>
    <cellStyle name="Millares [0] 4 2 2" xfId="79" xr:uid="{4623EC38-0405-4BA3-A946-5B4F2ECE3E55}"/>
    <cellStyle name="Millares [0] 4 3" xfId="60" xr:uid="{65B4EE18-CD10-49AA-8609-1D8E5FAE4834}"/>
    <cellStyle name="Millares [0] 5" xfId="29" xr:uid="{00000000-0005-0000-0000-000011000000}"/>
    <cellStyle name="Millares [0] 5 2" xfId="70" xr:uid="{CB738459-5783-4242-A54B-79B7F26BC5F7}"/>
    <cellStyle name="Millares [0] 6" xfId="53" xr:uid="{3032E28B-8F3E-4502-94F0-69A6B7D90D01}"/>
    <cellStyle name="Millares [0] 7" xfId="95" xr:uid="{F693DD44-8DF8-44C0-9F4A-D87E1FCA65CF}"/>
    <cellStyle name="Millares 16" xfId="28" xr:uid="{00000000-0005-0000-0000-000012000000}"/>
    <cellStyle name="Millares 16 2" xfId="69" xr:uid="{458F23A4-FFC1-46FA-B01D-A344AEA6140A}"/>
    <cellStyle name="Millares 16 2 2" xfId="103" xr:uid="{9168C35E-9043-4DBA-82E5-F8094414E7C3}"/>
    <cellStyle name="Millares 16 3" xfId="98" xr:uid="{78D5BCEA-8BAE-439C-8283-FBAFCA53198E}"/>
    <cellStyle name="Millares 2" xfId="16" xr:uid="{00000000-0005-0000-0000-000013000000}"/>
    <cellStyle name="Millares 2 2" xfId="22" xr:uid="{00000000-0005-0000-0000-000014000000}"/>
    <cellStyle name="Millares 2 2 2" xfId="45" xr:uid="{00000000-0005-0000-0000-000015000000}"/>
    <cellStyle name="Millares 2 2 2 2" xfId="85" xr:uid="{FA9E9E6A-637A-4812-89C8-873ACDA83598}"/>
    <cellStyle name="Millares 2 2 3" xfId="65" xr:uid="{E5A1DD12-0D53-4630-B3DB-D77DC4B86FD6}"/>
    <cellStyle name="Millares 2 3" xfId="40" xr:uid="{00000000-0005-0000-0000-000016000000}"/>
    <cellStyle name="Millares 2 3 2" xfId="80" xr:uid="{5B9256CB-17E0-45BE-8D5A-95311FD15889}"/>
    <cellStyle name="Millares 2 4" xfId="61" xr:uid="{6EA63534-E9B8-4478-A052-5EAE067184D6}"/>
    <cellStyle name="Millares 3" xfId="33" xr:uid="{00000000-0005-0000-0000-000017000000}"/>
    <cellStyle name="Millares 3 2" xfId="73" xr:uid="{DBBD1505-4993-4B3D-8828-720EFFF542C3}"/>
    <cellStyle name="Millares 4" xfId="20" xr:uid="{00000000-0005-0000-0000-000018000000}"/>
    <cellStyle name="Millares 4 2" xfId="43" xr:uid="{00000000-0005-0000-0000-000019000000}"/>
    <cellStyle name="Millares 4 2 2" xfId="83" xr:uid="{594BCAB1-73FB-4631-B295-9BAD8B834238}"/>
    <cellStyle name="Millares 4 3" xfId="64" xr:uid="{1C6FAEC0-744C-4E4A-9177-CF191F203A3E}"/>
    <cellStyle name="Millares 5" xfId="44" xr:uid="{00000000-0005-0000-0000-00001A000000}"/>
    <cellStyle name="Millares 5 2" xfId="84" xr:uid="{ABCEDC0C-5BFD-4D0A-83F0-63357D9017F2}"/>
    <cellStyle name="Millares 6" xfId="55" xr:uid="{8AC0A4B0-353C-47F0-A3CF-09A073AD9A93}"/>
    <cellStyle name="Millares 7" xfId="91" xr:uid="{F5D6228A-BADC-4DDE-8F53-A84D98464A71}"/>
    <cellStyle name="Millares 8" xfId="92" xr:uid="{0A6C57A1-8F70-4DAF-A271-899CC98EE9BA}"/>
    <cellStyle name="Moneda" xfId="51" builtinId="4"/>
    <cellStyle name="Moneda [0] 2" xfId="23" xr:uid="{00000000-0005-0000-0000-00001C000000}"/>
    <cellStyle name="Moneda [0] 2 2" xfId="66" xr:uid="{E85EBD45-4958-4020-B154-886BEF00F998}"/>
    <cellStyle name="Moneda 10" xfId="105" xr:uid="{F3243F92-8820-4165-8094-EB5A7C467EF8}"/>
    <cellStyle name="Moneda 11" xfId="96" xr:uid="{F45C39FE-CF71-4EBB-B991-57753BE43736}"/>
    <cellStyle name="Moneda 2" xfId="3" xr:uid="{00000000-0005-0000-0000-00001D000000}"/>
    <cellStyle name="Moneda 2 2" xfId="10" xr:uid="{00000000-0005-0000-0000-00001E000000}"/>
    <cellStyle name="Moneda 2 2 2" xfId="36" xr:uid="{00000000-0005-0000-0000-00001F000000}"/>
    <cellStyle name="Moneda 2 2 2 2" xfId="76" xr:uid="{8E9D0B83-36ED-49FD-9554-B8B99D582F83}"/>
    <cellStyle name="Moneda 2 2 3" xfId="57" xr:uid="{D0BABF7E-0BF2-4266-8124-C2DE0F55A746}"/>
    <cellStyle name="Moneda 2 2 4" xfId="102" xr:uid="{73967AAF-C584-4DC4-AAC0-A60CCCBCF3E9}"/>
    <cellStyle name="Moneda 2 3" xfId="24" xr:uid="{00000000-0005-0000-0000-000020000000}"/>
    <cellStyle name="Moneda 2 3 2" xfId="67" xr:uid="{4A736B0C-C51E-421B-8D8E-B28BE5C70BE0}"/>
    <cellStyle name="Moneda 2 4" xfId="31" xr:uid="{00000000-0005-0000-0000-000021000000}"/>
    <cellStyle name="Moneda 2 4 2" xfId="71" xr:uid="{9BF8A08C-D312-44B9-8E35-A94016A13584}"/>
    <cellStyle name="Moneda 2 5" xfId="54" xr:uid="{7839EA13-B2A9-4D1D-A53A-0E4702D0050C}"/>
    <cellStyle name="Moneda 2 6" xfId="97" xr:uid="{5265FE28-7601-4757-9CA1-939963DADA26}"/>
    <cellStyle name="Moneda 3" xfId="11" xr:uid="{00000000-0005-0000-0000-000022000000}"/>
    <cellStyle name="Moneda 3 2" xfId="21" xr:uid="{00000000-0005-0000-0000-000023000000}"/>
    <cellStyle name="Moneda 3 3" xfId="37" xr:uid="{00000000-0005-0000-0000-000024000000}"/>
    <cellStyle name="Moneda 3 3 2" xfId="77" xr:uid="{39D931D6-67F1-4F36-8783-BF1418C4B778}"/>
    <cellStyle name="Moneda 3 4" xfId="58" xr:uid="{F06718C7-38EB-4548-BB07-D7EA3B1EED97}"/>
    <cellStyle name="Moneda 3 5" xfId="104" xr:uid="{1686820B-859E-4079-9978-FA51A4347003}"/>
    <cellStyle name="Moneda 4" xfId="34" xr:uid="{00000000-0005-0000-0000-000025000000}"/>
    <cellStyle name="Moneda 4 2" xfId="74" xr:uid="{D3638871-5EDC-494A-B37C-35DA41F43F57}"/>
    <cellStyle name="Moneda 5" xfId="32" xr:uid="{00000000-0005-0000-0000-000026000000}"/>
    <cellStyle name="Moneda 5 2" xfId="72" xr:uid="{BEA8A313-D4BA-45FC-9920-72D806A87339}"/>
    <cellStyle name="Moneda 6" xfId="88" xr:uid="{FE81263B-3D1D-4CA4-AB8F-E495015C07B5}"/>
    <cellStyle name="Moneda 7" xfId="93" xr:uid="{8AD2D1B0-8B29-4B79-A08A-2C396E154BD8}"/>
    <cellStyle name="Moneda 8" xfId="90" xr:uid="{37C37F41-D9D0-4714-9CA5-0D2112AD2A7A}"/>
    <cellStyle name="Moneda 9" xfId="100" xr:uid="{B69BC2C1-CB41-411F-BB7F-D2C1B6CDF5F2}"/>
    <cellStyle name="Normal" xfId="0" builtinId="0"/>
    <cellStyle name="Normal 10 2" xfId="106" xr:uid="{55DBDD43-2DE3-4AA9-9446-E36D834D9791}"/>
    <cellStyle name="Normal 11" xfId="27" xr:uid="{00000000-0005-0000-0000-000028000000}"/>
    <cellStyle name="Normal 11 2" xfId="68" xr:uid="{FAD0B46E-F3E4-4FD8-A7A1-CE5DE0E5C3DB}"/>
    <cellStyle name="Normal 11 2 2 2 3" xfId="94" xr:uid="{693D39C7-EADB-41E6-88E8-169F3AB020B0}"/>
    <cellStyle name="Normal 11 3" xfId="99" xr:uid="{45A1B038-C205-4358-8500-23D89A9EAC3B}"/>
    <cellStyle name="Normal 11 8" xfId="50" xr:uid="{22C6649D-EBB0-4075-A845-F75D15927D1E}"/>
    <cellStyle name="Normal 11 8 2" xfId="87" xr:uid="{D9904D09-7722-4642-852A-2CFE5B9598EA}"/>
    <cellStyle name="Normal 2" xfId="2" xr:uid="{00000000-0005-0000-0000-000029000000}"/>
    <cellStyle name="Normal 2 2" xfId="19" xr:uid="{00000000-0005-0000-0000-00002A000000}"/>
    <cellStyle name="Normal 2 3" xfId="30" xr:uid="{00000000-0005-0000-0000-00002B000000}"/>
    <cellStyle name="Normal 21" xfId="49" xr:uid="{E0CFFA04-DEA9-4F64-8279-08703CDF58D8}"/>
    <cellStyle name="Normal 3" xfId="25" xr:uid="{00000000-0005-0000-0000-00002C000000}"/>
    <cellStyle name="Normal 4" xfId="13" xr:uid="{00000000-0005-0000-0000-00002D000000}"/>
    <cellStyle name="Normal 5" xfId="26" xr:uid="{00000000-0005-0000-0000-00002E000000}"/>
    <cellStyle name="Normal 5 2" xfId="46" xr:uid="{00000000-0005-0000-0000-00002F000000}"/>
    <cellStyle name="Normal 6" xfId="5" xr:uid="{00000000-0005-0000-0000-000030000000}"/>
    <cellStyle name="Normal 7" xfId="48" xr:uid="{1ED4B25D-497C-4D93-A93E-81E95D57D955}"/>
    <cellStyle name="Numeric" xfId="7" xr:uid="{00000000-0005-0000-0000-000031000000}"/>
    <cellStyle name="Porcentaje 2" xfId="89" xr:uid="{FB266189-ED8E-48C5-AE5E-343A5BA4600B}"/>
  </cellStyles>
  <dxfs count="112">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4" formatCode="_(* #,##0_);_(* \(#,##0\);_(* &quot;-&quot;_);_(@_)"/>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64" formatCode="_(* #,##0_);_(* \(#,##0\);_(* &quot;-&quot;_);_(@_)"/>
      <fill>
        <patternFill patternType="solid">
          <fgColor indexed="64"/>
          <bgColor rgb="FFFFFF0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9" tint="0.5999938962981048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76" formatCode="d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76" formatCode="dd/mm/yyyy"/>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3" formatCode="d/mm/yyyy;@"/>
      <fill>
        <patternFill patternType="solid">
          <fgColor indexed="64"/>
          <bgColor theme="9"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73" formatCode="d/mm/yyyy;@"/>
      <fill>
        <patternFill patternType="solid">
          <fgColor indexed="64"/>
          <bgColor theme="9"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3" formatCode="d/mm/yyyy;@"/>
      <fill>
        <patternFill patternType="solid">
          <fgColor indexed="64"/>
          <bgColor rgb="FFFFFF0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73"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6" formatCode="dd/mm/yyyy"/>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9" formatCode="d/mm/yyyy"/>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76" formatCode="dd/mm/yyyy"/>
      <fill>
        <patternFill patternType="solid">
          <fgColor indexed="64"/>
          <bgColor theme="9" tint="0.59999389629810485"/>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9" tint="0.5999938962981048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6" formatCode="dd/mm/yyyy"/>
      <fill>
        <patternFill patternType="solid">
          <fgColor indexed="64"/>
          <bgColor rgb="FFFFFF0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9" formatCode="d/mm/yyyy"/>
      <fill>
        <patternFill patternType="solid">
          <fgColor indexed="64"/>
          <bgColor rgb="FFFFFF00"/>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3" formatCode="#,##0"/>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74" formatCode="m/d/yyyy"/>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74" formatCode="m/d/yyyy"/>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_(* #,##0.00_);_(* \(#,##0.00\);_(* &quot;-&quot;??_);_(@_)"/>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66" formatCode="_(* #,##0.00_);_(* \(#,##0.00\);_(* &quot;-&quot;??_);_(@_)"/>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9" formatCode="dd/mm/yyyy;@"/>
      <fill>
        <patternFill patternType="solid">
          <fgColor indexed="64"/>
          <bgColor rgb="FF92D050"/>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69" formatCode="dd/mm/yyyy;@"/>
      <fill>
        <patternFill patternType="solid">
          <fgColor indexed="64"/>
          <bgColor rgb="FF92D050"/>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 formatCode="0"/>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numFmt numFmtId="1"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rgb="FFFFC0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rgb="FFFFC00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auto="1"/>
        <name val="Arial"/>
        <scheme val="none"/>
      </font>
      <numFmt numFmtId="0" formatCode="General"/>
      <fill>
        <patternFill patternType="solid">
          <fgColor indexed="64"/>
          <bgColor rgb="FFFFC00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30" formatCode="@"/>
      <fill>
        <patternFill patternType="solid">
          <fgColor indexed="64"/>
          <bgColor rgb="FFFFC00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numFmt numFmtId="30" formatCode="@"/>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71" formatCode="#,##0\ 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0"/>
        <color theme="1"/>
        <name val="Arial"/>
        <scheme val="none"/>
      </font>
      <numFmt numFmtId="171" formatCode="#,##0\ _€"/>
      <fill>
        <patternFill patternType="none">
          <fgColor indexed="64"/>
          <bgColor indexed="65"/>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sz val="10"/>
        <name val="Arial"/>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Arial"/>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scheme val="none"/>
      </font>
      <alignment horizontal="center" vertical="center" textRotation="0" wrapText="0" indent="0" justifyLastLine="0" shrinkToFit="0" readingOrder="0"/>
    </dxf>
    <dxf>
      <border outline="0">
        <top style="thin">
          <color indexed="64"/>
        </top>
      </border>
    </dxf>
    <dxf>
      <font>
        <sz val="10"/>
        <name val="Arial"/>
      </font>
      <alignment vertical="center" textRotation="0" indent="0" justifyLastLine="0" shrinkToFit="0" readingOrder="0"/>
    </dxf>
    <dxf>
      <border outline="0">
        <bottom style="thin">
          <color indexed="64"/>
        </bottom>
      </border>
    </dxf>
    <dxf>
      <font>
        <sz val="10"/>
        <name val="Arial"/>
      </font>
      <alignment horizontal="center" vertical="center" textRotation="0" indent="0" justifyLastLine="0" shrinkToFit="0" readingOrder="0"/>
    </dxf>
    <dxf>
      <font>
        <color rgb="FF9C0006"/>
      </font>
      <fill>
        <patternFill>
          <bgColor rgb="FFFFC7CE"/>
        </patternFill>
      </fill>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0_);_(* \(#,##0\);_(* &quot;-&quot;_);_(@_)"/>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_(* #,##0_);_(* \(#,##0\);_(* &quot;-&quot;_);_(@_)"/>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34" formatCode="_-&quot;$&quot;\ * #,##0.00_-;\-&quot;$&quot;\ * #,##0.00_-;_-&quot;$&quot;\ * &quot;-&quot;??_-;_-@_-"/>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 formatCode="0"/>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numFmt numFmtId="1" formatCode="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color auto="1"/>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none">
          <fgColor indexed="64"/>
          <bgColor auto="1"/>
        </patternFill>
      </fill>
    </dxf>
    <dxf>
      <border outline="0">
        <left style="thin">
          <color indexed="64"/>
        </left>
        <bottom style="thin">
          <color indexed="64"/>
        </bottom>
      </border>
    </dxf>
    <dxf>
      <fill>
        <patternFill patternType="none">
          <fgColor indexed="64"/>
          <bgColor auto="1"/>
        </patternFill>
      </fill>
      <alignment horizontal="left" vertical="center" textRotation="0" wrapText="0" indent="0" justifyLastLine="0" shrinkToFit="0" readingOrder="0"/>
      <protection locked="0" hidden="0"/>
    </dxf>
    <dxf>
      <fill>
        <patternFill patternType="solid">
          <fgColor indexed="64"/>
          <bgColor theme="4" tint="0.39997558519241921"/>
        </patternFill>
      </fill>
      <alignment horizontal="center" vertical="center" textRotation="0" wrapText="0" indent="0" justifyLastLine="0" shrinkToFit="0" readingOrder="0"/>
      <protection locked="0" hidden="0"/>
    </dxf>
    <dxf>
      <font>
        <color rgb="FF9C5700"/>
      </font>
      <fill>
        <patternFill>
          <bgColor rgb="FFFFEB9C"/>
        </patternFill>
      </fill>
    </dxf>
  </dxfs>
  <tableStyles count="1" defaultTableStyle="TableStyleMedium2" defaultPivotStyle="PivotStyleLight16">
    <tableStyle name="Invisible" pivot="0" table="0" count="0" xr9:uid="{00000000-0011-0000-FFFF-FFFF00000000}"/>
  </tableStyles>
  <colors>
    <mruColors>
      <color rgb="FF99FFCC"/>
      <color rgb="FFFFFFCC"/>
      <color rgb="FFCCCCFF"/>
      <color rgb="FFFF0066"/>
      <color rgb="FFCC99FF"/>
      <color rgb="FFCCFFCC"/>
      <color rgb="FF3333CC"/>
      <color rgb="FF9999FF"/>
      <color rgb="FFFF3300"/>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connections" Target="connection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734786</xdr:colOff>
      <xdr:row>0</xdr:row>
      <xdr:rowOff>269875</xdr:rowOff>
    </xdr:from>
    <xdr:to>
      <xdr:col>4</xdr:col>
      <xdr:colOff>2479584</xdr:colOff>
      <xdr:row>1</xdr:row>
      <xdr:rowOff>269887</xdr:rowOff>
    </xdr:to>
    <xdr:pic>
      <xdr:nvPicPr>
        <xdr:cNvPr id="4"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46786" y="269875"/>
          <a:ext cx="1744798" cy="471219"/>
        </a:xfrm>
        <a:prstGeom prst="rect">
          <a:avLst/>
        </a:prstGeom>
      </xdr:spPr>
    </xdr:pic>
    <xdr:clientData/>
  </xdr:twoCellAnchor>
  <xdr:twoCellAnchor editAs="oneCell">
    <xdr:from>
      <xdr:col>0</xdr:col>
      <xdr:colOff>658586</xdr:colOff>
      <xdr:row>3</xdr:row>
      <xdr:rowOff>11206</xdr:rowOff>
    </xdr:from>
    <xdr:to>
      <xdr:col>2</xdr:col>
      <xdr:colOff>250383</xdr:colOff>
      <xdr:row>4</xdr:row>
      <xdr:rowOff>9516</xdr:rowOff>
    </xdr:to>
    <xdr:sp macro="" textlink="">
      <xdr:nvSpPr>
        <xdr:cNvPr id="2" name="Imagen 1">
          <a:extLst>
            <a:ext uri="{FF2B5EF4-FFF2-40B4-BE49-F238E27FC236}">
              <a16:creationId xmlns:a16="http://schemas.microsoft.com/office/drawing/2014/main" id="{D82AB579-DDC4-C15E-C82F-0F0F48214E44}"/>
            </a:ext>
          </a:extLst>
        </xdr:cNvPr>
        <xdr:cNvSpPr>
          <a:spLocks noChangeAspect="1" noChangeArrowheads="1"/>
        </xdr:cNvSpPr>
      </xdr:nvSpPr>
      <xdr:spPr bwMode="auto">
        <a:xfrm>
          <a:off x="658586" y="952500"/>
          <a:ext cx="1742542" cy="4778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Luisa Fernanda Gaviria Cano" id="{09756EB4-1013-4B96-B286-C0F753EA7AFC}" userId="S::lgaviria@indeportesantioquia.gov.co::8a8adcb7-851c-4e33-b7a4-1d13886d97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C2BA9FD-C3C5-4811-A405-A38917033087}" name="PAA" displayName="PAA" ref="A6:AI1276" totalsRowShown="0" headerRowDxfId="110" dataDxfId="109" totalsRowDxfId="107" tableBorderDxfId="108">
  <autoFilter ref="A6:AI1276" xr:uid="{4C2BA9FD-C3C5-4811-A405-A38917033087}"/>
  <tableColumns count="35">
    <tableColumn id="1" xr3:uid="{296543CE-2ADE-4204-8DE8-5FAA52D74416}" name="ITEM" dataDxfId="106"/>
    <tableColumn id="2" xr3:uid="{25E21885-CDE0-42D6-BBFA-7FD22DC8A98C}" name="Código UNSPSC (Manual)" dataDxfId="105"/>
    <tableColumn id="3" xr3:uid="{2AC20DAD-CAAC-4EA0-8670-AC1A1B129CCE}" name="UNIDAD DE CONTRATACION (formulado)" dataDxfId="104"/>
    <tableColumn id="4" xr3:uid="{C84DB3D1-3293-456D-8E77-0758590E63A3}" name="Funci/ inversion (formulado)" dataDxfId="103"/>
    <tableColumn id="5" xr3:uid="{F9740EED-ACCA-443D-B79D-DB752CCCA59B}" name="Nombre Proyecto  (formulado)" dataDxfId="102"/>
    <tableColumn id="40" xr3:uid="{3920B309-67D3-4088-A9CA-9417C40B6039}" name="Código BPIN (FORMULADO)" dataDxfId="101"/>
    <tableColumn id="24" xr3:uid="{44FC70CF-6764-4396-8376-92B44F4BCCD4}" name="Actividad3" dataDxfId="100"/>
    <tableColumn id="6" xr3:uid="{C9170B13-70A3-4E4D-81B0-DFF3DA5997C5}" name="Proyecto (formulado)" dataDxfId="99"/>
    <tableColumn id="7" xr3:uid="{88B6EF63-EA31-4C50-B2BF-9981A2C7389C}" name="Valor definitivo (manual)" dataDxfId="98" dataCellStyle="Moneda" totalsRowCellStyle="Moneda"/>
    <tableColumn id="8" xr3:uid="{E1BCBFCB-C42E-4578-8184-E5C4FDBACE9B}" name="Descripción - Objeto del Contrato (manual)" dataDxfId="97"/>
    <tableColumn id="9" xr3:uid="{452AA9BE-0C87-44BC-A389-AD39F9A4B124}" name="ESTADO (formulado)" dataDxfId="96"/>
    <tableColumn id="10" xr3:uid="{C1DD7A1B-360D-4527-B610-CF8148F2D254}" name="MODALIDAD DE CONTRATACION (manual)" dataDxfId="95"/>
    <tableColumn id="11" xr3:uid="{4398B3C3-400B-487E-8E01-5AE64AE75128}" name="TIPO DE CONTRATACION (Manual)" dataDxfId="94"/>
    <tableColumn id="12" xr3:uid="{BC8DAB33-8567-44AB-BF03-1E00450BDE75}" name="RUBRO(BASEDEINFORMACION)MANUAL" dataDxfId="93"/>
    <tableColumn id="13" xr3:uid="{F41B4FB8-36DB-4425-B34F-B9E31A194197}" name="Rubro Corto (Formulado)" dataDxfId="92"/>
    <tableColumn id="14" xr3:uid="{C5ED8211-7098-4091-82AD-8527DF97FE30}" name="NOMBRE RUBRO (Formulado)" dataDxfId="91"/>
    <tableColumn id="15" xr3:uid="{B0CFB679-FC68-427E-B687-5A750C4C05BE}" name="PROYECTO (formulado)2" dataDxfId="90"/>
    <tableColumn id="16" xr3:uid="{C66721AA-B153-4170-A026-4D49147C363A}" name="FONDO (formulado)" dataDxfId="89"/>
    <tableColumn id="17" xr3:uid="{E3DA1FB2-E749-4F8B-B7DF-DC0C3AFF7402}" name="PLAZO (manual)" dataDxfId="88"/>
    <tableColumn id="18" xr3:uid="{7FF73CED-DF23-4C73-8213-3698C05D3875}" name="MES DIA O AÑO (manual)" dataDxfId="87" dataCellStyle="Normal 11" totalsRowCellStyle="Normal 11"/>
    <tableColumn id="19" xr3:uid="{F47C4453-9D67-469E-9A6E-D6A30D3A904E}" name="CDP (manual)" dataDxfId="86" dataCellStyle="Millares [0]" totalsRowCellStyle="Millares [0]"/>
    <tableColumn id="20" xr3:uid="{DB84E0B9-4429-4773-BEC0-B744B3630351}" name="¿Se requieren vigencias futuras? (MANUAL)" dataDxfId="85"/>
    <tableColumn id="21" xr3:uid="{DF23F512-3D5F-4CDF-98AB-D0FDF2D1A973}" name="Fecha estimada de inicio de proceso de selección (mes) (manual)" dataDxfId="84"/>
    <tableColumn id="22" xr3:uid="{48A4E84A-E2A5-454D-8448-096FAA222E9D}" name="Fecha estimada de presentación de ofertas (mes) (manual)" dataDxfId="83"/>
    <tableColumn id="25" xr3:uid="{0896B706-92DB-4CB8-9C87-24D7B94F82F4}" name="NUMERO CONTRATO" dataDxfId="82" dataCellStyle="Millares [0]" totalsRowCellStyle="Millares [0]"/>
    <tableColumn id="26" xr3:uid="{393D49F2-4D17-4C98-94DE-5B5BF01D5EA9}" name="CONTRATISTA" dataDxfId="81"/>
    <tableColumn id="27" xr3:uid="{8FB071A8-1F98-4472-BF5D-FD4AEE37EDF1}" name="NUMERO COMPROMISO -RCP" dataDxfId="80"/>
    <tableColumn id="28" xr3:uid="{93D00EB8-CC65-4A38-8D12-4D786E51F6E3}" name="COMPROMETIDO" dataDxfId="79" dataCellStyle="Millares [0]" totalsRowCellStyle="Millares [0]"/>
    <tableColumn id="29" xr3:uid="{18253FC3-150E-444F-8A4E-E662968E31D6}" name="VALOR A LIBERAR" dataDxfId="78" dataCellStyle="Millares [0]" totalsRowCellStyle="Millares [0]"/>
    <tableColumn id="30" xr3:uid="{6B3AF804-AA5C-4A46-A591-27C67A702809}" name="PAGADO" dataDxfId="77" dataCellStyle="Millares [0]" totalsRowCellStyle="Millares [0]"/>
    <tableColumn id="31" xr3:uid="{17652E39-8EB6-4364-ACA8-7608FEAD8604}" name="FALTANTE POR PAGAR" dataDxfId="76" dataCellStyle="Millares [0]" totalsRowCellStyle="Millares [0]"/>
    <tableColumn id="32" xr3:uid="{B52DC1D3-1DAA-45F1-89B3-025E9FD4EF4A}" name="RCP-RUBRO" dataDxfId="75"/>
    <tableColumn id="33" xr3:uid="{8C709A12-CE65-4829-B3DB-8E5E6DC815DD}" name="INDICADOR" dataDxfId="74"/>
    <tableColumn id="35" xr3:uid="{F9984978-9DE2-4020-9DE5-5216EBF26C3A}" name="Pago por Contrato" dataDxfId="73"/>
    <tableColumn id="37" xr3:uid="{AFE01231-F461-41C9-9A7D-223B6A1386D2}" name="Comprometido Contrato" dataDxfId="7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F933BE-D6A8-4670-8C3E-731A469C8DCE}" name="Contrato" displayName="Contrato" ref="A1:AF749" totalsRowShown="0" headerRowDxfId="70" dataDxfId="68" totalsRowDxfId="66" headerRowBorderDxfId="69" tableBorderDxfId="67">
  <autoFilter ref="A1:AF749" xr:uid="{99F933BE-D6A8-4670-8C3E-731A469C8DCE}"/>
  <tableColumns count="32">
    <tableColumn id="1" xr3:uid="{F534D2CE-CFA6-413C-8525-DDA2B8AD445E}" name="LINEA PAA" dataDxfId="65" totalsRowDxfId="64"/>
    <tableColumn id="2" xr3:uid="{B9F59EFB-857D-4223-9C62-B504E8E24ED5}" name="CONTRATO" dataDxfId="63" totalsRowDxfId="62"/>
    <tableColumn id="3" xr3:uid="{848713A3-7211-4979-B05A-C9FBFC0B7A7B}" name="OBJETO" dataDxfId="61" totalsRowDxfId="60"/>
    <tableColumn id="4" xr3:uid="{012FF7A2-7969-435A-A2CF-180693C92722}" name="DEPENDENCIA " dataDxfId="59" totalsRowDxfId="58"/>
    <tableColumn id="5" xr3:uid="{E7BE193B-A1B2-40D8-8AAD-6E3E28877A7D}" name="MODALIDAD DE CONTRATACIÓN " dataDxfId="57" totalsRowDxfId="56"/>
    <tableColumn id="6" xr3:uid="{58093D3B-5CD3-4CB4-9AA3-DB605CD0F92F}" name="TIPO DE CONTRATO " dataDxfId="55" totalsRowDxfId="54"/>
    <tableColumn id="7" xr3:uid="{9D901DD5-7491-49A2-A8A8-F82BCCE16F5D}" name="CONTRATISTA" dataDxfId="53" totalsRowDxfId="52"/>
    <tableColumn id="8" xr3:uid="{C7DAA89C-E958-4B45-A89A-9D3535EE386B}" name="CÉDULA O NIT" dataDxfId="51" totalsRowDxfId="50" dataCellStyle="Millares"/>
    <tableColumn id="9" xr3:uid="{7FD15443-63F0-46F8-A058-CADA303A0841}" name="HONORARIOS MES " dataDxfId="49" totalsRowDxfId="48" dataCellStyle="Moneda"/>
    <tableColumn id="10" xr3:uid="{D70A09DE-59C1-4738-ACE3-7D913547CC1A}" name="VALOR CONTRATO" dataDxfId="47" totalsRowDxfId="46" dataCellStyle="Moneda"/>
    <tableColumn id="11" xr3:uid="{14E4309F-E03A-4073-B315-64912FE18E61}" name="OBSERVACIONES " dataDxfId="45" totalsRowDxfId="44"/>
    <tableColumn id="12" xr3:uid="{91FDF0EC-F651-4963-BE81-18C82FEC44C8}" name="NÚMERO COMITÉ" dataDxfId="43" totalsRowDxfId="42"/>
    <tableColumn id="13" xr3:uid="{145E2FD5-8A21-47BE-9E98-548BF6933572}" name="SUPERVISOR TITULAR" dataDxfId="41" totalsRowDxfId="40" dataCellStyle="Millares [0]"/>
    <tableColumn id="14" xr3:uid="{2D98DE50-0503-4D8A-8EF4-5A1916A24C4E}" name="DOCUMENTO " dataDxfId="39" totalsRowDxfId="38" dataCellStyle="Millares [0]">
      <calculatedColumnFormula array="1">_xlfn.XLOOKUP(Contrato[[#This Row],[SUPERVISOR TITULAR]],#REF!,#REF!,"",0)</calculatedColumnFormula>
    </tableColumn>
    <tableColumn id="15" xr3:uid="{969C9591-B256-4DAA-BE1F-01831C889250}" name="SUPERVISOR SUPLENTE " dataDxfId="37" totalsRowDxfId="36" dataCellStyle="Millares [0]"/>
    <tableColumn id="16" xr3:uid="{02D3F656-828C-4E11-B63B-7F2192D140AF}" name="DOCUMENTO" dataDxfId="35" totalsRowDxfId="34" dataCellStyle="Millares [0]">
      <calculatedColumnFormula array="1">_xlfn.XLOOKUP(Contrato[[#This Row],[SUPERVISOR SUPLENTE ]],#REF!,#REF!,"",0)</calculatedColumnFormula>
    </tableColumn>
    <tableColumn id="17" xr3:uid="{D05D9135-920B-4C65-9927-16B54D9A9B36}" name="CDP" dataDxfId="33" totalsRowDxfId="32"/>
    <tableColumn id="18" xr3:uid="{C7C53C92-6A5F-471A-9439-FFB27DDCE2D3}" name="FECHA CDP" dataDxfId="31" totalsRowDxfId="30" dataCellStyle="Millares [0]">
      <calculatedColumnFormula>IF(Contrato[[#This Row],[CDP]]="", "", _xlfn.LET(_xlpm.resultado, _xlfn.XLOOKUP(Contrato[[#This Row],[CDP]],#REF!,#REF!, "", 0), IF(_xlpm.resultado=0, "", _xlpm.resultado)))</calculatedColumnFormula>
    </tableColumn>
    <tableColumn id="19" xr3:uid="{100D625D-81A0-49A8-9863-B370613E7DF4}" name="VALOR CDP" dataDxfId="29" totalsRowDxfId="28" dataCellStyle="Millares">
      <calculatedColumnFormula>SUMIF(#REF!,Contrato[[#This Row],[CDP]],#REF!)</calculatedColumnFormula>
    </tableColumn>
    <tableColumn id="20" xr3:uid="{71353A75-EE36-4D10-AF03-929E03F47BF3}" name="RCP" dataDxfId="27" totalsRowDxfId="26" dataCellStyle="Millares [0]">
      <calculatedColumnFormula array="1">_xlfn.XLOOKUP(Contrato[[#This Row],[CDP]],#REF!,#REF!,_xlfn.XLOOKUP(Contrato[[#This Row],[CDP]],#REF!,#REF!,"",0),0)</calculatedColumnFormula>
    </tableColumn>
    <tableColumn id="21" xr3:uid="{4D59AFD3-4D6F-4129-BE87-002427A8778E}" name="FECHA RCP" dataDxfId="25" totalsRowDxfId="24" dataCellStyle="Millares [0]">
      <calculatedColumnFormula array="1">+_xlfn.XLOOKUP(Contrato[[#This Row],[RCP]],#REF!,#REF!,"",0)</calculatedColumnFormula>
    </tableColumn>
    <tableColumn id="22" xr3:uid="{DC2B351F-9D21-4C74-BB98-EC95AA22A00A}" name="VALOR RCP" dataDxfId="23" totalsRowDxfId="22" dataCellStyle="Millares [0]">
      <calculatedColumnFormula>SUMIF(#REF!,Contrato[[#This Row],[RCP]],#REF!)</calculatedColumnFormula>
    </tableColumn>
    <tableColumn id="23" xr3:uid="{BAD5A30F-6380-4365-A821-1476A67DE719}" name="FECHA DE FIRMA " dataDxfId="21" totalsRowDxfId="20" dataCellStyle="Millares [0]"/>
    <tableColumn id="47" xr3:uid="{AADC5DFA-18A7-4E24-83C3-F8E04C2E65C7}" name="FECHA DE FIRMA SECOP" dataDxfId="19" totalsRowDxfId="18">
      <calculatedColumnFormula array="1">+_xlfn.XLOOKUP(Contrato[[#This Row],[CONTRATO]],#REF!,#REF!,0)</calculatedColumnFormula>
    </tableColumn>
    <tableColumn id="24" xr3:uid="{F25FBB79-F44A-4F9F-B75E-D9C35D115A3E}" name="FECHA APROBACIÓN POLIZA " dataDxfId="17" totalsRowDxfId="16" dataCellStyle="Millares [0]"/>
    <tableColumn id="25" xr3:uid="{8F40685F-53A4-4286-BA79-900300947EB2}" name="FECHA DE INICIO" dataDxfId="15" totalsRowDxfId="14">
      <calculatedColumnFormula>+LEFT(_xlfn.XLOOKUP(#REF!,#REF!,#REF!,"",0),10)</calculatedColumnFormula>
    </tableColumn>
    <tableColumn id="45" xr3:uid="{8DA4533C-6E99-4101-9530-44E600230D9B}" name="FECHA DE INICIO SECOP" dataDxfId="13" totalsRowDxfId="12">
      <calculatedColumnFormula array="1">+_xlfn.XLOOKUP(Contrato[[#This Row],[CONTRATO]],#REF!,#REF!,0,0)</calculatedColumnFormula>
    </tableColumn>
    <tableColumn id="26" xr3:uid="{38E3B40C-1030-4561-9D88-437F89C08822}" name="FECHA TERMINACIÓN " dataDxfId="11" totalsRowDxfId="10">
      <calculatedColumnFormula>+LEFT(_xlfn.XLOOKUP(#REF!,#REF!,#REF!,"",0),10)</calculatedColumnFormula>
    </tableColumn>
    <tableColumn id="46" xr3:uid="{13E9A665-EBFA-4236-81B6-B58E472CB102}" name="FECHA TERMINACIÓN SECOP" dataDxfId="9" totalsRowDxfId="8">
      <calculatedColumnFormula array="1">+_xlfn.XLOOKUP(Contrato[[#This Row],[CONTRATO]],#REF!,#REF!,0)</calculatedColumnFormula>
    </tableColumn>
    <tableColumn id="50" xr3:uid="{45C77EA5-C968-4AD7-AA78-F4E2C3372C33}" name="LINK DE PUBLICACIÓN SECOP" dataDxfId="7" totalsRowDxfId="6">
      <calculatedColumnFormula array="1">+_xlfn.XLOOKUP(Contrato[[#This Row],[CONTRATO]],#REF!,#REF!,0)</calculatedColumnFormula>
    </tableColumn>
    <tableColumn id="27" xr3:uid="{0327A7E2-9400-488A-B4BB-A60EC7F14F2D}" name="LINK DE PUBLICACIÓN" dataDxfId="5" totalsRowDxfId="4"/>
    <tableColumn id="28" xr3:uid="{21F14CD0-70B5-4850-A745-783B6F025715}" name="PLAZO " dataDxfId="3" totalsRowDxfId="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B13A87-AA55-41CB-AB88-5C74E2C71620}" name="Dependencia" displayName="Dependencia" ref="A1:A13" totalsRowShown="0" dataDxfId="1">
  <autoFilter ref="A1:A13" xr:uid="{4DB13A87-AA55-41CB-AB88-5C74E2C71620}"/>
  <tableColumns count="1">
    <tableColumn id="1" xr3:uid="{FE44666B-833B-4A77-9850-B0E112032105}" name="DEPENDENCIA"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4-03-01T14:36:27.67" personId="{09756EB4-1013-4B96-B286-C0F753EA7AFC}" id="{0378DDC1-ABD6-4DB9-91DA-A2AFA133CD90}">
    <text>Cuadro de lista hoja supervisores</text>
  </threadedComment>
  <threadedComment ref="F1" dT="2024-03-01T14:36:36.15" personId="{09756EB4-1013-4B96-B286-C0F753EA7AFC}" id="{25DA25F0-DE54-45E2-96D6-DB6A58273C5F}">
    <text>Cuadro lista hoja supervisores</text>
  </threadedComment>
  <threadedComment ref="S1" dT="2023-07-05T20:59:03.13" personId="{09756EB4-1013-4B96-B286-C0F753EA7AFC}" id="{F2E6B19C-0DBB-496B-A56F-1174EF68B839}">
    <text>AUTOMATIZAR CELDAS VERDES DE RCP PAGOS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5461263&amp;isFromPublicArea=True&amp;isModal=False" TargetMode="External"/><Relationship Id="rId299" Type="http://schemas.openxmlformats.org/officeDocument/2006/relationships/hyperlink" Target="https://community.secop.gov.co/Public/Tendering/ContractNoticePhases/View?PPI=CO1.PPI.48882463&amp;isFromPublicArea=True&amp;isModal=False" TargetMode="External"/><Relationship Id="rId21" Type="http://schemas.openxmlformats.org/officeDocument/2006/relationships/hyperlink" Target="https://community.secop.gov.co/Public/Tendering/OpportunityDetail/Index?noticeUID=CO1.NTC.9640137&amp;isFromPublicArea=True&amp;isModal=False" TargetMode="External"/><Relationship Id="rId63" Type="http://schemas.openxmlformats.org/officeDocument/2006/relationships/hyperlink" Target="https://community.secop.gov.co/Public/Tendering/ContractNoticePhases/View?PPI=CO1.PPI.45379461&amp;isFromPublicArea=True&amp;isModal=False" TargetMode="External"/><Relationship Id="rId159" Type="http://schemas.openxmlformats.org/officeDocument/2006/relationships/hyperlink" Target="https://community.secop.gov.co/Public/Tendering/OpportunityDetail/Index?noticeUID=CO1.NTC.9891935&amp;isFromPublicArea=True&amp;isModal=False" TargetMode="External"/><Relationship Id="rId324" Type="http://schemas.openxmlformats.org/officeDocument/2006/relationships/hyperlink" Target="https://community.secop.gov.co/Public/Tendering/OpportunityDetail/Index?noticeUID=CO1.NTC.10700837&amp;isFromPublicArea=True&amp;isModal=False" TargetMode="External"/><Relationship Id="rId366" Type="http://schemas.openxmlformats.org/officeDocument/2006/relationships/hyperlink" Target="https://community.secop.gov.co/Public/Tendering/ContractNoticePhases/View?PPI=CO1.PPI.49419721&amp;isFromPublicArea=True&amp;isModal=False" TargetMode="External"/><Relationship Id="rId170" Type="http://schemas.openxmlformats.org/officeDocument/2006/relationships/hyperlink" Target="https://community.secop.gov.co/Public/Tendering/OpportunityDetail/Index?noticeUID=CO1.NTC.9899941&amp;isFromPublicArea=True&amp;isModal=False" TargetMode="External"/><Relationship Id="rId226" Type="http://schemas.openxmlformats.org/officeDocument/2006/relationships/hyperlink" Target="https://community.secop.gov.co/Public/Tendering/ContractNoticePhases/View?PPI=CO1.PPI.48233233&amp;isFromPublicArea=True&amp;isModal=False" TargetMode="External"/><Relationship Id="rId268" Type="http://schemas.openxmlformats.org/officeDocument/2006/relationships/hyperlink" Target="https://community.secop.gov.co/Public/Tendering/ContractNoticePhases/View?PPI=CO1.PPI.48813372&amp;isFromPublicArea=True&amp;isModal=False" TargetMode="External"/><Relationship Id="rId32" Type="http://schemas.openxmlformats.org/officeDocument/2006/relationships/hyperlink" Target="https://community.secop.gov.co/Public/Tendering/ContractNoticePhases/View?PPI=CO1.PPI.45045917&amp;isFromPublicArea=True&amp;isModal=False" TargetMode="External"/><Relationship Id="rId74" Type="http://schemas.openxmlformats.org/officeDocument/2006/relationships/hyperlink" Target="https://community.secop.gov.co/Public/Tendering/ContractNoticePhases/View?PPI=CO1.PPI.45378606&amp;isFromPublicArea=True&amp;isModal=False" TargetMode="External"/><Relationship Id="rId128" Type="http://schemas.openxmlformats.org/officeDocument/2006/relationships/hyperlink" Target="https://community.secop.gov.co/Public/Tendering/OpportunityDetail/Index?noticeUID=CO1.NTC.9861719&amp;isFromPublicArea=True&amp;isModal=False" TargetMode="External"/><Relationship Id="rId335" Type="http://schemas.openxmlformats.org/officeDocument/2006/relationships/hyperlink" Target="https://community.secop.gov.co/Public/Tendering/OpportunityDetail/Index?noticeUID=CO1.NTC.10700818&amp;isFromPublicArea=True&amp;isModal=False" TargetMode="External"/><Relationship Id="rId377" Type="http://schemas.openxmlformats.org/officeDocument/2006/relationships/hyperlink" Target="https://community.secop.gov.co/Public/Tendering/OpportunityDetail/Index?noticeUID=CO1.NTC.10529905&amp;isFromPublicArea=True&amp;isModal=False" TargetMode="External"/><Relationship Id="rId5" Type="http://schemas.openxmlformats.org/officeDocument/2006/relationships/hyperlink" Target="https://community.secop.gov.co/Public/Tendering/ContractNoticePhases/View?PPI=CO1.PPI.44759440&amp;isFromPublicArea=True&amp;isModal=False" TargetMode="External"/><Relationship Id="rId181" Type="http://schemas.openxmlformats.org/officeDocument/2006/relationships/hyperlink" Target="https://community.secop.gov.co/Public/Tendering/ContractNoticePhases/View?PPI=CO1.PPI.45719077&amp;isFromPublicArea=True&amp;isModal=False" TargetMode="External"/><Relationship Id="rId237" Type="http://schemas.openxmlformats.org/officeDocument/2006/relationships/hyperlink" Target="https://community.secop.gov.co/Public/Tendering/ContractNoticePhases/View?PPI=CO1.PPI.48684435&amp;isFromPublicArea=True&amp;isModal=False" TargetMode="External"/><Relationship Id="rId402" Type="http://schemas.openxmlformats.org/officeDocument/2006/relationships/hyperlink" Target="https://community.secop.gov.co/Public/Tendering/OpportunityDetail/Index?noticeUID=CO1.NTC.10771449&amp;isFromPublicArea=True&amp;isModal=False" TargetMode="External"/><Relationship Id="rId258" Type="http://schemas.openxmlformats.org/officeDocument/2006/relationships/hyperlink" Target="https://community.secop.gov.co/Public/Tendering/ContractNoticePhases/View?PPI=CO1.PPI.48750415&amp;isFromPublicArea=True&amp;isModal=False" TargetMode="External"/><Relationship Id="rId279" Type="http://schemas.openxmlformats.org/officeDocument/2006/relationships/hyperlink" Target="https://community.secop.gov.co/Public/Tendering/ContractNoticePhases/View?PPI=CO1.PPI.48838090&amp;isFromPublicArea=True&amp;isModal=False" TargetMode="External"/><Relationship Id="rId22" Type="http://schemas.openxmlformats.org/officeDocument/2006/relationships/hyperlink" Target="https://community.secop.gov.co/Public/Tendering/ContractNoticePhases/View?PPI=CO1.PPI.44860769&amp;isFromPublicArea=True&amp;isModal=False" TargetMode="External"/><Relationship Id="rId43" Type="http://schemas.openxmlformats.org/officeDocument/2006/relationships/hyperlink" Target="https://community.secop.gov.co/Public/Tendering/OpportunityDetail/Index?noticeUID=CO1.NTC.9697711&amp;isFromPublicArea=True&amp;isModal=False" TargetMode="External"/><Relationship Id="rId64" Type="http://schemas.openxmlformats.org/officeDocument/2006/relationships/hyperlink" Target="https://community.secop.gov.co/Public/Tendering/ContractNoticePhases/View?PPI=CO1.PPI.45380219&amp;isFromPublicArea=True&amp;isModal=False" TargetMode="External"/><Relationship Id="rId118" Type="http://schemas.openxmlformats.org/officeDocument/2006/relationships/hyperlink" Target="https://community.secop.gov.co/Public/Tendering/ContractNoticePhases/View?PPI=CO1.PPI.45386660&amp;isFromPublicArea=True&amp;isModal=False" TargetMode="External"/><Relationship Id="rId139" Type="http://schemas.openxmlformats.org/officeDocument/2006/relationships/hyperlink" Target="https://community.secop.gov.co/Public/Tendering/ContractNoticePhases/View?PPI=CO1.PPI.45579503&amp;isFromPublicArea=True&amp;isModal=False" TargetMode="External"/><Relationship Id="rId290" Type="http://schemas.openxmlformats.org/officeDocument/2006/relationships/hyperlink" Target="https://community.secop.gov.co/Public/Tendering/ContractNoticePhases/View?PPI=CO1.PPI.48877789&amp;isFromPublicArea=True&amp;isModal=False" TargetMode="External"/><Relationship Id="rId304" Type="http://schemas.openxmlformats.org/officeDocument/2006/relationships/hyperlink" Target="https://community.secop.gov.co/Public/Tendering/OpportunityDetail/Index?noticeUID=CO1.NTC.10622437&amp;isFromPublicArea=True&amp;isModal=False" TargetMode="External"/><Relationship Id="rId325" Type="http://schemas.openxmlformats.org/officeDocument/2006/relationships/hyperlink" Target="https://community.secop.gov.co/Public/Tendering/ContractNoticePhases/View?PPI=CO1.PPI.49082497&amp;isFromPublicArea=True&amp;isModal=False" TargetMode="External"/><Relationship Id="rId346" Type="http://schemas.openxmlformats.org/officeDocument/2006/relationships/hyperlink" Target="https://community.secop.gov.co/Public/Tendering/ContractNoticePhases/View?PPI=CO1.PPI.49287273&amp;isFromPublicArea=True&amp;isModal=False" TargetMode="External"/><Relationship Id="rId367" Type="http://schemas.openxmlformats.org/officeDocument/2006/relationships/hyperlink" Target="https://community.secop.gov.co/Public/Tendering/ContractNoticePhases/View?PPI=CO1.PPI.49399188&amp;isFromPublicArea=True&amp;isModal=False" TargetMode="External"/><Relationship Id="rId388" Type="http://schemas.openxmlformats.org/officeDocument/2006/relationships/hyperlink" Target="https://community.secop.gov.co/Public/Tendering/ContractNoticePhases/View?PPI=CO1.PPI.49537545&amp;isFromPublicArea=True&amp;isModal=False" TargetMode="External"/><Relationship Id="rId85" Type="http://schemas.openxmlformats.org/officeDocument/2006/relationships/hyperlink" Target="https://community.secop.gov.co/Public/Tendering/ContractNoticePhases/View?PPI=CO1.PPI.45211112&amp;isFromPublicArea=True&amp;isModal=False" TargetMode="External"/><Relationship Id="rId150" Type="http://schemas.openxmlformats.org/officeDocument/2006/relationships/hyperlink" Target="https://community.secop.gov.co/Public/Tendering/OpportunityDetail/Index?noticeUID=CO1.NTC.9876441&amp;isFromPublicArea=True&amp;isModal=False" TargetMode="External"/><Relationship Id="rId171" Type="http://schemas.openxmlformats.org/officeDocument/2006/relationships/hyperlink" Target="https://community.secop.gov.co/Public/Tendering/OpportunityDetail/Index?noticeUID=CO1.NTC.9913822&amp;isFromPublicArea=True&amp;isModal=False" TargetMode="External"/><Relationship Id="rId192" Type="http://schemas.openxmlformats.org/officeDocument/2006/relationships/hyperlink" Target="https://community.secop.gov.co/Public/Tendering/OpportunityDetail/Index?%20noticeUID=CO1.NTC.9927486&amp;isFromPublicArea=True&amp;isModal=False" TargetMode="External"/><Relationship Id="rId206" Type="http://schemas.openxmlformats.org/officeDocument/2006/relationships/hyperlink" Target="https://community.secop.gov.co/Public/Tendering/OpportunityDetail/Index?noticeUID=CO1.NTC.10140074&amp;isFromPublicArea=True&amp;isModal=False" TargetMode="External"/><Relationship Id="rId227" Type="http://schemas.openxmlformats.org/officeDocument/2006/relationships/hyperlink" Target="https://community.secop.gov.co/Public/Tendering/OpportunityDetail/Index?noticeUID=CO1.NTC.10364571&amp;isFromPublicArea=True&amp;isModal=False" TargetMode="External"/><Relationship Id="rId413" Type="http://schemas.openxmlformats.org/officeDocument/2006/relationships/table" Target="../tables/table2.xml"/><Relationship Id="rId248" Type="http://schemas.openxmlformats.org/officeDocument/2006/relationships/hyperlink" Target="https://community.secop.gov.co/Public/Tendering/OpportunityDetail/Index?noticeUID=CO1.NTC.10505715&amp;isFromPublicArea=True&amp;isModal=False" TargetMode="External"/><Relationship Id="rId269" Type="http://schemas.openxmlformats.org/officeDocument/2006/relationships/hyperlink" Target="https://community.secop.gov.co/Public/Tendering/ContractNoticePhases/View?PPI=CO1.PPI.48813780&amp;isFromPublicArea=True&amp;isModal=False" TargetMode="External"/><Relationship Id="rId12" Type="http://schemas.openxmlformats.org/officeDocument/2006/relationships/hyperlink" Target="https://community.secop.gov.co/Public/Tendering/ContractNoticePhases/View?PPI=CO1.PPI.44803843&amp;isFromPublicArea=True&amp;isModal=False" TargetMode="External"/><Relationship Id="rId33" Type="http://schemas.openxmlformats.org/officeDocument/2006/relationships/hyperlink" Target="https://community.secop.gov.co/Public/Tendering/ContractNoticePhases/View?PPI=CO1.PPI.45046683&amp;isFromPublicArea=True&amp;isModal=False" TargetMode="External"/><Relationship Id="rId108" Type="http://schemas.openxmlformats.org/officeDocument/2006/relationships/hyperlink" Target="https://community.secop.gov.co/Public/Tendering/ContractNoticePhases/View?PPI=CO1.PPI.45542418&amp;isFromPublicArea=True&amp;isModal=False" TargetMode="External"/><Relationship Id="rId129" Type="http://schemas.openxmlformats.org/officeDocument/2006/relationships/hyperlink" Target="https://community.secop.gov.co/Public/Tendering/OpportunityDetail/Index?noticeUID=CO1.NTC.9874737&amp;isFromPublicArea=True&amp;isModal=False" TargetMode="External"/><Relationship Id="rId280" Type="http://schemas.openxmlformats.org/officeDocument/2006/relationships/hyperlink" Target="https://community.secop.gov.co/Public/Tendering/ContractNoticePhases/Vie%20w?PPI=CO1.PPI.48800557&amp;isFromPublicArea=True&amp;isModal=False" TargetMode="External"/><Relationship Id="rId315" Type="http://schemas.openxmlformats.org/officeDocument/2006/relationships/hyperlink" Target="https://community.secop.gov.co/Public/Tendering/OpportunityDetail/Index?noticeUID=CO1.NTC.10643654&amp;isFromPublicArea=True&amp;isModal=False" TargetMode="External"/><Relationship Id="rId336" Type="http://schemas.openxmlformats.org/officeDocument/2006/relationships/hyperlink" Target="https://community.secop.gov.co/Public/Tendering/OpportunityDetail/Index?noticeUID=CO1.NTC.10648669&amp;isFromPublicArea=True&amp;isModal=False" TargetMode="External"/><Relationship Id="rId357" Type="http://schemas.openxmlformats.org/officeDocument/2006/relationships/hyperlink" Target="https://community.secop.gov.co/Public/Tendering/OpportunityDetail/Index?noticeUID=CO1.NTC.10711304&amp;isFromPublicArea=True&amp;isModal=False" TargetMode="External"/><Relationship Id="rId54" Type="http://schemas.openxmlformats.org/officeDocument/2006/relationships/hyperlink" Target="https://community.secop.gov.co/Public/Tendering/ContractNoticePhases/View?PPI=CO1.PPI.45376956&amp;isFromPublicArea=True&amp;isModal=False" TargetMode="External"/><Relationship Id="rId75" Type="http://schemas.openxmlformats.org/officeDocument/2006/relationships/hyperlink" Target="https://community.secop.gov.co/Public/Tendering/ContractNoticePhases/View?PPI=CO1.PPI.45540681&amp;isFromPublicArea=True&amp;isModal=False" TargetMode="External"/><Relationship Id="rId96" Type="http://schemas.openxmlformats.org/officeDocument/2006/relationships/hyperlink" Target="https://community.secop.gov.co/Public/Tendering/OpportunityDetail/Index?noticeUID=CO1.NTC.9832061&amp;isFromPublicArea=True&amp;isModal=False" TargetMode="External"/><Relationship Id="rId140" Type="http://schemas.openxmlformats.org/officeDocument/2006/relationships/hyperlink" Target="https://community.secop.gov.co/Public/Tendering/OpportunityDetail/Index?noticeUID=CO1.NTC.9859815&amp;isFromPublicArea=True&amp;isModal=False" TargetMode="External"/><Relationship Id="rId161" Type="http://schemas.openxmlformats.org/officeDocument/2006/relationships/hyperlink" Target="https://community.secop.gov.co/Public/Tendering/OpportunityDetail/Index?noticeUID=CO1.NTC.9899096&amp;isFromPublicArea=True&amp;isModal=False" TargetMode="External"/><Relationship Id="rId182" Type="http://schemas.openxmlformats.org/officeDocument/2006/relationships/hyperlink" Target="https://community.secop.gov.co/Public/Tendering/ContractNoticePhases/View?PPI=CO1.PPI.45714555&amp;isFromPublicArea=True&amp;isModal=False" TargetMode="External"/><Relationship Id="rId217" Type="http://schemas.openxmlformats.org/officeDocument/2006/relationships/hyperlink" Target="https://community.secop.gov.co/Public/Tendering/ContractNoticePhases/View?PPI=CO1.PPI.48229005&amp;isFromPublicArea=True&amp;isModal=False" TargetMode="External"/><Relationship Id="rId378" Type="http://schemas.openxmlformats.org/officeDocument/2006/relationships/hyperlink" Target="https://community.secop.gov.co/Public/Tendering/ContractNoticePhases/View?PPI=CO1.PPI.49447747&amp;isFromPublicArea=True&amp;isModal=False" TargetMode="External"/><Relationship Id="rId399" Type="http://schemas.openxmlformats.org/officeDocument/2006/relationships/hyperlink" Target="https://community.secop.gov.co/Public/Tendering/ContractNoticePhases/View?PPI=CO1.PPI.49541795&amp;isFromPublicArea=True&amp;isModal=False" TargetMode="External"/><Relationship Id="rId403" Type="http://schemas.openxmlformats.org/officeDocument/2006/relationships/hyperlink" Target="https://community.secop.gov.co/Public/Tendering/OpportunityDetail/Index?noticeUID=CO1.NTC.10771449&amp;isFromPublicArea=True&amp;isModal=False" TargetMode="External"/><Relationship Id="rId6" Type="http://schemas.openxmlformats.org/officeDocument/2006/relationships/hyperlink" Target="https://community.secop.gov.co/Public/Tendering/ContractNoticePhases/View?PPI=CO1.PPI.44778461&amp;isFromPublicArea=True&amp;isModal=False" TargetMode="External"/><Relationship Id="rId238" Type="http://schemas.openxmlformats.org/officeDocument/2006/relationships/hyperlink" Target="https://community.secop.gov.co/Public/Tendering/ContractNoticePhases/View?PPI=CO1.PPI.48674232&amp;isFromPublicArea=True&amp;isModal=False" TargetMode="External"/><Relationship Id="rId259" Type="http://schemas.openxmlformats.org/officeDocument/2006/relationships/hyperlink" Target="https://community.secop.gov.co/Public/Tendering/ContractNoticePhases/View?PPI=CO1.PPI.48545097&amp;isFromPublicArea=True&amp;isModal=False" TargetMode="External"/><Relationship Id="rId23" Type="http://schemas.openxmlformats.org/officeDocument/2006/relationships/hyperlink" Target="https://community.secop.gov.co/Public/Tendering/OpportunityDetail/Index?noticeUID=CO1.NTC.9666761&amp;isFromPublicArea=True&amp;isModal=False" TargetMode="External"/><Relationship Id="rId119" Type="http://schemas.openxmlformats.org/officeDocument/2006/relationships/hyperlink" Target="https://community.secop.gov.co/Public/Tendering/ContractNoticePhases/View?PPI=CO1.PPI.45393814&amp;isFromPublicArea=True&amp;isModal=False" TargetMode="External"/><Relationship Id="rId270" Type="http://schemas.openxmlformats.org/officeDocument/2006/relationships/hyperlink" Target="https://community.secop.gov.co/Public/Tendering/ContractNoticePhases/View?PPI=CO1.PPI.48823631&amp;isFromPublicArea=True&amp;isModal=False" TargetMode="External"/><Relationship Id="rId291" Type="http://schemas.openxmlformats.org/officeDocument/2006/relationships/hyperlink" Target="https://community.secop.gov.co/Public/Tendering/OpportunityDetail/Index?noticeUID=CO1.NTC.10574249&amp;isFromPublicArea=True&amp;isModal=False" TargetMode="External"/><Relationship Id="rId305" Type="http://schemas.openxmlformats.org/officeDocument/2006/relationships/hyperlink" Target="https://community.secop.gov.co/Public/Tendering/OpportunityDetail/Index?noticeUID=CO1.NTC.10622075&amp;isFromPublicArea=True&amp;isModal=False" TargetMode="External"/><Relationship Id="rId326" Type="http://schemas.openxmlformats.org/officeDocument/2006/relationships/hyperlink" Target="https://community.secop.gov.co/Public/Tendering/OpportunityDetail/Index?noticeUID=CO1.NTC.10646051&amp;isFromPublicArea=True&amp;isModal=False" TargetMode="External"/><Relationship Id="rId347" Type="http://schemas.openxmlformats.org/officeDocument/2006/relationships/hyperlink" Target="https://community.secop.gov.co/Public/Tendering/ContractNoticePhases/View?PPI=CO1.PPI.49287821&amp;isFromPublicArea=True&amp;isModal=False" TargetMode="External"/><Relationship Id="rId44" Type="http://schemas.openxmlformats.org/officeDocument/2006/relationships/hyperlink" Target="https://community.secop.gov.co/Public/Tendering/ContractNoticePhases/View?PPI=CO1.PPI.45197315&amp;isFromPublicArea=True&amp;isModal=False" TargetMode="External"/><Relationship Id="rId65" Type="http://schemas.openxmlformats.org/officeDocument/2006/relationships/hyperlink" Target="https://community.secop.gov.co/Public/Tendering/ContractNoticePhases/View?PPI=CO1.PPI.45380717&amp;isFromPublicArea=True&amp;isModal=False" TargetMode="External"/><Relationship Id="rId86" Type="http://schemas.openxmlformats.org/officeDocument/2006/relationships/hyperlink" Target="https://community.secop.gov.co/Public/Tendering/ContractNoticePhases/View?PPI=CO1.PPI.45211112&amp;isFromPublicArea=True&amp;isModal=False" TargetMode="External"/><Relationship Id="rId130" Type="http://schemas.openxmlformats.org/officeDocument/2006/relationships/hyperlink" Target="https://community.secop.gov.co/Public/Tendering/OpportunityDetail/Index?noticeUID=CO1.NTC.9864754&amp;isFromPublicArea=True&amp;isModal=False" TargetMode="External"/><Relationship Id="rId151" Type="http://schemas.openxmlformats.org/officeDocument/2006/relationships/hyperlink" Target="https://community.secop.gov.co/Public/Tendering/OpportunityDetail/Index?noticeUID=CO1.NTC.9914289&amp;isFromPublicArea=True&amp;isModal=False" TargetMode="External"/><Relationship Id="rId368" Type="http://schemas.openxmlformats.org/officeDocument/2006/relationships/hyperlink" Target="https://community.secop.gov.co/Public/Tendering/ContractNoticePhases/View?PPI=CO1.PPI.49396929&amp;isFromPublicArea=True&amp;isModal=False" TargetMode="External"/><Relationship Id="rId389" Type="http://schemas.openxmlformats.org/officeDocument/2006/relationships/hyperlink" Target="https://community.secop.gov.co/Public/Tendering/ContractNoticePhases/View?PPI=CO1.PPI.49540613&amp;isFromPublicArea=True&amp;isModal=False" TargetMode="External"/><Relationship Id="rId172" Type="http://schemas.openxmlformats.org/officeDocument/2006/relationships/hyperlink" Target="https://community.secop.gov.co/Public/Tendering/ContractNoticePhases/View?PPI=CO1.PPI.45678235&amp;isFromPublicArea=True&amp;isModal=False" TargetMode="External"/><Relationship Id="rId193" Type="http://schemas.openxmlformats.org/officeDocument/2006/relationships/hyperlink" Target="https://community.secop.gov.co/Public/Tendering/OpportunityDetail/Index?%20noticeUID=CO1.NTC.9924288&amp;isFromPublicArea=True&amp;isModal=False" TargetMode="External"/><Relationship Id="rId207" Type="http://schemas.openxmlformats.org/officeDocument/2006/relationships/hyperlink" Target="https://community.secop.gov.co/Public/Tendering/OpportunityDetail/Index?noticeUID=CO1.NTC.10143823&amp;isFromPublicArea=True&amp;isModal=False" TargetMode="External"/><Relationship Id="rId228" Type="http://schemas.openxmlformats.org/officeDocument/2006/relationships/hyperlink" Target="https://community.secop.gov.co/Public/Tendering/OpportunityDetail/Index?noticeUID=CO1.NTC.10369974&amp;isFromPublicArea=True&amp;isMod" TargetMode="External"/><Relationship Id="rId249" Type="http://schemas.openxmlformats.org/officeDocument/2006/relationships/hyperlink" Target="https://community.secop.gov.co/Public/Tendering/ContractNoticePhases/View?PPI=CO1.PPI.48747597&amp;isFromPublicArea=True&amp;isModal=False" TargetMode="External"/><Relationship Id="rId414" Type="http://schemas.openxmlformats.org/officeDocument/2006/relationships/comments" Target="../comments2.xml"/><Relationship Id="rId13" Type="http://schemas.openxmlformats.org/officeDocument/2006/relationships/hyperlink" Target="https://community.secop.gov.co/Public/Tendering/ContractNoticePhases/View?PPI=CO1.PPI.44844960&amp;isFromPublicArea=True&amp;isModal=False" TargetMode="External"/><Relationship Id="rId109" Type="http://schemas.openxmlformats.org/officeDocument/2006/relationships/hyperlink" Target="https://community.secop.gov.co/Public/Tendering/OpportunityDetail/Index?noticeUID=CO1.NTC.9789961&amp;isFromPublicArea=True&amp;isModal=False" TargetMode="External"/><Relationship Id="rId260" Type="http://schemas.openxmlformats.org/officeDocument/2006/relationships/hyperlink" Target="https://community.secop.gov.co/Public/Tendering/ContractNoticePhases/View?PPI=CO1.PPI.48643171&amp;isFromPublicArea=True&amp;isModal=False" TargetMode="External"/><Relationship Id="rId281" Type="http://schemas.openxmlformats.org/officeDocument/2006/relationships/hyperlink" Target="https://community.secop.gov.co/Public/Tendering/ContractNoticePhases/View?PPI=CO1.PPI.48804555&amp;isFromPublicArea=True&amp;isModal=False" TargetMode="External"/><Relationship Id="rId316" Type="http://schemas.openxmlformats.org/officeDocument/2006/relationships/hyperlink" Target="https://community.secop.gov.co/Public/Tendering/ContractNoticePhases/View?PPI=CO1.PPI.49081081&amp;isFromPublicArea=True&amp;isModal=False" TargetMode="External"/><Relationship Id="rId337" Type="http://schemas.openxmlformats.org/officeDocument/2006/relationships/hyperlink" Target="https://community.secop.gov.co/Public/Tendering/OpportunityDetail/Index?noticeUID=CO1.NTC.10731894&amp;isFromPublicArea=True&amp;isModal=False" TargetMode="External"/><Relationship Id="rId34" Type="http://schemas.openxmlformats.org/officeDocument/2006/relationships/hyperlink" Target="https://community.secop.gov.co/Public/Tendering/OpportunityDetail/Index?noticeUID=CO1.NTC.9690237&amp;isFromPublicArea=True&amp;isModal=False" TargetMode="External"/><Relationship Id="rId55" Type="http://schemas.openxmlformats.org/officeDocument/2006/relationships/hyperlink" Target="https://community.secop.gov.co/Public/Tendering/OpportunityDetail/Index?noticeUID=CO1.NTC.9789812&amp;isFromPublicArea=True&amp;isModal=False" TargetMode="External"/><Relationship Id="rId76" Type="http://schemas.openxmlformats.org/officeDocument/2006/relationships/hyperlink" Target="https://community.secop.gov.co/Public/Tendering/ContractNoticePhases/View?PPI=CO1.PPI.45573725&amp;isFromPublicArea=True&amp;isModal=False" TargetMode="External"/><Relationship Id="rId97" Type="http://schemas.openxmlformats.org/officeDocument/2006/relationships/hyperlink" Target="https://community.secop.gov.co/Public/Tendering/OpportunityDetail/Index?noticeUID=CO1.NTC.9832635&amp;isFromPublicArea=True&amp;isModal=False" TargetMode="External"/><Relationship Id="rId120" Type="http://schemas.openxmlformats.org/officeDocument/2006/relationships/hyperlink" Target="https://community.secop.gov.co/Public/Tendering/ContractNoticePhases/View?PPI=CO1.PPI.45413864&amp;isFromPublicArea=True&amp;isModal=False" TargetMode="External"/><Relationship Id="rId141" Type="http://schemas.openxmlformats.org/officeDocument/2006/relationships/hyperlink" Target="https://community.secop.gov.co/Public/Tendering/OpportunityDetail/Index?noticeUID=CO1.NTC.9880478&amp;isFromPublicArea=True&amp;isModal=False" TargetMode="External"/><Relationship Id="rId358" Type="http://schemas.openxmlformats.org/officeDocument/2006/relationships/hyperlink" Target="https://community.secop.gov.co/Public/Tendering/ContractNoticePhases/View?PPI=CO1.PPI.49401058&amp;isFromPublicArea=True&amp;isModal=False" TargetMode="External"/><Relationship Id="rId379" Type="http://schemas.openxmlformats.org/officeDocument/2006/relationships/hyperlink" Target="https://community.secop.gov.co/Public/Tendering/OpportunityDetail/Index?noticeUID=CO1.NTC.10735472&amp;isFromPublicArea=True&amp;isModal=False" TargetMode="External"/><Relationship Id="rId7" Type="http://schemas.openxmlformats.org/officeDocument/2006/relationships/hyperlink" Target="https://community.secop.gov.co/Public/Tendering/ContractNoticePhases/View?PPI=CO1.PPI.44755967&amp;isFromPublicArea=True&amp;isModal=False" TargetMode="External"/><Relationship Id="rId162" Type="http://schemas.openxmlformats.org/officeDocument/2006/relationships/hyperlink" Target="https://community.secop.gov.co/Public/Tendering/OpportunityDetail/Index?noticeUID=CO1.NTC.9896799&amp;isFromPublicArea=True&amp;isModal=False" TargetMode="External"/><Relationship Id="rId183" Type="http://schemas.openxmlformats.org/officeDocument/2006/relationships/hyperlink" Target="https://community.secop.gov.co/Public/Tendering/ContractNoticePhases/View?PPI=CO1.%20PPI.45722427&amp;isFromPublicArea=True&amp;isModal=False" TargetMode="External"/><Relationship Id="rId218" Type="http://schemas.openxmlformats.org/officeDocument/2006/relationships/hyperlink" Target="https://community.secop.gov.co/Public/Tendering/ContractNoticePhases/View?PPI=CO1.PPI.48230080&amp;isFromPublicArea=True&amp;isModal=False" TargetMode="External"/><Relationship Id="rId239" Type="http://schemas.openxmlformats.org/officeDocument/2006/relationships/hyperlink" Target="https://community.secop.gov.co/Public/Tendering/OpportunityDetail/Index?noticeUID=CO1.NTC.10402017&amp;isFromPublicArea=True&amp;isModal=False" TargetMode="External"/><Relationship Id="rId390" Type="http://schemas.openxmlformats.org/officeDocument/2006/relationships/hyperlink" Target="https://community.secop.gov.co/Public/Tendering/ContractNoticePhases/View?PPI=CO1.PPI.49570168&amp;isFromPublicArea=True&amp;isModal=False" TargetMode="External"/><Relationship Id="rId404" Type="http://schemas.openxmlformats.org/officeDocument/2006/relationships/hyperlink" Target="https://community.secop.gov.co/Public/Tendering/OpportunityDetail/Index?noticeUID=CO1.NTC.10784480&amp;isFromPublicArea=True&amp;isModal=False" TargetMode="External"/><Relationship Id="rId250" Type="http://schemas.openxmlformats.org/officeDocument/2006/relationships/hyperlink" Target="https://community.secop.gov.co/Public/Tendering/OpportunityDetail/Index?noticeUID=CO1.NTC.10419719&amp;isFromPublicArea=True&amp;isModal=False" TargetMode="External"/><Relationship Id="rId271" Type="http://schemas.openxmlformats.org/officeDocument/2006/relationships/hyperlink" Target="https://community.secop.gov.co/Public/Tendering/ContractNoticePhases/View?PPI=CO1.PPI.48828476&amp;isFromPublicArea=True&amp;isModal=False" TargetMode="External"/><Relationship Id="rId292" Type="http://schemas.openxmlformats.org/officeDocument/2006/relationships/hyperlink" Target="https://community.secop.gov.co/Public/Tendering/OpportunityDetail/Index?noticeUID=CO1.NTC.10589480&amp;isFromPublicArea=True&amp;isModal=False" TargetMode="External"/><Relationship Id="rId306" Type="http://schemas.openxmlformats.org/officeDocument/2006/relationships/hyperlink" Target="https://community.secop.gov.co/Public/Tendering/OpportunityDetail/Index?noticeUID=CO1.NTC.10610593&amp;isFromPublicArea=True&amp;isModal=False" TargetMode="External"/><Relationship Id="rId24" Type="http://schemas.openxmlformats.org/officeDocument/2006/relationships/hyperlink" Target="https://community.secop.gov.co/Public/Tendering/OpportunityDetail/Index?noticeUID=CO1.NTC.9664631&amp;isFromPublicArea=True&amp;isModal=False" TargetMode="External"/><Relationship Id="rId45" Type="http://schemas.openxmlformats.org/officeDocument/2006/relationships/hyperlink" Target="https://community.secop.gov.co/Public/Tendering/ContractNoticePhases/View?PPI=CO1.PPI.45258326&amp;isFromPublicArea=True&amp;isModal=False" TargetMode="External"/><Relationship Id="rId66" Type="http://schemas.openxmlformats.org/officeDocument/2006/relationships/hyperlink" Target="https://community.secop.gov.co/Public/Tendering/OpportunityDetail/Index?noticeUID=CO1.NTC.9841894&amp;isFromPublicArea=True&amp;isModal=False" TargetMode="External"/><Relationship Id="rId87" Type="http://schemas.openxmlformats.org/officeDocument/2006/relationships/hyperlink" Target="https://community.secop.gov.co/Public/Tendering/ContractNoticePhases/View?PPI=CO1.PPI.45152028&amp;isFromPublicArea=True&amp;isModal=False" TargetMode="External"/><Relationship Id="rId110" Type="http://schemas.openxmlformats.org/officeDocument/2006/relationships/hyperlink" Target="https://community.secop.gov.co/Public/Tendering/OpportunityDetail/Index?noticeUID=CO1.NTC.9850194&amp;isFromPublicArea=True&amp;isModal=False" TargetMode="External"/><Relationship Id="rId131" Type="http://schemas.openxmlformats.org/officeDocument/2006/relationships/hyperlink" Target="https://community.secop.gov.co/Public/Tendering/ContractNoticePhases/View?PPI=CO1.PPI.45514312&amp;isFromPublicArea=True&amp;isModal=False" TargetMode="External"/><Relationship Id="rId327" Type="http://schemas.openxmlformats.org/officeDocument/2006/relationships/hyperlink" Target="https://community.secop.gov.co/Public/Tendering/OpportunityDetail/Index?noticeUID=CO1.NTC.10660046&amp;isFromPublicArea=True&amp;isModal=False" TargetMode="External"/><Relationship Id="rId348" Type="http://schemas.openxmlformats.org/officeDocument/2006/relationships/hyperlink" Target="https://community.secop.gov.co/Public/Tendering/ContractNoticePhases/View?PPI=CO1.PPI.49288410&amp;isFromPublicArea=True&amp;isModal=False" TargetMode="External"/><Relationship Id="rId369" Type="http://schemas.openxmlformats.org/officeDocument/2006/relationships/hyperlink" Target="https://community.secop.gov.co/Public/Tendering/ContractNoticePhases/View?PPI=CO1.PPI.49418131&amp;isFromPublicArea=True&amp;isModal=False" TargetMode="External"/><Relationship Id="rId152" Type="http://schemas.openxmlformats.org/officeDocument/2006/relationships/hyperlink" Target="https://community.secop.gov.co/Public/Tendering/OpportunityDetail/Index?noticeUID=CO1.NTC.9903287&amp;isFromPublicArea=True&amp;isModal=False" TargetMode="External"/><Relationship Id="rId173" Type="http://schemas.openxmlformats.org/officeDocument/2006/relationships/hyperlink" Target="https://community.secop.gov.co/Public/Tendering/ContractNoticePhases/View?PPI=CO1.PPI.45632543&amp;isFromPublicArea=True&amp;isModal=False" TargetMode="External"/><Relationship Id="rId194" Type="http://schemas.openxmlformats.org/officeDocument/2006/relationships/hyperlink" Target="https://community.secop.gov.co/Public/Tendering/OpportunityDetail/Index?noticeUID=CO1.NTC.9925779&amp;isFromPublicArea=True&amp;isModal=False" TargetMode="External"/><Relationship Id="rId208" Type="http://schemas.openxmlformats.org/officeDocument/2006/relationships/hyperlink" Target="https://community.secop.gov.co/Public/Tendering/ContractNoticePhases/View?PPI=CO1.PPI.46789824&amp;isFromPublicArea=True&amp;isModal=False" TargetMode="External"/><Relationship Id="rId229" Type="http://schemas.openxmlformats.org/officeDocument/2006/relationships/hyperlink" Target="https://community.secop.gov.co/Public/Tendering/ContractNoticePhases/View?PPI=CO1.PPI.48408323&amp;isFromPublicArea=True&amp;isModal=False" TargetMode="External"/><Relationship Id="rId380" Type="http://schemas.openxmlformats.org/officeDocument/2006/relationships/hyperlink" Target="https://community.secop.gov.co/Public/Tendering/OpportunityDetail/Index?noticeUID=CO1.NTC.10713412&amp;isFromPublicArea=True&amp;isModal=False" TargetMode="External"/><Relationship Id="rId415" Type="http://schemas.microsoft.com/office/2017/10/relationships/threadedComment" Target="../threadedComments/threadedComment1.xml"/><Relationship Id="rId240" Type="http://schemas.openxmlformats.org/officeDocument/2006/relationships/hyperlink" Target="https://community.secop.gov.co/Public/Tendering/OpportunityDetail/Index?noticeUID=CO1.NTC.10468209&amp;isFromPublicArea=True&amp;isModal=False" TargetMode="External"/><Relationship Id="rId261" Type="http://schemas.openxmlformats.org/officeDocument/2006/relationships/hyperlink" Target="https://community.secop.gov.co/Public/Tendering/ContractNoticePhases/View?PPI=CO1.PPI.48749350&amp;isFromPublicArea=True&amp;isModal=False" TargetMode="External"/><Relationship Id="rId14" Type="http://schemas.openxmlformats.org/officeDocument/2006/relationships/hyperlink" Target="https://community.secop.gov.co/Public/Tendering/ContractNoticePhases/View?PPI=CO1.PPI.44803605&amp;isFromPublicArea=True&amp;isModal=False" TargetMode="External"/><Relationship Id="rId35" Type="http://schemas.openxmlformats.org/officeDocument/2006/relationships/hyperlink" Target="https://community.secop.gov.co/Public/Tendering/ContractNoticePhases/View?PPI=CO1.PPI.45133060&amp;isFromPublicArea=True&amp;isModal=False" TargetMode="External"/><Relationship Id="rId56" Type="http://schemas.openxmlformats.org/officeDocument/2006/relationships/hyperlink" Target="https://community.secop.gov.co/Public/Tendering/ContractNoticePhases/View?PPI=CO1.PPI.45378303&amp;isFromPublicArea=True&amp;isModal=False" TargetMode="External"/><Relationship Id="rId77" Type="http://schemas.openxmlformats.org/officeDocument/2006/relationships/hyperlink" Target="https://community.secop.gov.co/Public/Tendering/ContractNoticePhases/View?PPI=CO1.PPI.45513747&amp;isFromPublicArea=True&amp;isModal=False" TargetMode="External"/><Relationship Id="rId100" Type="http://schemas.openxmlformats.org/officeDocument/2006/relationships/hyperlink" Target="https://community.secop.gov.co/Public/Tendering/OpportunityDetail/Index?noticeUID=CO1.NTC.9834291&amp;isFromPublicArea=True&amp;isModal=False" TargetMode="External"/><Relationship Id="rId282" Type="http://schemas.openxmlformats.org/officeDocument/2006/relationships/hyperlink" Target="https://community.secop.gov.co/Public/Tendering/OpportunityDetail/Index?noticeUID=CO1.NTC.10567986&amp;isFromPublicArea=True&amp;isModal=False" TargetMode="External"/><Relationship Id="rId317" Type="http://schemas.openxmlformats.org/officeDocument/2006/relationships/hyperlink" Target="https://community.secop.gov.co/Public/Tendering/ContractNoticePhases/View?PPI=CO1.PPI.48980107&amp;isFromPublicArea=True&amp;isModal=False" TargetMode="External"/><Relationship Id="rId338" Type="http://schemas.openxmlformats.org/officeDocument/2006/relationships/hyperlink" Target="https://community.secop.gov.co/Public/Tendering/OpportunityDetail/Index?noticeUID=CO1.NTC.10657269&amp;isFromPublicArea=True&amp;isModal=False" TargetMode="External"/><Relationship Id="rId359" Type="http://schemas.openxmlformats.org/officeDocument/2006/relationships/hyperlink" Target="https://community.secop.gov.co/Public/Tendering/ContractNoticePhases/View?PPI=CO1.PPI.49039280&amp;isFromPublicArea=True&amp;isModal=False" TargetMode="External"/><Relationship Id="rId8" Type="http://schemas.openxmlformats.org/officeDocument/2006/relationships/hyperlink" Target="https://community.secop.gov.co/Public/Tendering/ContractNoticePhases/View?PPI=CO1.PPI.44778461&amp;isFromPublicArea=True&amp;isModal=False" TargetMode="External"/><Relationship Id="rId98" Type="http://schemas.openxmlformats.org/officeDocument/2006/relationships/hyperlink" Target="https://community.secop.gov.co/Public/Tendering/OpportunityDetail/Index?noticeUID=CO1.NTC.9833638&amp;isFromPublicArea=True&amp;isModal=False" TargetMode="External"/><Relationship Id="rId121" Type="http://schemas.openxmlformats.org/officeDocument/2006/relationships/hyperlink" Target="https://community.secop.gov.co/Public/Tendering/OpportunityDetail/Index?noticeUID=CO1.NTC.9833050&amp;isFromPublicArea=True&amp;isModal=False" TargetMode="External"/><Relationship Id="rId142" Type="http://schemas.openxmlformats.org/officeDocument/2006/relationships/hyperlink" Target="https://community.secop.gov.co/Public/Tendering/OpportunityDetail/Index?noticeUID=CO1.NTC.9874299&amp;isFromPublicArea=True&amp;isModal=False" TargetMode="External"/><Relationship Id="rId163" Type="http://schemas.openxmlformats.org/officeDocument/2006/relationships/hyperlink" Target="https://community.secop.gov.co/Public/Tendering/ContractNoticePhases/View?PPI=CO1.PPI.45669806&amp;isFromPublicArea=True&amp;isModal=False" TargetMode="External"/><Relationship Id="rId184" Type="http://schemas.openxmlformats.org/officeDocument/2006/relationships/hyperlink" Target="https://community.secop.gov.co/Public/Tendering/ContractNoticePhases/View?PPI=CO1.PPI.45708088&amp;isFromPublicArea=True&amp;isModal=False" TargetMode="External"/><Relationship Id="rId219" Type="http://schemas.openxmlformats.org/officeDocument/2006/relationships/hyperlink" Target="https://community.secop.gov.co/Public/Tendering/OpportunityDetail/Index?noticeUID=CO1.%20NTC.10289225&amp;isFromPublicArea=True&amp;isModal=False" TargetMode="External"/><Relationship Id="rId370" Type="http://schemas.openxmlformats.org/officeDocument/2006/relationships/hyperlink" Target="https://community.secop.gov.co/Public/Tendering/ContractNoticePhases/View?PPI=CO1.PPI.49416544&amp;isFromPublicArea=True&amp;isModal=False" TargetMode="External"/><Relationship Id="rId391" Type="http://schemas.openxmlformats.org/officeDocument/2006/relationships/hyperlink" Target="https://community.secop.gov.co/Public/Tendering/ContractNoticePhases/View?PPI=CO1.PPI.49542211&amp;isFromPublicArea=True&amp;isModal=False" TargetMode="External"/><Relationship Id="rId405" Type="http://schemas.openxmlformats.org/officeDocument/2006/relationships/hyperlink" Target="https://community.secop.gov.co/Public/Tendering/OpportunityDetail/Index?noticeUID=CO1.NTC.10794052&amp;isFromPublicArea=True&amp;isModal=False" TargetMode="External"/><Relationship Id="rId230" Type="http://schemas.openxmlformats.org/officeDocument/2006/relationships/hyperlink" Target="https://community.secop.gov.co/Public/Tendering/ContractNoticePhases/View?PPI=CO1.PPI.48415697&amp;isFromPublicArea=True&amp;isModal=False" TargetMode="External"/><Relationship Id="rId251" Type="http://schemas.openxmlformats.org/officeDocument/2006/relationships/hyperlink" Target="https://community.secop.gov.co/Public/Tendering/ContractNoticePhases/View?PPI=CO1.PPI.48723680&amp;isFromPublicArea=True&amp;isModal=False" TargetMode="External"/><Relationship Id="rId25" Type="http://schemas.openxmlformats.org/officeDocument/2006/relationships/hyperlink" Target="https://community.secop.gov.co/Public/Tendering/OpportunityDetail/Index?noticeUID=CO1.NTC.9665999&amp;isFromPublicArea=True&amp;isModal=False" TargetMode="External"/><Relationship Id="rId46" Type="http://schemas.openxmlformats.org/officeDocument/2006/relationships/hyperlink" Target="https://community.secop.gov.co/Public/Tendering/ContractNoticePhases/View?PPI=CO1.PPI.45260186&amp;isFromPublicArea=True&amp;isModal=False" TargetMode="External"/><Relationship Id="rId67" Type="http://schemas.openxmlformats.org/officeDocument/2006/relationships/hyperlink" Target="https://community.secop.gov.co/Public/Tendering/OpportunityDetail/Index?noticeUID=CO1.NTC.9849855&amp;isFromPublicArea=True&amp;isModal=False" TargetMode="External"/><Relationship Id="rId272" Type="http://schemas.openxmlformats.org/officeDocument/2006/relationships/hyperlink" Target="https://community.secop.gov.co/Public/Tendering/ContractNoticePhases/View?PPI=CO1.PPI.48829639&amp;isFromPublicArea=True&amp;isModal=False" TargetMode="External"/><Relationship Id="rId293" Type="http://schemas.openxmlformats.org/officeDocument/2006/relationships/hyperlink" Target="https://community.secop.gov.co/Public/Tendering/OpportunityDetail/Index?noticeUID=CO1.NTC.10611183&amp;isFromPublicArea=True&amp;isModal=False" TargetMode="External"/><Relationship Id="rId307" Type="http://schemas.openxmlformats.org/officeDocument/2006/relationships/hyperlink" Target="https://community.secop.gov.co/Public/Tendering/OpportunityDetail/Index?noticeUID=CO1.NTC.10621116&amp;isFromPublicArea=True&amp;isModal=False" TargetMode="External"/><Relationship Id="rId328" Type="http://schemas.openxmlformats.org/officeDocument/2006/relationships/hyperlink" Target="https://community.secop.gov.co/Public/Tendering/OpportunityDetail/Index?noticeUID=CO1.NTC.10656667&amp;isFromPublicArea=True&amp;isModal=False" TargetMode="External"/><Relationship Id="rId349" Type="http://schemas.openxmlformats.org/officeDocument/2006/relationships/hyperlink" Target="https://community.secop.gov.co/Public/Tendering/ContractNoticePhases/View?PPI=CO1.PPI.49288481&amp;isFromPublicArea=True&amp;isModal=False" TargetMode="External"/><Relationship Id="rId88" Type="http://schemas.openxmlformats.org/officeDocument/2006/relationships/hyperlink" Target="https://community.secop.gov.co/Public/Tendering/ContractNoticePhases/View?PPI=CO1.PPI.45151160&amp;isFromPublicArea=True&amp;isModal=False" TargetMode="External"/><Relationship Id="rId111" Type="http://schemas.openxmlformats.org/officeDocument/2006/relationships/hyperlink" Target="https://community.secop.gov.co/Public/Tendering/OpportunityDetail/Index?noticeUID=CO1.NTC.9847064&amp;isFromPublicArea=True&amp;isModal=False" TargetMode="External"/><Relationship Id="rId132" Type="http://schemas.openxmlformats.org/officeDocument/2006/relationships/hyperlink" Target="https://community.secop.gov.co/Public/Tendering/ContractNoticePhases/View?PPI=CO1.PPI.45510900&amp;isFromPublicArea=True&amp;isModal=False" TargetMode="External"/><Relationship Id="rId153" Type="http://schemas.openxmlformats.org/officeDocument/2006/relationships/hyperlink" Target="https://community.secop.gov.co/Public/Tendering/OpportunityDetail/Index?noticeUID=CO1.NTC.9902920&amp;isFromPublicArea=True&amp;isModal=False" TargetMode="External"/><Relationship Id="rId174" Type="http://schemas.openxmlformats.org/officeDocument/2006/relationships/hyperlink" Target="https://community.secop.gov.co/Public/Tendering/ContractNoticePhases/View?PPI=CO1.PPI.45674793&amp;isFromPublicArea=True&amp;isModal=False" TargetMode="External"/><Relationship Id="rId195" Type="http://schemas.openxmlformats.org/officeDocument/2006/relationships/hyperlink" Target="https://community.secop.gov.co/Public/Tendering/OpportunityDetail/Index?%20noticeUID=CO1.NTC.9928827&amp;isFromPublicArea=True&amp;isModal=False" TargetMode="External"/><Relationship Id="rId209" Type="http://schemas.openxmlformats.org/officeDocument/2006/relationships/hyperlink" Target="https://community.secop.gov.co/Public/Tendering/ContractNoticePhases/View?PPI=CO1.PPI.46789824&amp;isFromPublicArea=True&amp;isModal=False" TargetMode="External"/><Relationship Id="rId360" Type="http://schemas.openxmlformats.org/officeDocument/2006/relationships/hyperlink" Target="https://community.secop.gov.co/Public/Tendering/ContractNoticePhases/View?PPI=CO1.PPI.49397259&amp;isFromPublicArea=True&amp;isModal=False" TargetMode="External"/><Relationship Id="rId381" Type="http://schemas.openxmlformats.org/officeDocument/2006/relationships/hyperlink" Target="https://community.secop.gov.co/Public/Tendering/OpportunityDetail/Index?noticeUID=CO1.NTC.10734973&amp;isFromPublicArea=True&amp;isModal=False" TargetMode="External"/><Relationship Id="rId220" Type="http://schemas.openxmlformats.org/officeDocument/2006/relationships/hyperlink" Target="https://community.secop.gov.co/Public/Tendering/ContractNoticePhases/View?PPI=CO1.PPI.48230711&amp;isFromPublicArea=True&amp;isModal=False" TargetMode="External"/><Relationship Id="rId241" Type="http://schemas.openxmlformats.org/officeDocument/2006/relationships/hyperlink" Target="https://community.secop.gov.co/Public/Tendering/ContractNoticePhases/View?PPI=CO1.PPI.48543555&amp;isFromPublicArea=True&amp;isModal=False" TargetMode="External"/><Relationship Id="rId15" Type="http://schemas.openxmlformats.org/officeDocument/2006/relationships/hyperlink" Target="https://community.secop.gov.co/Public/Tendering/ContractNoticePhases/View?PPI=CO1.PPI.44818390&amp;isFromPublicArea=True&amp;isModal=False" TargetMode="External"/><Relationship Id="rId36" Type="http://schemas.openxmlformats.org/officeDocument/2006/relationships/hyperlink" Target="https://community.secop.gov.co/Public/Tendering/ContractNoticePhases/View?PPI=CO1.PPI.45137457&amp;isFromPublicArea=True&amp;isModal=False" TargetMode="External"/><Relationship Id="rId57" Type="http://schemas.openxmlformats.org/officeDocument/2006/relationships/hyperlink" Target="https://community.secop.gov.co/Public/Tendering/ContractNoticePhases/View?PPI=CO1.PPI.45378330&amp;isFromPublicArea=True&amp;isModal=False" TargetMode="External"/><Relationship Id="rId262" Type="http://schemas.openxmlformats.org/officeDocument/2006/relationships/hyperlink" Target="https://community.secop.gov.co/Public/Tendering/OpportunityDetail/Index?noticeUID=CO1.NTC.10506966&amp;isFromPublicArea=True&amp;isModal=False" TargetMode="External"/><Relationship Id="rId283" Type="http://schemas.openxmlformats.org/officeDocument/2006/relationships/hyperlink" Target="https://community.secop.gov.co/Public/Tendering/OpportunityDetail/Index?noticeUID=CO1.NTC.10577107&amp;isFromPublicArea=True&amp;isModal=False" TargetMode="External"/><Relationship Id="rId318" Type="http://schemas.openxmlformats.org/officeDocument/2006/relationships/hyperlink" Target="https://community.secop.gov.co/Public/Tendering/OpportunityDetail/Index?noticeUID=CO1.NTC.10694240&amp;isFromPublicArea=True&amp;isModal=False" TargetMode="External"/><Relationship Id="rId339" Type="http://schemas.openxmlformats.org/officeDocument/2006/relationships/hyperlink" Target="https://community.secop.gov.co/Public/Tendering/OpportunityDetail/Index?noticeUID=CO1.NTC.10653947&amp;isFromPublicArea=True&amp;isModal=False" TargetMode="External"/><Relationship Id="rId78" Type="http://schemas.openxmlformats.org/officeDocument/2006/relationships/hyperlink" Target="https://community.secop.gov.co/Public/Tendering/ContractNoticePhases/View?PPI=CO1.PPI.45150872&amp;isFromPublicArea=True&amp;isModal=False" TargetMode="External"/><Relationship Id="rId99" Type="http://schemas.openxmlformats.org/officeDocument/2006/relationships/hyperlink" Target="https://community.secop.gov.co/Public/Tendering/ContractNoticePhases/View?PPI=CO1.PPI.45475780&amp;isFromPublicArea=True&amp;isModal=False" TargetMode="External"/><Relationship Id="rId101" Type="http://schemas.openxmlformats.org/officeDocument/2006/relationships/hyperlink" Target="https://community.secop.gov.co/Public/Tendering/OpportunityDetail/Index?noticeUID=CO1.NTC.9834056&amp;isFromPublicArea=True&amp;isModal=False" TargetMode="External"/><Relationship Id="rId122" Type="http://schemas.openxmlformats.org/officeDocument/2006/relationships/hyperlink" Target="https://community.secop.gov.co/Public/Tendering/OpportunityDetail/Index?noticeUID=CO1.NTC.9842789&amp;isFromPublicArea=True&amp;isModal=False" TargetMode="External"/><Relationship Id="rId143" Type="http://schemas.openxmlformats.org/officeDocument/2006/relationships/hyperlink" Target="https://community.secop.gov.co/Public/Tendering/OpportunityDetail/Index?noticeUID=CO1.NTC.9884620&amp;isFromPublicArea=True&amp;isModal=False" TargetMode="External"/><Relationship Id="rId164" Type="http://schemas.openxmlformats.org/officeDocument/2006/relationships/hyperlink" Target="https://community.secop.gov.co/Public/Tendering/OpportunityDetail/Index?noticeUID=CO1.NTC.9893206&amp;isFromPublicArea=True&amp;isModal=False" TargetMode="External"/><Relationship Id="rId185" Type="http://schemas.openxmlformats.org/officeDocument/2006/relationships/hyperlink" Target="https://community.secop.gov.co/Public/Tendering/ContractNoticePhases/View%20?PPI=CO1.PPI.45732566&amp;isFromPublicArea=True&amp;isModal=False" TargetMode="External"/><Relationship Id="rId350" Type="http://schemas.openxmlformats.org/officeDocument/2006/relationships/hyperlink" Target="https://community.secop.gov.co/Public/Tendering/ContractNoticePhases/View?PPI=CO1.PPI.49288929&amp;isFromPublicArea=True&amp;isModal=False" TargetMode="External"/><Relationship Id="rId371" Type="http://schemas.openxmlformats.org/officeDocument/2006/relationships/hyperlink" Target="https://community.secop.gov.co/Public/Tendering/ContractNoticePhases/View?PPI=CO1.PPI.49417274&amp;isFromPublicArea=True&amp;isModal=False" TargetMode="External"/><Relationship Id="rId406" Type="http://schemas.openxmlformats.org/officeDocument/2006/relationships/hyperlink" Target="https://community.secop.gov.co/Public/Tendering/OpportunityDetail/Index?noticeUID=CO1.NTC.10788920&amp;isFromPublicArea=True&amp;isModal=False" TargetMode="External"/><Relationship Id="rId9" Type="http://schemas.openxmlformats.org/officeDocument/2006/relationships/hyperlink" Target="https://community.secop.gov.co/Public/Tendering/ContractNoticePhases/View?PPI=CO1.PPI.44725757&amp;isFromPublicArea=True&amp;isModal=False" TargetMode="External"/><Relationship Id="rId210" Type="http://schemas.openxmlformats.org/officeDocument/2006/relationships/hyperlink" Target="https://community.secop.gov.co/Public/Tendering/OpportunityDetail/IndexnoticeUID=CO1.NTC.10201921&amp;isFromPublicArea=True&amp;isModal=False" TargetMode="External"/><Relationship Id="rId392" Type="http://schemas.openxmlformats.org/officeDocument/2006/relationships/hyperlink" Target="https://community.secop.gov.co/Public/Tendering/ContractNoticePhases/View?PPI=CO1.PPI.49541505&amp;isFromPublicArea=True&amp;isModal=False" TargetMode="External"/><Relationship Id="rId26" Type="http://schemas.openxmlformats.org/officeDocument/2006/relationships/hyperlink" Target="https://community.secop.gov.co/Public/Tendering/ContractNoticePhases/View?PPI=CO1.PPI.45106310&amp;isFromPublicArea=True&amp;isModal=False" TargetMode="External"/><Relationship Id="rId231" Type="http://schemas.openxmlformats.org/officeDocument/2006/relationships/hyperlink" Target="https://community.secop.gov.co/Public/Tendering/ContractNoticePhases/View?PPI=CO1.PPI.48447526&amp;isFromPublicArea=True&amp;isModal=False" TargetMode="External"/><Relationship Id="rId252" Type="http://schemas.openxmlformats.org/officeDocument/2006/relationships/hyperlink" Target="https://community.secop.gov.co/Public/Tendering/ContractNoticePhases/View?PPI=CO1.PPI.48818040&amp;isFromPublicArea=True&amp;isModal=False" TargetMode="External"/><Relationship Id="rId273" Type="http://schemas.openxmlformats.org/officeDocument/2006/relationships/hyperlink" Target="https://community.secop.gov.co/Public/Tendering/ContractNoticePhases/View?PPI=CO1.PPI.48831048&amp;isFromPublicArea=True&amp;isModal=False" TargetMode="External"/><Relationship Id="rId294" Type="http://schemas.openxmlformats.org/officeDocument/2006/relationships/hyperlink" Target="https://community.secop.gov.co/Public/Tendering/OpportunityDetail/Index?noticeUID=CO1.NTC.10594486&amp;isFromPublicArea=True&amp;isModal=False" TargetMode="External"/><Relationship Id="rId308" Type="http://schemas.openxmlformats.org/officeDocument/2006/relationships/hyperlink" Target="https://community.secop.gov.co/Public/Tendering/OpportunityDetail/Index?noticeUID=CO1.NTC.10611561&amp;isFromPublicArea=True&amp;isModal=False" TargetMode="External"/><Relationship Id="rId329" Type="http://schemas.openxmlformats.org/officeDocument/2006/relationships/hyperlink" Target="https://community.secop.gov.co/Public/Tendering/OpportunityDetail/Index?noticeUID=CO1.NTC.10650748&amp;isFromPublicArea=True&amp;isModal=False" TargetMode="External"/><Relationship Id="rId47" Type="http://schemas.openxmlformats.org/officeDocument/2006/relationships/hyperlink" Target="https://community.secop.gov.co/Public/Tendering/ContractNoticePhases/View?PPI=CO1.PPI.45263250&amp;isFromPublicArea=True&amp;isModal=False" TargetMode="External"/><Relationship Id="rId68" Type="http://schemas.openxmlformats.org/officeDocument/2006/relationships/hyperlink" Target="https://community.secop.gov.co/Public/Tendering/OpportunityDetail/Index?noticeUID=CO1.NTC.9879781&amp;isFromPublicArea=True&amp;isModal=False" TargetMode="External"/><Relationship Id="rId89" Type="http://schemas.openxmlformats.org/officeDocument/2006/relationships/hyperlink" Target="https://community.secop.gov.co/Public/Tendering/ContractNoticePhases/View?PPI=CO1.PPI.45115819&amp;isFromPublicArea=True&amp;isModal=False" TargetMode="External"/><Relationship Id="rId112" Type="http://schemas.openxmlformats.org/officeDocument/2006/relationships/hyperlink" Target="https://community.secop.gov.co/Public/Tendering/OpportunityDetail/Index?noticeUID=CO1.NTC.9848011&amp;isFromPublicArea=True&amp;isModal=False" TargetMode="External"/><Relationship Id="rId133" Type="http://schemas.openxmlformats.org/officeDocument/2006/relationships/hyperlink" Target="https://community.secop.gov.co/Public/Tendering/ContractNoticePhases/View?PPI=CO1.PPI.45585834&amp;isFromPublicArea=True&amp;isModal=False" TargetMode="External"/><Relationship Id="rId154" Type="http://schemas.openxmlformats.org/officeDocument/2006/relationships/hyperlink" Target="https://community.secop.gov.co/Public/Tendering/OpportunityDetail/Index?noticeUID=CO1.NTC.9910897&amp;isFromPublicArea=True&amp;isModal=False" TargetMode="External"/><Relationship Id="rId175" Type="http://schemas.openxmlformats.org/officeDocument/2006/relationships/hyperlink" Target="https://community.secop.gov.co/Public/Tendering/OpportunityDetail/Index?noticeUID=CO1.NTC.9915657&amp;isFromPublicArea=True&amp;isModal=False" TargetMode="External"/><Relationship Id="rId340" Type="http://schemas.openxmlformats.org/officeDocument/2006/relationships/hyperlink" Target="https://community.secop.gov.co/Public/Tendering/OpportunityDetail/Index?noticeUID=CO1.NTC.10686144&amp;isFromPublicArea=True&amp;isModal=False" TargetMode="External"/><Relationship Id="rId361" Type="http://schemas.openxmlformats.org/officeDocument/2006/relationships/hyperlink" Target="https://community.secop.gov.co/Public/Tendering/ContractNoticePhases/View?PPI=CO1.PPI.49399672&amp;isFromPublicArea=True&amp;isModal=False" TargetMode="External"/><Relationship Id="rId196" Type="http://schemas.openxmlformats.org/officeDocument/2006/relationships/hyperlink" Target="https://operaciones.colombiacompra.gov.co/tienda-virtual-del-estado-colombiano/ordenes-compra/?number_order=148152&amp;state=&amp;entity=&amp;tool=0&amp;date_to&amp;date_from" TargetMode="External"/><Relationship Id="rId200" Type="http://schemas.openxmlformats.org/officeDocument/2006/relationships/hyperlink" Target="https://community.secop.gov.co/Public/Tendering/OpportunityDetail/Index?noticeUID=CO1.NTC.8769571&amp;isFromPublicArea=True&amp;isModal=False" TargetMode="External"/><Relationship Id="rId382" Type="http://schemas.openxmlformats.org/officeDocument/2006/relationships/hyperlink" Target="https://community.secop.gov.co/Public/Tendering/ContractNoticePhases/View?PPI=CO1.PPI.49478124&amp;isFromPublicArea=True&amp;isModal=False" TargetMode="External"/><Relationship Id="rId16" Type="http://schemas.openxmlformats.org/officeDocument/2006/relationships/hyperlink" Target="https://community.secop.gov.co/Public/Tendering/ContractNoticePhases/View?PPI=CO1.PPI.44848405&amp;isFromPublicArea=True&amp;isModal=False" TargetMode="External"/><Relationship Id="rId221" Type="http://schemas.openxmlformats.org/officeDocument/2006/relationships/hyperlink" Target="https://community.secop.gov.co/Public/Tendering/ContractNoticePhases/View?PPI=CO1.PPI.48227223&amp;isFromPublicArea=True&amp;isModal=False" TargetMode="External"/><Relationship Id="rId242" Type="http://schemas.openxmlformats.org/officeDocument/2006/relationships/hyperlink" Target="https://community.secop.gov.co/Public/Tendering/OpportunityDetail/Index?noticeUID=CO1.NTC.10504476&amp;isFromPublicArea=True&amp;isModal=False" TargetMode="External"/><Relationship Id="rId263" Type="http://schemas.openxmlformats.org/officeDocument/2006/relationships/hyperlink" Target="https://community.secop.gov.co/Public/Tendering/ContractNoticePhases/View?PPI=CO1.PPI.48644049&amp;isFromPublicArea=True&amp;isModal=False" TargetMode="External"/><Relationship Id="rId284" Type="http://schemas.openxmlformats.org/officeDocument/2006/relationships/hyperlink" Target="https://community.secop.gov.co/Public/Tendering/ContractNoticePhases/View?PPI=CO1.PPI.48878683&amp;isFromPublicArea=True&amp;isModal=False" TargetMode="External"/><Relationship Id="rId319" Type="http://schemas.openxmlformats.org/officeDocument/2006/relationships/hyperlink" Target="https://community.secop.gov.co/Public/Tendering/OpportunityDetail/Index?noticeUID=CO1.NTC.10621479&amp;isFromPublicArea=True&amp;isModal=False" TargetMode="External"/><Relationship Id="rId37" Type="http://schemas.openxmlformats.org/officeDocument/2006/relationships/hyperlink" Target="https://community.secop.gov.co/Public/Tendering/ContractNoticePhases/View?PPI=CO1.PPI.45150294&amp;isFromPublicArea=True&amp;isModal=False" TargetMode="External"/><Relationship Id="rId58" Type="http://schemas.openxmlformats.org/officeDocument/2006/relationships/hyperlink" Target="https://community.secop.gov.co/Public/Tendering/ContractNoticePhases/View?PPI=CO1.PPI.45378444&amp;isFromPublicArea=True&amp;isModal=False" TargetMode="External"/><Relationship Id="rId79" Type="http://schemas.openxmlformats.org/officeDocument/2006/relationships/hyperlink" Target="https://community.secop.gov.co/Public/Tendering/ContractNoticePhases/View?PPI=CO1.PPI.45126092&amp;isFromPublicArea=True&amp;isModal=False" TargetMode="External"/><Relationship Id="rId102" Type="http://schemas.openxmlformats.org/officeDocument/2006/relationships/hyperlink" Target="https://community.secop.gov.co/Public/Tendering/ContractNoticePhases/View?PPI=CO1.PPI.45388671&amp;isFromPublicArea=True&amp;isModal=False" TargetMode="External"/><Relationship Id="rId123" Type="http://schemas.openxmlformats.org/officeDocument/2006/relationships/hyperlink" Target="https://community.secop.gov.co/Public/Tendering/OpportunityDetail/Index?noticeUID=CO1.NTC.9841561&amp;isFromPublicArea=True&amp;isModal=False" TargetMode="External"/><Relationship Id="rId144" Type="http://schemas.openxmlformats.org/officeDocument/2006/relationships/hyperlink" Target="https://community.secop.gov.co/Public/Tendering/OpportunityDetail/Index?noticeUID=CO1.NTC.9894349&amp;isFromPublicArea=True&amp;isModal=False" TargetMode="External"/><Relationship Id="rId330" Type="http://schemas.openxmlformats.org/officeDocument/2006/relationships/hyperlink" Target="https://community.secop.gov.co/Public/Tendering/OpportunityDetail/Index?noticeUID=CO1.NTC.10655623&amp;isFromPublicArea=True&amp;isModal=False" TargetMode="External"/><Relationship Id="rId90" Type="http://schemas.openxmlformats.org/officeDocument/2006/relationships/hyperlink" Target="https://community.secop.gov.co/Public/Tendering/ContractNoticePhases/View?PPI=CO1.PPI.45212463&amp;isFromPublicArea=True&amp;isModal=False" TargetMode="External"/><Relationship Id="rId165" Type="http://schemas.openxmlformats.org/officeDocument/2006/relationships/hyperlink" Target="https://community.secop.gov.co/Public/Tendering/OpportunityDetail/Index?noticeUID=CO1.NTC.9900787&amp;isFromPublicArea=True&amp;isModal=False" TargetMode="External"/><Relationship Id="rId186" Type="http://schemas.openxmlformats.org/officeDocument/2006/relationships/hyperlink" Target="https://community.secop.gov.co/Public/Tendering/OpportunityDetail/Index?noticeUID=CO1.NTC.9917617&amp;isFromPublicArea=True&amp;isModal=False" TargetMode="External"/><Relationship Id="rId351" Type="http://schemas.openxmlformats.org/officeDocument/2006/relationships/hyperlink" Target="https://community.secop.gov.co/Public/Tendering/OpportunityDetail/Index?noticeUID=CO1.NTC.10703396&amp;isFromPublicArea=True&amp;isModal=False" TargetMode="External"/><Relationship Id="rId372" Type="http://schemas.openxmlformats.org/officeDocument/2006/relationships/hyperlink" Target="https://community.secop.gov.co/Public/Tendering/ContractNoticePhases/View?PPI=CO1.PPI.49419321&amp;isFromPublicArea=True&amp;isModal=False" TargetMode="External"/><Relationship Id="rId393" Type="http://schemas.openxmlformats.org/officeDocument/2006/relationships/hyperlink" Target="https://community.secop.gov.co/Public/Tendering/ContractNoticePhases/View?PPI=CO1.PPI.49551294&amp;isFromPublicArea=True&amp;isModal=False" TargetMode="External"/><Relationship Id="rId407" Type="http://schemas.openxmlformats.org/officeDocument/2006/relationships/hyperlink" Target="https://community.secop.gov.co/Public/Tendering/OpportunityDetail/Index?noticeUID=CO1.NTC.10605454&amp;isFromPublicArea=True&amp;isModal=False" TargetMode="External"/><Relationship Id="rId211" Type="http://schemas.openxmlformats.org/officeDocument/2006/relationships/hyperlink" Target="https://community.secop.gov.co/Public/Tendering/ContractNoticePhases/ViewPPI=CO1.PPI.47663831&amp;isFromPublicArea=True&amp;isModal=False" TargetMode="External"/><Relationship Id="rId232" Type="http://schemas.openxmlformats.org/officeDocument/2006/relationships/hyperlink" Target="https://community.secop.gov.co/Public/Tendering/ContractNoticePhases/View?PPI=CO1.PPI.48232372&amp;isFromPublicArea=True&amp;isModal=False" TargetMode="External"/><Relationship Id="rId253" Type="http://schemas.openxmlformats.org/officeDocument/2006/relationships/hyperlink" Target="https://community.secop.gov.co/Public/Tendering/ContractNoticePhases/View?PPI=CO1.PPI.48818645&amp;isFromPublicArea=True&amp;isModal=False" TargetMode="External"/><Relationship Id="rId274" Type="http://schemas.openxmlformats.org/officeDocument/2006/relationships/hyperlink" Target="https://community.secop.gov.co/Public/Tendering/ContractNoticePhases/View?PPI=CO1.PPI.48819221&amp;isFromPublicArea=True&amp;isModal=False" TargetMode="External"/><Relationship Id="rId295" Type="http://schemas.openxmlformats.org/officeDocument/2006/relationships/hyperlink" Target="https://community.secop.gov.co/Public/Tendering/OpportunityDetail/Index?noticeUID=CO1.NTC.10602476&amp;isFromPublicArea=True&amp;isModal=False" TargetMode="External"/><Relationship Id="rId309" Type="http://schemas.openxmlformats.org/officeDocument/2006/relationships/hyperlink" Target="https://community.secop.gov.co/Public/Tendering/ContractNoticePhases/View?PPI=CO1.PPI.48975593&amp;isFromPublicArea=True&amp;isModal=False" TargetMode="External"/><Relationship Id="rId27" Type="http://schemas.openxmlformats.org/officeDocument/2006/relationships/hyperlink" Target="https://community.secop.gov.co/Public/Tendering/ContractNoticePhases/View?PPI=CO1.PPI.45109736&amp;isFromPublicArea=True&amp;isModal=False" TargetMode="External"/><Relationship Id="rId48" Type="http://schemas.openxmlformats.org/officeDocument/2006/relationships/hyperlink" Target="https://community.secop.gov.co/Public/Tendering/ContractNoticePhases/View?PPI=CO1.PPI.45321827&amp;isFromPublicArea=True&amp;isModal=False" TargetMode="External"/><Relationship Id="rId69" Type="http://schemas.openxmlformats.org/officeDocument/2006/relationships/hyperlink" Target="https://community.secop.gov.co/Public/Tendering/OpportunityDetail/Index?noticeUID=CO1.NTC.9705811&amp;isFromPublicArea=True&amp;isModal=False" TargetMode="External"/><Relationship Id="rId113" Type="http://schemas.openxmlformats.org/officeDocument/2006/relationships/hyperlink" Target="https://community.secop.gov.co/Public/Tendering/OpportunityDetail/Index?noticeUID=CO1.NTC.9834666&amp;isFromPublicArea=True&amp;isModal=False" TargetMode="External"/><Relationship Id="rId134" Type="http://schemas.openxmlformats.org/officeDocument/2006/relationships/hyperlink" Target="https://community.secop.gov.co/Public/Tendering/ContractNoticePhases/View?PPI=CO1.PPI.45574409&amp;isFromPublicArea=True&amp;isModal=False" TargetMode="External"/><Relationship Id="rId320" Type="http://schemas.openxmlformats.org/officeDocument/2006/relationships/hyperlink" Target="https://community.secop.gov.co/Public/Tendering/OpportunityDetail/Index?noticeUID=CO1.NTC.10645875&amp;isFromPublicArea=True&amp;isModal=False" TargetMode="External"/><Relationship Id="rId80" Type="http://schemas.openxmlformats.org/officeDocument/2006/relationships/hyperlink" Target="https://community.secop.gov.co/Public/Tendering/ContractNoticePhases/View?PPI=CO1.PPI.45264034&amp;isFromPublicArea=True&amp;isModal=False" TargetMode="External"/><Relationship Id="rId155" Type="http://schemas.openxmlformats.org/officeDocument/2006/relationships/hyperlink" Target="https://community.secop.gov.co/Public/Tendering/OpportunityDetail/Index?noticeUID=CO1.NTC.9893905&amp;isFromPublicArea=True&amp;isModal=False" TargetMode="External"/><Relationship Id="rId176" Type="http://schemas.openxmlformats.org/officeDocument/2006/relationships/hyperlink" Target="https://community.secop.gov.co/Public/Tendering/OpportunityDetail/Index?noticeUID=CO1.NTC.9912629&amp;isFromPublicArea=True&amp;isModal=False" TargetMode="External"/><Relationship Id="rId197" Type="http://schemas.openxmlformats.org/officeDocument/2006/relationships/hyperlink" Target="https://community.secop.gov.co/Public/Tendering/OpportunityDetail/Index?noticeUID=CO1.NTC.8029806&amp;isFromPublicArea=True&amp;isModal=False" TargetMode="External"/><Relationship Id="rId341" Type="http://schemas.openxmlformats.org/officeDocument/2006/relationships/hyperlink" Target="https://community.secop.gov.co/Public/Tendering/ContractNoticePhases/View?PPI=CO1.PPI.49147976&amp;isFromPublicArea=True&amp;isModal=False" TargetMode="External"/><Relationship Id="rId362" Type="http://schemas.openxmlformats.org/officeDocument/2006/relationships/hyperlink" Target="https://community.secop.gov.co/Public/Tendering/ContractNoticePhases/View?PPI=CO1.PPI.49397989&amp;isFromPublicArea=True&amp;isModal=False" TargetMode="External"/><Relationship Id="rId383" Type="http://schemas.openxmlformats.org/officeDocument/2006/relationships/hyperlink" Target="https://community.secop.gov.co/Public/Tendering/OpportunityDetail/Index?noticeUID=CO1.NTC.10762469&amp;isFromPublicArea=True&amp;isModal=False" TargetMode="External"/><Relationship Id="rId201" Type="http://schemas.openxmlformats.org/officeDocument/2006/relationships/hyperlink" Target="https://community.secop.gov.co/Public/Tendering/OpportunityDetail/Index?noticeUID=CO1.NTC.7706572&amp;isFromPublicArea=True&amp;isModal=False" TargetMode="External"/><Relationship Id="rId222" Type="http://schemas.openxmlformats.org/officeDocument/2006/relationships/hyperlink" Target="https://community.secop.gov.co/Public/Tendering/OpportunityDetail/Index?noticeUID=CO1.NTC.10307869&amp;isFromPublicArea=True&amp;isModal=False" TargetMode="External"/><Relationship Id="rId243" Type="http://schemas.openxmlformats.org/officeDocument/2006/relationships/hyperlink" Target="https://community.secop.gov.co/Public/Tendering/OpportunityDetail/Index?noticeUID=CO1.NTC.10504889&amp;isFromPublicArea=True&amp;isModal=False" TargetMode="External"/><Relationship Id="rId264" Type="http://schemas.openxmlformats.org/officeDocument/2006/relationships/hyperlink" Target="https://community.secop.gov.co/Public/Tendering/ContractNoticePhases/View?PPI=CO1.PPI.48748648&amp;isFromPublicArea=True&amp;isModal=False" TargetMode="External"/><Relationship Id="rId285" Type="http://schemas.openxmlformats.org/officeDocument/2006/relationships/hyperlink" Target="https://community.secop.gov.co/Public/Tendering/OpportunityDetail/Index?noticeUID=CO1.NTC.10605977&amp;isFromPublicArea=True&amp;isModal=False" TargetMode="External"/><Relationship Id="rId17" Type="http://schemas.openxmlformats.org/officeDocument/2006/relationships/hyperlink" Target="https://community.secop.gov.co/Public/Tendering/ContractNoticePhases/View?PPI=CO1.PPI.44850978&amp;isFromPublicArea=True&amp;isModal=False" TargetMode="External"/><Relationship Id="rId38" Type="http://schemas.openxmlformats.org/officeDocument/2006/relationships/hyperlink" Target="https://community.secop.gov.co/Public/Tendering/ContractNoticePhases/View?PPI=CO1.PPI.45136177&amp;isFromPublicArea=True&amp;isModal=False" TargetMode="External"/><Relationship Id="rId59" Type="http://schemas.openxmlformats.org/officeDocument/2006/relationships/hyperlink" Target="https://community.secop.gov.co/Public/Tendering/ContractNoticePhases/View?PPI=CO1.PPI.45378444&amp;isFromPublicArea=True&amp;isModal=False" TargetMode="External"/><Relationship Id="rId103" Type="http://schemas.openxmlformats.org/officeDocument/2006/relationships/hyperlink" Target="https://community.secop.gov.co/Public/Tendering/ContractNoticePhases/View?PPI=CO1.PPI.45409917&amp;isFromPublicArea=True&amp;isModal=False" TargetMode="External"/><Relationship Id="rId124" Type="http://schemas.openxmlformats.org/officeDocument/2006/relationships/hyperlink" Target="https://community.secop.gov.co/Public/Tendering/ContractNoticePhases/View?PPI=CO1.PPI.45580756&amp;isFromPublicArea=True&amp;isModal=False" TargetMode="External"/><Relationship Id="rId310" Type="http://schemas.openxmlformats.org/officeDocument/2006/relationships/hyperlink" Target="https://community.secop.gov.co/Public/Tendering/OpportunityDetail/Index?noticeUID=CO1.NTC.10619894&amp;isFromPublicArea=True&amp;isModal=False" TargetMode="External"/><Relationship Id="rId70" Type="http://schemas.openxmlformats.org/officeDocument/2006/relationships/hyperlink" Target="https://community.secop.gov.co/Public/Tendering/ContractNoticePhases/View?PPI=CO1.PPI.45709916&amp;isFromPublicArea=True&amp;isModal=False" TargetMode="External"/><Relationship Id="rId91" Type="http://schemas.openxmlformats.org/officeDocument/2006/relationships/hyperlink" Target="https://community.secop.gov.co/Public/Tendering/ContractNoticePhases/View?PPI=CO1.PPI.45199019&amp;isFromPublicArea=True&amp;isModal=False" TargetMode="External"/><Relationship Id="rId145" Type="http://schemas.openxmlformats.org/officeDocument/2006/relationships/hyperlink" Target="https://community.secop.gov.co/Public/Tendering/OpportunityDetail/Index?noticeUID=CO1.NTC.9889404&amp;isFromPublicArea=True&amp;isModal=False" TargetMode="External"/><Relationship Id="rId166" Type="http://schemas.openxmlformats.org/officeDocument/2006/relationships/hyperlink" Target="https://community.secop.gov.co/Public/Tendering/ContractNoticePhases/View?PPI=CO1.PPI.45748244&amp;isFromPublicArea=True&amp;isModal=False" TargetMode="External"/><Relationship Id="rId187" Type="http://schemas.openxmlformats.org/officeDocument/2006/relationships/hyperlink" Target="https://community.secop.gov.co/Public/Tendering/OpportunityDetail/Index?noticeUID=CO1.NTC.9918166&amp;isFromPublicArea=True&amp;isModal=False" TargetMode="External"/><Relationship Id="rId331" Type="http://schemas.openxmlformats.org/officeDocument/2006/relationships/hyperlink" Target="https://community.secop.gov.co/Public/Tendering/OpportunityDetail/Index?noticeUID=CO1.NTC.10655838&amp;isFromPublicArea=True&amp;isModal=False" TargetMode="External"/><Relationship Id="rId352" Type="http://schemas.openxmlformats.org/officeDocument/2006/relationships/hyperlink" Target="https://community.secop.gov.co/Public/Tendering/ContractNoticePhases/View?PPI=CO1.PPI.49311784&amp;isFromPublicArea=True&amp;isModal=False" TargetMode="External"/><Relationship Id="rId373" Type="http://schemas.openxmlformats.org/officeDocument/2006/relationships/hyperlink" Target="https://community.secop.gov.co/Public/Tendering/ContractNoticePhases/View?PPI=CO1.PPI.49394688&amp;isFromPublicArea=True&amp;isModal=False" TargetMode="External"/><Relationship Id="rId394" Type="http://schemas.openxmlformats.org/officeDocument/2006/relationships/hyperlink" Target="https://community.secop.gov.co/Public/Tendering/ContractNoticePhases/View?PPI=CO1.PPI.49546864&amp;isFromPublicArea=True&amp;isModal=False" TargetMode="External"/><Relationship Id="rId408" Type="http://schemas.openxmlformats.org/officeDocument/2006/relationships/hyperlink" Target="https://community.secop.gov.co/Public/Tendering/ContractNoticePhases/View?PPI=CO1.PPI.49571304&amp;isFromPublicArea=True&amp;isModal=False" TargetMode="External"/><Relationship Id="rId1" Type="http://schemas.openxmlformats.org/officeDocument/2006/relationships/hyperlink" Target="https://community.secop.gov.co/Public/Tendering/ContractNoticePhases/View?PPI=CO1.PPI.44755048&amp;isFromPublicArea=True&amp;isModal=False" TargetMode="External"/><Relationship Id="rId212" Type="http://schemas.openxmlformats.org/officeDocument/2006/relationships/hyperlink" Target="https://community.secop.gov.co/Public/Tendering/ContractNoticePhases/View?PPI=CO1.PPI.47738847&amp;isFromPublicArea=True&amp;isModal=False" TargetMode="External"/><Relationship Id="rId233" Type="http://schemas.openxmlformats.org/officeDocument/2006/relationships/hyperlink" Target="https://community.secop.gov.co/Public/Tendering/ContractNoticePhases/View?PPI=CO1.PPI.48231694&amp;isFromPublicArea=True&amp;isModal=False" TargetMode="External"/><Relationship Id="rId254" Type="http://schemas.openxmlformats.org/officeDocument/2006/relationships/hyperlink" Target="https://community.secop.gov.co/Public/Tendering/ContractNoticePhases/View?PPI=CO1.PPI.48798291&amp;isFromPublicArea=True&amp;isModal=False" TargetMode="External"/><Relationship Id="rId28" Type="http://schemas.openxmlformats.org/officeDocument/2006/relationships/hyperlink" Target="https://community.secop.gov.co/Public/Tendering/ContractNoticePhases/View?PPI=CO1.PPI.45033579&amp;isFromPublicArea=True&amp;isModal=False" TargetMode="External"/><Relationship Id="rId49" Type="http://schemas.openxmlformats.org/officeDocument/2006/relationships/hyperlink" Target="https://community.secop.gov.co/Public/Tendering/OpportunityDetail/Index?noticeUID=CO1.NTC.9786185&amp;isFromPublicArea=True&amp;isModal=False" TargetMode="External"/><Relationship Id="rId114" Type="http://schemas.openxmlformats.org/officeDocument/2006/relationships/hyperlink" Target="https://community.secop.gov.co/Public/Tendering/OpportunityDetail/Index?noticeUID=CO1.NTC.9834945&amp;isFromPublicArea=True&amp;isModal=False" TargetMode="External"/><Relationship Id="rId275" Type="http://schemas.openxmlformats.org/officeDocument/2006/relationships/hyperlink" Target="https://community.secop.gov.co/Public/Tendering/OpportunityDetail/Index?noticeUID=CO1.NTC.10537901&amp;isFromPublicArea=True&amp;isModal=False" TargetMode="External"/><Relationship Id="rId296" Type="http://schemas.openxmlformats.org/officeDocument/2006/relationships/hyperlink" Target="https://community.secop.gov.co/Public/Tendering/OpportunityDetail/Index?noticeUID=CO1.NTC.10606636&amp;isFromPublicArea=True&amp;isModal=False" TargetMode="External"/><Relationship Id="rId300" Type="http://schemas.openxmlformats.org/officeDocument/2006/relationships/hyperlink" Target="https://community.secop.gov.co/Public/Tendering/OpportunityDetail/Index?noticeUID=CO1.NTC.10620337&amp;isFromPublicArea=True&amp;isModal=False" TargetMode="External"/><Relationship Id="rId60" Type="http://schemas.openxmlformats.org/officeDocument/2006/relationships/hyperlink" Target="https://community.secop.gov.co/Public/Tendering/ContractNoticePhases/View?PPI=CO1.PPI.45379408&amp;isFromPublicArea=True&amp;isModal=False" TargetMode="External"/><Relationship Id="rId81" Type="http://schemas.openxmlformats.org/officeDocument/2006/relationships/hyperlink" Target="https://community.secop.gov.co/Public/Tendering/ContractNoticePhases/View?PPI=CO1.PPI.45191359&amp;isFromPublicArea=True&amp;isModal=False" TargetMode="External"/><Relationship Id="rId135" Type="http://schemas.openxmlformats.org/officeDocument/2006/relationships/hyperlink" Target="https://community.secop.gov.co/Public/Tendering/ContractNoticePhases/View?PPI=CO1.PPI.45595768&amp;isFromPublicArea=True&amp;isModal=False" TargetMode="External"/><Relationship Id="rId156" Type="http://schemas.openxmlformats.org/officeDocument/2006/relationships/hyperlink" Target="https://community.secop.gov.co/Public/Tendering/ContractNoticePhases/View?PPI=CO1.PPI.45638309&amp;isFromPublicArea=True&amp;isModal=False" TargetMode="External"/><Relationship Id="rId177" Type="http://schemas.openxmlformats.org/officeDocument/2006/relationships/hyperlink" Target="https://community.secop.gov.co/Public/Tendering/ContractNoticePhases/View?PPI=CO1.PPI.45732633&amp;isFromPublicArea=True&amp;isModal=False" TargetMode="External"/><Relationship Id="rId198" Type="http://schemas.openxmlformats.org/officeDocument/2006/relationships/hyperlink" Target="https://community.secop.gov.co/Public/Tendering/OpportunityDetail/Index?noticeUID=CO1.NTC.7830275&amp;isFromPublicArea=True&amp;isModal=False" TargetMode="External"/><Relationship Id="rId321" Type="http://schemas.openxmlformats.org/officeDocument/2006/relationships/hyperlink" Target="https://community.secop.gov.co/Public/Tendering/ContractNoticePhases/View?PPI=CO1.PPI.49037726&amp;isFromPublicArea=True&amp;isModal=False" TargetMode="External"/><Relationship Id="rId342" Type="http://schemas.openxmlformats.org/officeDocument/2006/relationships/hyperlink" Target="https://community.secop.gov.co/Public/Tendering/OpportunityDetail/Index?noticeUID=CO1.NTC.10711716&amp;isFromPublicArea=True&amp;isModal=False" TargetMode="External"/><Relationship Id="rId363" Type="http://schemas.openxmlformats.org/officeDocument/2006/relationships/hyperlink" Target="https://community.secop.gov.co/Public/Tendering/OpportunityDetail/Index?noticeUID=CO1.NTC.10738685&amp;isFromPublicArea=True&amp;isModal=False" TargetMode="External"/><Relationship Id="rId384" Type="http://schemas.openxmlformats.org/officeDocument/2006/relationships/hyperlink" Target="https://community.secop.gov.co/Public/Tendering/OpportunityDetail/Index?noticeUID=CO1.NTC.10761327&amp;isFromPublicArea=True&amp;isModal=False" TargetMode="External"/><Relationship Id="rId202" Type="http://schemas.openxmlformats.org/officeDocument/2006/relationships/hyperlink" Target="https://community.secop.gov.co/Public/Tendering/OpportunityDetail/Index?noticeUID=CO1.NTC.8041863&amp;isFromPublicArea=True&amp;isModal=False" TargetMode="External"/><Relationship Id="rId223" Type="http://schemas.openxmlformats.org/officeDocument/2006/relationships/hyperlink" Target="https://community.secop.gov.co/Public/Tendering/ContractNoticePhases/View?PPI=CO1.PPI.48231239&amp;isFromPublicArea=True&amp;isModal=False" TargetMode="External"/><Relationship Id="rId244" Type="http://schemas.openxmlformats.org/officeDocument/2006/relationships/hyperlink" Target="https://community.secop.gov.co/Public/Tendering/ContractNoticePhases/View?PPI=CO1.PPI.48543853&amp;isFromPublicArea=True&amp;isModal=False" TargetMode="External"/><Relationship Id="rId18" Type="http://schemas.openxmlformats.org/officeDocument/2006/relationships/hyperlink" Target="https://community.secop.gov.co/Public/Tendering/ContractNoticePhases/View?PPI=CO1.PPI.44850988&amp;isFromPublicArea=True&amp;isModal=False" TargetMode="External"/><Relationship Id="rId39" Type="http://schemas.openxmlformats.org/officeDocument/2006/relationships/hyperlink" Target="https://community.secop.gov.co/Public/Tendering/ContractNoticePhases/View?PPI=CO1.PPI.45138820&amp;isFromPublicArea=True&amp;isModal=False" TargetMode="External"/><Relationship Id="rId265" Type="http://schemas.openxmlformats.org/officeDocument/2006/relationships/hyperlink" Target="https://community.secop.gov.co/Public/Tendering/ContractNoticePhases/View?PPI=CO1.PPI.48805130&amp;isFromPublicArea=True&amp;isModal=False" TargetMode="External"/><Relationship Id="rId286" Type="http://schemas.openxmlformats.org/officeDocument/2006/relationships/hyperlink" Target="https://community.secop.gov.co/Public/Tendering/ContractNoticePhases/View?PPI=CO1.PPI.48833761&amp;isFromPublicArea=True&amp;isModal=False" TargetMode="External"/><Relationship Id="rId50" Type="http://schemas.openxmlformats.org/officeDocument/2006/relationships/hyperlink" Target="https://community.secop.gov.co/Public/Tendering/OpportunityDetail/Index?noticeUID=CO1.NTC.9786948&amp;isFromPublicArea=True&amp;isModal=False" TargetMode="External"/><Relationship Id="rId104" Type="http://schemas.openxmlformats.org/officeDocument/2006/relationships/hyperlink" Target="https://community.secop.gov.co/Public/Tendering/ContractNoticePhases/View?PPI=CO1.PPI.45539463&amp;isFromPublicArea=True&amp;isModal=False" TargetMode="External"/><Relationship Id="rId125" Type="http://schemas.openxmlformats.org/officeDocument/2006/relationships/hyperlink" Target="https://community.secop.gov.co/Public/Tendering/ContractNoticePhases/View?PPI=CO1.PPI.45575884&amp;isFromPublicArea=True&amp;isModal=False" TargetMode="External"/><Relationship Id="rId146" Type="http://schemas.openxmlformats.org/officeDocument/2006/relationships/hyperlink" Target="https://community.secop.gov.co/Public/Tendering/ContractNoticePhases/View?PPI=CO1.PPI.45622941&amp;isFromPublicArea=True&amp;isModal=False" TargetMode="External"/><Relationship Id="rId167" Type="http://schemas.openxmlformats.org/officeDocument/2006/relationships/hyperlink" Target="https://community.secop.gov.co/Public/Tendering/ContractNoticePhases/View?PPI=CO1.PPI.45637343&amp;isFromPublicArea=True&amp;isModal=False" TargetMode="External"/><Relationship Id="rId188" Type="http://schemas.openxmlformats.org/officeDocument/2006/relationships/hyperlink" Target="https://community.secop.gov.co/Public/Tendering/OpportunityDetail/Index?noticeUID=CO1.NTC.9921067&amp;isFromPublicArea=True&amp;isModal=False" TargetMode="External"/><Relationship Id="rId311" Type="http://schemas.openxmlformats.org/officeDocument/2006/relationships/hyperlink" Target="https://community.secop.gov.co/Public/Tendering/OpportunityDetail/Index?noticeUID=CO1.NTC.10606241&amp;isFromPublicArea=True&amp;isModal=False" TargetMode="External"/><Relationship Id="rId332" Type="http://schemas.openxmlformats.org/officeDocument/2006/relationships/hyperlink" Target="https://community.secop.gov.co/Public/Tendering/OpportunityDetail/Index?noticeUID=CO1.NTC.10643263&amp;isFromPublicArea=True&amp;isModal=False" TargetMode="External"/><Relationship Id="rId353" Type="http://schemas.openxmlformats.org/officeDocument/2006/relationships/hyperlink" Target="https://community.secop.gov.co/Public/Tendering/ContractNoticePhases/View?PPI=CO1.PPI.49394240&amp;isFromPublicArea=True&amp;isModal=False" TargetMode="External"/><Relationship Id="rId374" Type="http://schemas.openxmlformats.org/officeDocument/2006/relationships/hyperlink" Target="https://community.secop.gov.co/Public/Tendering/ContractNoticePhases/View?PPI=CO1.PPI.49400446&amp;isFromPublicArea=True&amp;isModal=False" TargetMode="External"/><Relationship Id="rId395" Type="http://schemas.openxmlformats.org/officeDocument/2006/relationships/hyperlink" Target="https://community.secop.gov.co/Public/Tendering/ContractNoticePhases/View?PPI=CO1.PPI.49550367&amp;isFromPublicArea=True&amp;isModal=False" TargetMode="External"/><Relationship Id="rId409" Type="http://schemas.openxmlformats.org/officeDocument/2006/relationships/hyperlink" Target="https://community.secop.gov.co/Public/Tendering/OpportunityDetail/Index?noticeUID=CO1.NTC.10839782&amp;isFromPublicArea=True&amp;isModal=False" TargetMode="External"/><Relationship Id="rId71" Type="http://schemas.openxmlformats.org/officeDocument/2006/relationships/hyperlink" Target="https://community.secop.gov.co/Public/Tendering/ContractNoticePhases/View?PPI=CO1.PPI.45380265&amp;isFromPublicArea=True&amp;isModal=False" TargetMode="External"/><Relationship Id="rId92" Type="http://schemas.openxmlformats.org/officeDocument/2006/relationships/hyperlink" Target="https://community.secop.gov.co/Public/Tendering/ContractNoticePhases/View?PPI=CO1.PPI.45200291&amp;isFromPublicArea=True&amp;isModal=False" TargetMode="External"/><Relationship Id="rId213" Type="http://schemas.openxmlformats.org/officeDocument/2006/relationships/hyperlink" Target="https://community.secop.gov.co/Public/Tendering/OpportunityDetail/Index?noticeUID=CO1.%20NTC.10289225&amp;isFromPublicArea=True&amp;isModal=False" TargetMode="External"/><Relationship Id="rId234" Type="http://schemas.openxmlformats.org/officeDocument/2006/relationships/hyperlink" Target="https://community.secop.gov.co/Public/Tendering/ContractNoticePhases/View?PPI=CO1.PPI.48643445&amp;isFromPublicArea=True&amp;isModal=False" TargetMode="External"/><Relationship Id="rId2" Type="http://schemas.openxmlformats.org/officeDocument/2006/relationships/hyperlink" Target="https://community.secop.gov.co/Public/Tendering/ContractNoticePhases/View?PPI=CO1.PPI.44784005&amp;isFromPublicArea=True&amp;isModal=False" TargetMode="External"/><Relationship Id="rId29" Type="http://schemas.openxmlformats.org/officeDocument/2006/relationships/hyperlink" Target="https://community.secop.gov.co/Public/Tendering/ContractNoticePhases/View?PPI=CO1.PPI.45035160&amp;isFromPublicArea=True&amp;isModal=False" TargetMode="External"/><Relationship Id="rId255" Type="http://schemas.openxmlformats.org/officeDocument/2006/relationships/hyperlink" Target="https://community.secop.gov.co/Public/Tendering/ContractNoticePhases/View?PPI=CO1.PPI.48793822&amp;isFromPublicArea=True&amp;isModal=False" TargetMode="External"/><Relationship Id="rId276" Type="http://schemas.openxmlformats.org/officeDocument/2006/relationships/hyperlink" Target="https://community.secop.gov.co/Public/Tendering/ContractNoticePhases/View?PPI=CO1.PPI.48837085&amp;isFromPublicArea=True&amp;isModal=False" TargetMode="External"/><Relationship Id="rId297" Type="http://schemas.openxmlformats.org/officeDocument/2006/relationships/hyperlink" Target="https://community.secop.gov.co/Public/Tendering/OpportunityDetail/Index?noticeUID=CO1.NTC.10569695&amp;isFromPublicArea=True&amp;isModal=False" TargetMode="External"/><Relationship Id="rId40" Type="http://schemas.openxmlformats.org/officeDocument/2006/relationships/hyperlink" Target="https://community.secop.gov.co/Public/Tendering/ContractNoticePhases/View?PPI=CO1.PPI.45139607&amp;isFromPublicArea=True&amp;isModal=False" TargetMode="External"/><Relationship Id="rId115" Type="http://schemas.openxmlformats.org/officeDocument/2006/relationships/hyperlink" Target="https://community.secop.gov.co/Public/Tendering/OpportunityDetail/Index?noticeUID=CO1.NTC.9834754&amp;isFromPublicArea=True&amp;isModal=False" TargetMode="External"/><Relationship Id="rId136" Type="http://schemas.openxmlformats.org/officeDocument/2006/relationships/hyperlink" Target="https://community.secop.gov.co/Public/Tendering/ContractNoticePhases/View?PPI=CO1.PPI.45591279&amp;isFromPublicArea=True&amp;isModal=False" TargetMode="External"/><Relationship Id="rId157" Type="http://schemas.openxmlformats.org/officeDocument/2006/relationships/hyperlink" Target="https://community.secop.gov.co/Public/Tendering/OpportunityDetail/Index?noticeUID=CO1.NTC.9902240&amp;isFromPublicArea=True&amp;isModal=False" TargetMode="External"/><Relationship Id="rId178" Type="http://schemas.openxmlformats.org/officeDocument/2006/relationships/hyperlink" Target="https://community.secop.gov.co/Public/Tendering/ContractNoticePhases/View?PPI=CO1.PPI.45738858&amp;isFromPublicArea=True&amp;isModal=False" TargetMode="External"/><Relationship Id="rId301" Type="http://schemas.openxmlformats.org/officeDocument/2006/relationships/hyperlink" Target="https://community.secop.gov.co/Public/Tendering/OpportunityDetail/Index?noticeUID=CO1.NTC.10621430&amp;isFromPublicArea=True&amp;isModal=False" TargetMode="External"/><Relationship Id="rId322" Type="http://schemas.openxmlformats.org/officeDocument/2006/relationships/hyperlink" Target="https://community.secop.gov.co/Public/Tendering/ContractNoticePhases/View?PPI=CO1.PPI.49038720&amp;isFromPublicArea=True&amp;isModal=False" TargetMode="External"/><Relationship Id="rId343" Type="http://schemas.openxmlformats.org/officeDocument/2006/relationships/hyperlink" Target="https://community.secop.gov.co/Public/Tendering/OpportunityDetail/Index?noticeUID=CO1.NTC.10688395&amp;isFromPublicArea=True&amp;isModal=False" TargetMode="External"/><Relationship Id="rId364" Type="http://schemas.openxmlformats.org/officeDocument/2006/relationships/hyperlink" Target="https://community.secop.gov.co/Public/Tendering/OpportunityDetail/Index?noticeUID=CO1.NTC.10738780&amp;isFromPublicArea=True&amp;isModal=False" TargetMode="External"/><Relationship Id="rId61" Type="http://schemas.openxmlformats.org/officeDocument/2006/relationships/hyperlink" Target="https://community.secop.gov.co/Public/Tendering/ContractNoticePhases/View?PPI=CO1.PPI.45379420&amp;isFromPublicArea=True&amp;isModal=False" TargetMode="External"/><Relationship Id="rId82" Type="http://schemas.openxmlformats.org/officeDocument/2006/relationships/hyperlink" Target="https://community.secop.gov.co/Public/Tendering/ContractNoticePhases/View?PPI=CO1.PPI.45191359&amp;isFromPublicArea=True&amp;isModal=False" TargetMode="External"/><Relationship Id="rId199" Type="http://schemas.openxmlformats.org/officeDocument/2006/relationships/hyperlink" Target="https://community.secop.gov.co/Public/Tendering/OpportunityDetail/Index?noticeUID=CO1.NTC.7692944&amp;isFromPublicArea=True&amp;isModal=False" TargetMode="External"/><Relationship Id="rId203" Type="http://schemas.openxmlformats.org/officeDocument/2006/relationships/hyperlink" Target="https://community.secop.gov.co/Public/Tendering/OpportunityDetail/Index?noticeUID=CO1.NTC.8420648&amp;isFromPublicArea=True&amp;isModal=False" TargetMode="External"/><Relationship Id="rId385" Type="http://schemas.openxmlformats.org/officeDocument/2006/relationships/hyperlink" Target="https://community.secop.gov.co/Public/Tendering/ContractNoticePhases/View?PPI=CO1.PPI.49537074&amp;isFromPublicArea=True&amp;isModal=False" TargetMode="External"/><Relationship Id="rId19" Type="http://schemas.openxmlformats.org/officeDocument/2006/relationships/hyperlink" Target="https://community.secop.gov.co/Public/Tendering/ContractNoticePhases/View?PPI=CO1.PPI.44803760&amp;isFromPublicArea=True&amp;isModal=False" TargetMode="External"/><Relationship Id="rId224" Type="http://schemas.openxmlformats.org/officeDocument/2006/relationships/hyperlink" Target="https://community.secop.gov.co/Public/Tendering/ContractNoticePhases/View?PPI=CO1.PPI.48226290&amp;isFromPublicArea=True&amp;isModal=False" TargetMode="External"/><Relationship Id="rId245" Type="http://schemas.openxmlformats.org/officeDocument/2006/relationships/hyperlink" Target="https://community.secop.gov.co/Public/Tendering/ContractNoticePhases/View?PPI=CO1.PPI.48545021&amp;isFromPublicArea=True&amp;isModal=False" TargetMode="External"/><Relationship Id="rId266" Type="http://schemas.openxmlformats.org/officeDocument/2006/relationships/hyperlink" Target="https://community.secop.gov.co/Public/Tendering/ContractNoticePhases/View?PPI=CO1.PPI.48832004&amp;isFromPublicArea=True&amp;isModal=False" TargetMode="External"/><Relationship Id="rId287" Type="http://schemas.openxmlformats.org/officeDocument/2006/relationships/hyperlink" Target="https://community.secop.gov.co/Public/Tendering/OpportunityDetail/Index?noticeUID=CO1.NTC.10573329&amp;isFromPublicArea=True&amp;isModal=False" TargetMode="External"/><Relationship Id="rId410" Type="http://schemas.openxmlformats.org/officeDocument/2006/relationships/hyperlink" Target="https://community.secop.gov.co/Public/Tendering/ContractNoticePhases/View?PPI=CO1.PPI.49726713&amp;isFromPublicArea=True&amp;isModal=False" TargetMode="External"/><Relationship Id="rId30" Type="http://schemas.openxmlformats.org/officeDocument/2006/relationships/hyperlink" Target="https://community.secop.gov.co/Public/Tendering/ContractNoticePhases/View?PPI=CO1.PPI.45037309&amp;isFromPublicArea=True&amp;isModal=False" TargetMode="External"/><Relationship Id="rId105" Type="http://schemas.openxmlformats.org/officeDocument/2006/relationships/hyperlink" Target="https://community.secop.gov.co/Public/Tendering/OpportunityDetail/Index?noticeUID=CO1.NTC.9787509&amp;isFromPublicArea=True&amp;isModal=False" TargetMode="External"/><Relationship Id="rId126" Type="http://schemas.openxmlformats.org/officeDocument/2006/relationships/hyperlink" Target="https://community.secop.gov.co/Public/Tendering/ContractNoticePhases/View?PPI=CO1.PPI.45583790&amp;isFromPublicArea=True&amp;isModal=False" TargetMode="External"/><Relationship Id="rId147" Type="http://schemas.openxmlformats.org/officeDocument/2006/relationships/hyperlink" Target="https://community.secop.gov.co/Public/Tendering/OpportunityDetail/Index?noticeUID=CO1.NTC.9892648&amp;isFromPublicArea=True&amp;isModal=False" TargetMode="External"/><Relationship Id="rId168" Type="http://schemas.openxmlformats.org/officeDocument/2006/relationships/hyperlink" Target="https://community.secop.gov.co/Public/Tendering/OpportunityDetail/Index?noticeUID=CO1.NTC.9897797&amp;isFromPublicArea=True&amp;isModal=False" TargetMode="External"/><Relationship Id="rId312" Type="http://schemas.openxmlformats.org/officeDocument/2006/relationships/hyperlink" Target="https://community.secop.gov.co/Public/Tendering/OpportunityDetail/Index?noticeUID=CO1.NTC.10604422&amp;isFromPublicArea=True&amp;isModal=False" TargetMode="External"/><Relationship Id="rId333" Type="http://schemas.openxmlformats.org/officeDocument/2006/relationships/hyperlink" Target="https://community.secop.gov.co/Public/Tendering/OpportunityDetail/Index?noticeUID=CO1.NTC.10701180&amp;isFromPublicArea=True&amp;isModal=False" TargetMode="External"/><Relationship Id="rId354" Type="http://schemas.openxmlformats.org/officeDocument/2006/relationships/hyperlink" Target="https://community.secop.gov.co/Public/Tendering/ContractNoticePhases/View?PPI=CO1.PPI.49393217&amp;isFromPublicArea=True&amp;isModal=False" TargetMode="External"/><Relationship Id="rId51" Type="http://schemas.openxmlformats.org/officeDocument/2006/relationships/hyperlink" Target="https://community.secop.gov.co/Public/Tendering/OpportunityDetail/Index?noticeUID=CO1.NTC.9810801&amp;isFromPublicArea=True&amp;isModal=False" TargetMode="External"/><Relationship Id="rId72" Type="http://schemas.openxmlformats.org/officeDocument/2006/relationships/hyperlink" Target="https://community.secop.gov.co/Public/Tendering/ContractNoticePhases/View?PPI=CO1.PPI.44865005&amp;isFromPublicArea=True&amp;isModal=False" TargetMode="External"/><Relationship Id="rId93" Type="http://schemas.openxmlformats.org/officeDocument/2006/relationships/hyperlink" Target="https://community.secop.gov.co/Public/Tendering/ContractNoticePhases/View?PPI=CO1.PPI.45214691&amp;isFromPublicArea=True&amp;isModal=False" TargetMode="External"/><Relationship Id="rId189" Type="http://schemas.openxmlformats.org/officeDocument/2006/relationships/hyperlink" Target="https://community.secop.gov.co/Public/Tendering/OpportunityDetail/Index?noticeUID=CO1.NTC.9919122&amp;isFromPublicArea=True&amp;isModal=False" TargetMode="External"/><Relationship Id="rId375" Type="http://schemas.openxmlformats.org/officeDocument/2006/relationships/hyperlink" Target="https://community.secop.gov.co/Public/Tendering/ContractNoticePhases/View?PPI=CO1.PPI.49420504&amp;isFromPublicArea=True&amp;isModal=False" TargetMode="External"/><Relationship Id="rId396" Type="http://schemas.openxmlformats.org/officeDocument/2006/relationships/hyperlink" Target="https://community.secop.gov.co/Public/Tendering/ContractNoticePhases/View?PPI=CO1.PPI.49548931&amp;isFromPublicArea=True&amp;isModal=False" TargetMode="External"/><Relationship Id="rId3" Type="http://schemas.openxmlformats.org/officeDocument/2006/relationships/hyperlink" Target="https://community.secop.gov.co/Public/Tendering/ContractNoticePhases/View?PPI=CO1.PPI.44717231&amp;isFromPublicArea=True&amp;isModal=False" TargetMode="External"/><Relationship Id="rId214" Type="http://schemas.openxmlformats.org/officeDocument/2006/relationships/hyperlink" Target="https://community.secop.gov.co/Public/Tendering/ContractNoticePhases/View?PPI=CO1.PPI.48227882&amp;isFromPublicArea=True&amp;isModal=False" TargetMode="External"/><Relationship Id="rId235" Type="http://schemas.openxmlformats.org/officeDocument/2006/relationships/hyperlink" Target="https://community.secop.gov.co/Public/Tendering/OpportunityDetail/Index?noticeUID=CO1.NTC.10459588&amp;isFromPublicArea=True&amp;isModal=False" TargetMode="External"/><Relationship Id="rId256" Type="http://schemas.openxmlformats.org/officeDocument/2006/relationships/hyperlink" Target="https://community.secop.gov.co/Public/Tendering/OpportunityDetail/Index?noticeUID=CO1.NTC.10504581&amp;isFromPublicArea=True&amp;isModal=False" TargetMode="External"/><Relationship Id="rId277" Type="http://schemas.openxmlformats.org/officeDocument/2006/relationships/hyperlink" Target="https://community.secop.gov.co/Public/Tendering/OpportunityDetail/Index?noticeUID=CO1.NTC.10569681&amp;isFromPublicArea=True&amp;isModal=False" TargetMode="External"/><Relationship Id="rId298" Type="http://schemas.openxmlformats.org/officeDocument/2006/relationships/hyperlink" Target="https://community.secop.gov.co/Public/Tendering/OpportunityDetail/Index?noticeUID=CO1.NTC.10644470&amp;isFromPublicArea=True&amp;isModal=False" TargetMode="External"/><Relationship Id="rId400" Type="http://schemas.openxmlformats.org/officeDocument/2006/relationships/hyperlink" Target="https://community.secop.gov.co/Public/Tendering/ContractNoticePhases/View?PPI=CO1.PPI.49603303&amp;isFromPublicArea=True&amp;isModal=False" TargetMode="External"/><Relationship Id="rId116" Type="http://schemas.openxmlformats.org/officeDocument/2006/relationships/hyperlink" Target="https://community.secop.gov.co/Public/Tendering/ContractNoticePhases/View?PPI=CO1.PPI.45459368&amp;isFromPublicArea=True&amp;isModal=False" TargetMode="External"/><Relationship Id="rId137" Type="http://schemas.openxmlformats.org/officeDocument/2006/relationships/hyperlink" Target="https://community.secop.gov.co/Public/Tendering/ContractNoticePhases/View?PPI=CO1.PPI.45593176&amp;isFromPublicArea=True&amp;isModal=False" TargetMode="External"/><Relationship Id="rId158" Type="http://schemas.openxmlformats.org/officeDocument/2006/relationships/hyperlink" Target="https://community.secop.gov.co/Public/Tendering/OpportunityDetail/Index?noticeUID=CO1.NTC.9901498&amp;isFromPublicArea=True&amp;isModal=False" TargetMode="External"/><Relationship Id="rId302" Type="http://schemas.openxmlformats.org/officeDocument/2006/relationships/hyperlink" Target="https://community.secop.gov.co/Public/Tendering/OpportunityDetail/Index?noticeUID=CO1.NTC.10620788&amp;isFromPublicArea=True&amp;isModal=False" TargetMode="External"/><Relationship Id="rId323" Type="http://schemas.openxmlformats.org/officeDocument/2006/relationships/hyperlink" Target="https://community.secop.gov.co/Public/Tendering/ContractNoticePhases/View?PPI=CO1.PPI.49039934&amp;isFromPublicArea=True&amp;isModal=False" TargetMode="External"/><Relationship Id="rId344" Type="http://schemas.openxmlformats.org/officeDocument/2006/relationships/hyperlink" Target="https://community.secop.gov.co/Public/Tendering/OpportunityDetail/Index?noticeUID=CO1.NTC.10688219&amp;isFromPublicArea=True&amp;isModal=False" TargetMode="External"/><Relationship Id="rId20" Type="http://schemas.openxmlformats.org/officeDocument/2006/relationships/hyperlink" Target="https://community.secop.gov.co/Public/Tendering/ContractNoticePhases/View?PPI=CO1.PPI.44862382&amp;isFromPublicArea=True&amp;isModal=False" TargetMode="External"/><Relationship Id="rId41" Type="http://schemas.openxmlformats.org/officeDocument/2006/relationships/hyperlink" Target="https://community.secop.gov.co/Public/Tendering/ContractNoticePhases/View?PPI=CO1.PPI.45265005&amp;isFromPublicArea=True&amp;isModal=False" TargetMode="External"/><Relationship Id="rId62" Type="http://schemas.openxmlformats.org/officeDocument/2006/relationships/hyperlink" Target="https://community.secop.gov.co/Public/Tendering/ContractNoticePhases/View?PPI=CO1.PPI.45379439&amp;isFromPublicArea=True&amp;isModal=False" TargetMode="External"/><Relationship Id="rId83" Type="http://schemas.openxmlformats.org/officeDocument/2006/relationships/hyperlink" Target="https://community.secop.gov.co/Public/Tendering/ContractNoticePhases/View?PPI=CO1.PPI.45199107&amp;isFromPublicArea=True&amp;isModal=False" TargetMode="External"/><Relationship Id="rId179" Type="http://schemas.openxmlformats.org/officeDocument/2006/relationships/hyperlink" Target="https://community.secop.gov.co/Public/Tendering/ContractNoticePhases/View?PPI=CO1.PPI.45677043&amp;isFromPublicArea=True&amp;isModal=False" TargetMode="External"/><Relationship Id="rId365" Type="http://schemas.openxmlformats.org/officeDocument/2006/relationships/hyperlink" Target="https://community.secop.gov.co/Public/Tendering/ContractNoticePhases/View?PPI=CO1.PPI.49385239&amp;isFromPublicArea=True&amp;isModal=False" TargetMode="External"/><Relationship Id="rId386" Type="http://schemas.openxmlformats.org/officeDocument/2006/relationships/hyperlink" Target="https://community.secop.gov.co/Public/Tendering/ContractNoticePhases/View?PPI=CO1.PPI.49568844&amp;isFromPublicArea=True&amp;isModal=False" TargetMode="External"/><Relationship Id="rId190" Type="http://schemas.openxmlformats.org/officeDocument/2006/relationships/hyperlink" Target="https://community.secop.gov.co/Public/Tendering/ContractNoticePhases/View?PPI=CO1.PPI.45744105&amp;isFromPublicArea=True&amp;isModal=False" TargetMode="External"/><Relationship Id="rId204" Type="http://schemas.openxmlformats.org/officeDocument/2006/relationships/hyperlink" Target="https://community.secop.gov.co/Public/Tendering/ContractNoticePhases/View?PPI=CO1.PPI.44721799&amp;isFromPublicArea=True&amp;isModal=False" TargetMode="External"/><Relationship Id="rId225" Type="http://schemas.openxmlformats.org/officeDocument/2006/relationships/hyperlink" Target="https://community.secop.gov.co/Public/Tendering/ContractNoticePhases/View?PPI=CO1.PPI.48232843&amp;isFromPublicArea=True&amp;isModal=False" TargetMode="External"/><Relationship Id="rId246" Type="http://schemas.openxmlformats.org/officeDocument/2006/relationships/hyperlink" Target="https://community.secop.gov.co/Public/Tendering/ContractNoticePhases/View?PPI=CO1.PPI.48545400&amp;isFromPublicArea=True&amp;isModal=False" TargetMode="External"/><Relationship Id="rId267" Type="http://schemas.openxmlformats.org/officeDocument/2006/relationships/hyperlink" Target="https://community.secop.gov.co/Public/Tendering/ContractNoticePhases/View?PPI=CO1.PPI.48755943&amp;isFromPublicArea=True&amp;isModal=False" TargetMode="External"/><Relationship Id="rId288" Type="http://schemas.openxmlformats.org/officeDocument/2006/relationships/hyperlink" Target="https://community.secop.gov.co/Public/Tendering/OpportunityDetail/Index?noticeUID=CO1.NTC.10568809&amp;isFromPublicArea=True&amp;isModal=False" TargetMode="External"/><Relationship Id="rId411" Type="http://schemas.openxmlformats.org/officeDocument/2006/relationships/printerSettings" Target="../printerSettings/printerSettings2.bin"/><Relationship Id="rId106" Type="http://schemas.openxmlformats.org/officeDocument/2006/relationships/hyperlink" Target="https://community.secop.gov.co/Public/Tendering/ContractNoticePhases/View?PPI=CO1.PPI.45591799&amp;isFromPublicArea=True&amp;isModal=False" TargetMode="External"/><Relationship Id="rId127" Type="http://schemas.openxmlformats.org/officeDocument/2006/relationships/hyperlink" Target="https://community.secop.gov.co/Public/Tendering/OpportunityDetail/Index?noticeUID=CO1.NTC.9858982&amp;isFromPublicArea=True&amp;isModal=False" TargetMode="External"/><Relationship Id="rId313" Type="http://schemas.openxmlformats.org/officeDocument/2006/relationships/hyperlink" Target="https://community.secop.gov.co/Public/Tendering/OpportunityDetail/Index?noticeUID=CO1.NTC.10644715&amp;isFromPublicArea=True&amp;isModal=False" TargetMode="External"/><Relationship Id="rId10" Type="http://schemas.openxmlformats.org/officeDocument/2006/relationships/hyperlink" Target="https://community.secop.gov.co/Public/Tendering/ContractNoticePhases/View?PPI=CO1.PPI.44721799&amp;isFromPublicArea=True&amp;isModal=False" TargetMode="External"/><Relationship Id="rId31" Type="http://schemas.openxmlformats.org/officeDocument/2006/relationships/hyperlink" Target="https://community.secop.gov.co/Public/Tendering/ContractNoticePhases/View?PPI=CO1.PPI.45039116&amp;isFromPublicArea=True&amp;isModal=False" TargetMode="External"/><Relationship Id="rId52" Type="http://schemas.openxmlformats.org/officeDocument/2006/relationships/hyperlink" Target="https://community.secop.gov.co/Public/Tendering/OpportunityDetail/Index?noticeUID=CO1.NTC.9811284&amp;isFromPublicArea=True&amp;isModal=False" TargetMode="External"/><Relationship Id="rId73" Type="http://schemas.openxmlformats.org/officeDocument/2006/relationships/hyperlink" Target="https://community.secop.gov.co/Public/Tendering/ContractNoticePhases/View?PPI=CO1.PPI.45188316&amp;isFromPublicArea=True&amp;isModal=False" TargetMode="External"/><Relationship Id="rId94" Type="http://schemas.openxmlformats.org/officeDocument/2006/relationships/hyperlink" Target="https://community.secop.gov.co/Public/Tendering/ContractNoticePhases/View?PPI=CO1.PPI.45218200&amp;isFromPublicArea=True&amp;isModal=False" TargetMode="External"/><Relationship Id="rId148" Type="http://schemas.openxmlformats.org/officeDocument/2006/relationships/hyperlink" Target="https://community.secop.gov.co/Public/Tendering/OpportunityDetail/Index?noticeUID=CO1.NTC.9881459&amp;isFromPublicArea=True&amp;isModal=False" TargetMode="External"/><Relationship Id="rId169" Type="http://schemas.openxmlformats.org/officeDocument/2006/relationships/hyperlink" Target="https://community.secop.gov.co/Public/Tendering/OpportunityDetail/Index?noticeUID=CO1.NTC.9882802&amp;isFromPublicArea=True&amp;isModal=False" TargetMode="External"/><Relationship Id="rId334" Type="http://schemas.openxmlformats.org/officeDocument/2006/relationships/hyperlink" Target="https://community.secop.gov.co/Public/Tendering/OpportunityDetail/Index?noticeUID=CO1.NTC.10700826&amp;isFromPublicArea=True&amp;isModal=False" TargetMode="External"/><Relationship Id="rId355" Type="http://schemas.openxmlformats.org/officeDocument/2006/relationships/hyperlink" Target="https://community.secop.gov.co/Public/Tendering/ContractNoticePhases/View?PPI=CO1.PPI.49411313&amp;isFromPublicArea=True&amp;isModal=False" TargetMode="External"/><Relationship Id="rId376" Type="http://schemas.openxmlformats.org/officeDocument/2006/relationships/hyperlink" Target="https://community.secop.gov.co/Public/Tendering/OpportunityDetail/Index?noticeUID=CO1.NTC.10732776&amp;isFromPublicArea=True&amp;isModal=False" TargetMode="External"/><Relationship Id="rId397" Type="http://schemas.openxmlformats.org/officeDocument/2006/relationships/hyperlink" Target="https://community.secop.gov.co/Public/Tendering/ContractNoticePhases/View?PPI=CO1.PPI.49547875&amp;isFromPublicArea=True&amp;isModal=False" TargetMode="External"/><Relationship Id="rId4" Type="http://schemas.openxmlformats.org/officeDocument/2006/relationships/hyperlink" Target="https://community.secop.gov.co/Public/Tendering/ContractNoticePhases/View?PPI=CO1.PPI.44757137&amp;isFromPublicArea=True&amp;isModal=False" TargetMode="External"/><Relationship Id="rId180" Type="http://schemas.openxmlformats.org/officeDocument/2006/relationships/hyperlink" Target="https://community.secop.gov.co/Public/Tendering/OpportunityDetail/Index?noticeUID=CO1.NTC.9914796&amp;isFromPublicArea=True&amp;isModal=False" TargetMode="External"/><Relationship Id="rId215" Type="http://schemas.openxmlformats.org/officeDocument/2006/relationships/hyperlink" Target="https://community.secop.gov.co/Public/Tendering/ContractNoticePhases/View?PPI=CO1.PPI.48226732&amp;isFromPublicArea=True&amp;isModal=False" TargetMode="External"/><Relationship Id="rId236" Type="http://schemas.openxmlformats.org/officeDocument/2006/relationships/hyperlink" Target="https://community.secop.gov.co/Public/Tendering/ContractNoticePhases/View?PPI=CO1.PPI.48672995&amp;isFromPublicArea=True&amp;isModal=False" TargetMode="External"/><Relationship Id="rId257" Type="http://schemas.openxmlformats.org/officeDocument/2006/relationships/hyperlink" Target="https://community.secop.gov.co/Public/Tendering/ContractNoticePhases/View?PPI=CO1.PPI.48750914&amp;isFromPublicArea=True&amp;isModal=False" TargetMode="External"/><Relationship Id="rId278" Type="http://schemas.openxmlformats.org/officeDocument/2006/relationships/hyperlink" Target="https://community.secop.gov.co/Public/Tendering/ContractNoticePhases/View?PPI=CO1.PPI.48848520&amp;isFromPublicArea=True&amp;isModal=False" TargetMode="External"/><Relationship Id="rId401" Type="http://schemas.openxmlformats.org/officeDocument/2006/relationships/hyperlink" Target="https://community.secop.gov.co/Public/Tendering/ContractNoticePhases/View?PPI=CO1.PPI.49620697&amp;isFromPublicArea=True&amp;isModal=False" TargetMode="External"/><Relationship Id="rId303" Type="http://schemas.openxmlformats.org/officeDocument/2006/relationships/hyperlink" Target="https://community.secop.gov.co/Public/Tendering/OpportunityDetail/Index?noticeUID=CO1.NTC.10622459&amp;isFromPublicArea=True&amp;isModal=False" TargetMode="External"/><Relationship Id="rId42" Type="http://schemas.openxmlformats.org/officeDocument/2006/relationships/hyperlink" Target="https://community.secop.gov.co/Public/Tendering/ContractNoticePhases/View?PPI=CO1.PPI.45224112&amp;isFromPublicArea=True&amp;isModal=False" TargetMode="External"/><Relationship Id="rId84" Type="http://schemas.openxmlformats.org/officeDocument/2006/relationships/hyperlink" Target="https://community.secop.gov.co/Public/Tendering/ContractNoticePhases/View?PPI=CO1.PPI.45199107&amp;isFromPublicArea=True&amp;isModal=False" TargetMode="External"/><Relationship Id="rId138" Type="http://schemas.openxmlformats.org/officeDocument/2006/relationships/hyperlink" Target="https://community.secop.gov.co/Public/Tendering/ContractNoticePhases/View?PPI=CO1.PPI.45562792&amp;isFromPublicArea=True&amp;isModal=False" TargetMode="External"/><Relationship Id="rId345" Type="http://schemas.openxmlformats.org/officeDocument/2006/relationships/hyperlink" Target="https://community.secop.gov.co/Public/Tendering/OpportunityDetail/Index?noticeUID=CO1.NTC.10688265&amp;isFromPublicArea=True&amp;isModal=False" TargetMode="External"/><Relationship Id="rId387" Type="http://schemas.openxmlformats.org/officeDocument/2006/relationships/hyperlink" Target="https://community.secop.gov.co/Public/Tendering/ContractNoticePhases/View?PPI=CO1.PPI.49538064&amp;isFromPublicArea=True&amp;isModal=False" TargetMode="External"/><Relationship Id="rId191" Type="http://schemas.openxmlformats.org/officeDocument/2006/relationships/hyperlink" Target="https://community.secop.gov.co/Public/Tendering/OpportunityDetail/Index?noticeUID=CO1.NTC.9929599&amp;isFromPublicArea=True&amp;isModal=False" TargetMode="External"/><Relationship Id="rId205" Type="http://schemas.openxmlformats.org/officeDocument/2006/relationships/hyperlink" Target="https://community.secop.gov.co/Public/Tendering/OpportunityDetail/Index?noticeUID=CO1.NTC.9923522&amp;isFromPublicArea=True&amp;isModal=False" TargetMode="External"/><Relationship Id="rId247" Type="http://schemas.openxmlformats.org/officeDocument/2006/relationships/hyperlink" Target="https://community.secop.gov.co/Public/Tendering/ContractNoticePhases/View?PPI=CO1.PPI.48547005&amp;isFromPublicArea=True&amp;isModal=False" TargetMode="External"/><Relationship Id="rId412" Type="http://schemas.openxmlformats.org/officeDocument/2006/relationships/vmlDrawing" Target="../drawings/vmlDrawing2.vml"/><Relationship Id="rId107" Type="http://schemas.openxmlformats.org/officeDocument/2006/relationships/hyperlink" Target="https://community.secop.gov.co/Public/Tendering/OpportunityDetail/Index?noticeUID=CO1.NTC.9787913&amp;isFromPublicArea=True&amp;isModal=False" TargetMode="External"/><Relationship Id="rId289" Type="http://schemas.openxmlformats.org/officeDocument/2006/relationships/hyperlink" Target="https://community.secop.gov.co/Public/Tendering/OpportunityDetail/Index?noticeUID=CO1.NTC.10560157&amp;isFromPublicArea=True&amp;isModal=False" TargetMode="External"/><Relationship Id="rId11" Type="http://schemas.openxmlformats.org/officeDocument/2006/relationships/hyperlink" Target="https://community.secop.gov.co/Public/Tendering/ContractNoticePhases/View?PPI=CO1.PPI.44734151&amp;isFromPublicArea=True&amp;isModal=False" TargetMode="External"/><Relationship Id="rId53" Type="http://schemas.openxmlformats.org/officeDocument/2006/relationships/hyperlink" Target="https://community.secop.gov.co/Public/Tendering/ContractNoticePhases/View?PPI=CO1.PPI.45376925&amp;isFromPublicArea=True&amp;isModal=False" TargetMode="External"/><Relationship Id="rId149" Type="http://schemas.openxmlformats.org/officeDocument/2006/relationships/hyperlink" Target="https://community.secop.gov.co/Public/Tendering/OpportunityDetail/Index?noticeUID=CO1.NTC.9883943&amp;isFromPublicArea=True&amp;isModal=False" TargetMode="External"/><Relationship Id="rId314" Type="http://schemas.openxmlformats.org/officeDocument/2006/relationships/hyperlink" Target="https://community.secop.gov.co/Public/Tendering/OpportunityDetail/Index?noticeUID=CO1.NTC.10644264&amp;isFromPublicArea=True&amp;isModal=False" TargetMode="External"/><Relationship Id="rId356" Type="http://schemas.openxmlformats.org/officeDocument/2006/relationships/hyperlink" Target="https://community.secop.gov.co/Public/Tendering/ContractNoticePhases/View?PPI=CO1.PPI.49392037&amp;isFromPublicArea=True&amp;isModal=False" TargetMode="External"/><Relationship Id="rId398" Type="http://schemas.openxmlformats.org/officeDocument/2006/relationships/hyperlink" Target="https://community.secop.gov.co/Public/Tendering/ContractNoticePhases/View?PPI=CO1.PPI.49542765&amp;isFromPublicArea=True&amp;isModal=False" TargetMode="External"/><Relationship Id="rId95" Type="http://schemas.openxmlformats.org/officeDocument/2006/relationships/hyperlink" Target="https://community.secop.gov.co/Public/Tendering/ContractNoticePhases/View?PPI=CO1.PPI.45266696&amp;isFromPublicArea=True&amp;isModal=False" TargetMode="External"/><Relationship Id="rId160" Type="http://schemas.openxmlformats.org/officeDocument/2006/relationships/hyperlink" Target="https://community.secop.gov.co/Public/Tendering/OpportunityDetail/Index?noticeUID=CO1.NTC.9898534&amp;isFromPublicArea=True&amp;isModal=False" TargetMode="External"/><Relationship Id="rId216" Type="http://schemas.openxmlformats.org/officeDocument/2006/relationships/hyperlink" Target="https://community.secop.gov.co/Public/Tendering/ContractNoticePhases/View?PPI=CO1.PPI.48220497&amp;isFromPublicArea=True&amp;isModal=False"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0">
    <pageSetUpPr fitToPage="1"/>
  </sheetPr>
  <dimension ref="A1:CF1276"/>
  <sheetViews>
    <sheetView showGridLines="0" topLeftCell="J1" zoomScale="85" zoomScaleNormal="85" workbookViewId="0">
      <pane ySplit="6" topLeftCell="A1078" activePane="bottomLeft" state="frozen"/>
      <selection pane="bottomLeft" activeCell="A5" sqref="A5:XFD5"/>
    </sheetView>
  </sheetViews>
  <sheetFormatPr baseColWidth="10" defaultColWidth="9.109375" defaultRowHeight="36.75" customHeight="1" x14ac:dyDescent="0.3"/>
  <cols>
    <col min="1" max="1" width="13.109375" style="6" customWidth="1"/>
    <col min="2" max="2" width="19" style="49" customWidth="1"/>
    <col min="3" max="3" width="46.109375" style="6" customWidth="1"/>
    <col min="4" max="4" width="31.33203125" style="6" customWidth="1"/>
    <col min="5" max="5" width="39.109375" style="14" customWidth="1"/>
    <col min="6" max="6" width="40" style="14" customWidth="1"/>
    <col min="7" max="7" width="29.33203125" style="12" customWidth="1"/>
    <col min="8" max="8" width="18.5546875" style="7" customWidth="1"/>
    <col min="9" max="9" width="26.88671875" style="190" customWidth="1"/>
    <col min="10" max="10" width="78.33203125" style="184" customWidth="1"/>
    <col min="11" max="12" width="25.109375" style="6" customWidth="1"/>
    <col min="13" max="13" width="25.33203125" style="6" customWidth="1"/>
    <col min="14" max="14" width="48.6640625" style="10" customWidth="1"/>
    <col min="15" max="15" width="18.109375" style="9" customWidth="1"/>
    <col min="16" max="16" width="55" style="11" customWidth="1"/>
    <col min="17" max="17" width="27.88671875" style="6" customWidth="1"/>
    <col min="18" max="18" width="25.88671875" style="6" customWidth="1"/>
    <col min="19" max="19" width="21.6640625" style="5" customWidth="1"/>
    <col min="20" max="20" width="31.33203125" style="42" customWidth="1"/>
    <col min="21" max="21" width="22.5546875" style="47" customWidth="1"/>
    <col min="22" max="22" width="23.33203125" style="11" customWidth="1"/>
    <col min="23" max="23" width="27.109375" style="11" customWidth="1"/>
    <col min="24" max="24" width="29.44140625" style="11" customWidth="1"/>
    <col min="25" max="25" width="25.109375" style="8" customWidth="1"/>
    <col min="26" max="26" width="42.6640625" style="6" customWidth="1"/>
    <col min="27" max="27" width="32.88671875" style="6" customWidth="1"/>
    <col min="28" max="28" width="20.44140625" style="8" customWidth="1"/>
    <col min="29" max="29" width="25.33203125" style="8" customWidth="1"/>
    <col min="30" max="30" width="17" style="8" customWidth="1"/>
    <col min="31" max="31" width="26.33203125" style="8" customWidth="1"/>
    <col min="32" max="32" width="47.33203125" style="6" bestFit="1" customWidth="1"/>
    <col min="33" max="33" width="13.5546875" style="6" customWidth="1"/>
    <col min="34" max="34" width="28.109375" style="4" customWidth="1"/>
    <col min="35" max="35" width="22.44140625" style="4" customWidth="1"/>
    <col min="36" max="84" width="10.5546875" style="4" customWidth="1"/>
    <col min="85" max="16384" width="9.109375" style="4"/>
  </cols>
  <sheetData>
    <row r="1" spans="1:35" s="25" customFormat="1" ht="36.75" customHeight="1" x14ac:dyDescent="0.3">
      <c r="A1" s="296" t="s">
        <v>772</v>
      </c>
      <c r="B1" s="296"/>
      <c r="C1" s="296"/>
      <c r="E1" s="26"/>
      <c r="F1" s="26"/>
      <c r="I1" s="186"/>
      <c r="N1" s="27"/>
      <c r="S1" s="28"/>
      <c r="U1" s="44"/>
    </row>
    <row r="2" spans="1:35" s="25" customFormat="1" ht="36.75" customHeight="1" x14ac:dyDescent="0.3">
      <c r="A2" s="296"/>
      <c r="B2" s="296"/>
      <c r="C2" s="296"/>
      <c r="E2" s="26"/>
      <c r="F2" s="26"/>
      <c r="I2" s="186"/>
      <c r="N2" s="27"/>
      <c r="S2" s="28"/>
      <c r="U2" s="44"/>
    </row>
    <row r="3" spans="1:35" s="25" customFormat="1" ht="36.75" customHeight="1" x14ac:dyDescent="0.3">
      <c r="A3" s="296"/>
      <c r="B3" s="296"/>
      <c r="C3" s="296"/>
      <c r="E3" s="26"/>
      <c r="F3" s="26"/>
      <c r="I3" s="186"/>
      <c r="J3" s="48"/>
      <c r="N3" s="27"/>
      <c r="S3" s="28"/>
      <c r="U3" s="44"/>
    </row>
    <row r="4" spans="1:35" s="169" customFormat="1" ht="36.75" customHeight="1" thickBot="1" x14ac:dyDescent="0.35">
      <c r="A4" s="297"/>
      <c r="B4" s="297"/>
      <c r="C4" s="297"/>
      <c r="D4" s="1"/>
      <c r="E4" s="13"/>
      <c r="F4" s="13"/>
      <c r="G4" s="1"/>
      <c r="H4" s="1"/>
      <c r="I4" s="187" t="s">
        <v>773</v>
      </c>
      <c r="J4" s="1" t="s">
        <v>774</v>
      </c>
      <c r="K4" s="1" t="s">
        <v>775</v>
      </c>
      <c r="L4" s="1" t="s">
        <v>776</v>
      </c>
      <c r="M4" s="1"/>
      <c r="N4" s="2"/>
      <c r="O4" s="1"/>
      <c r="P4" s="1"/>
      <c r="Q4" s="1"/>
      <c r="R4" s="1"/>
      <c r="S4" s="3"/>
      <c r="T4" s="1"/>
      <c r="U4" s="45"/>
      <c r="V4" s="1"/>
      <c r="W4" s="1"/>
      <c r="X4" s="1"/>
      <c r="Y4" s="1"/>
      <c r="Z4" s="1"/>
      <c r="AA4" s="1"/>
      <c r="AB4" s="1"/>
      <c r="AC4" s="51"/>
      <c r="AD4" s="52"/>
      <c r="AE4" s="51" t="s">
        <v>679</v>
      </c>
      <c r="AF4" s="52"/>
      <c r="AG4" s="52"/>
      <c r="AH4" s="52"/>
      <c r="AI4" s="52"/>
    </row>
    <row r="5" spans="1:35" s="24" customFormat="1" ht="36.75" customHeight="1" x14ac:dyDescent="0.3">
      <c r="B5" s="31">
        <v>0</v>
      </c>
      <c r="C5" s="32"/>
      <c r="D5" s="32"/>
      <c r="E5" s="33"/>
      <c r="F5" s="33"/>
      <c r="H5" s="34"/>
      <c r="I5" s="188">
        <v>166031181950</v>
      </c>
      <c r="J5" s="53">
        <v>104819283654</v>
      </c>
      <c r="K5" s="35">
        <v>0</v>
      </c>
      <c r="L5" s="36">
        <v>61211898296</v>
      </c>
      <c r="M5" s="36"/>
      <c r="N5" s="37"/>
      <c r="O5" s="38"/>
      <c r="P5" s="34"/>
      <c r="S5" s="30"/>
      <c r="U5" s="46"/>
      <c r="Y5" s="39"/>
      <c r="Z5" s="39"/>
      <c r="AA5" s="39"/>
      <c r="AB5" s="39"/>
      <c r="AC5" s="39"/>
      <c r="AD5" s="50"/>
      <c r="AE5" s="40"/>
    </row>
    <row r="6" spans="1:35" s="170" customFormat="1" ht="36.75" customHeight="1" x14ac:dyDescent="0.3">
      <c r="A6" s="18" t="s">
        <v>777</v>
      </c>
      <c r="B6" s="15" t="s">
        <v>778</v>
      </c>
      <c r="C6" s="15" t="s">
        <v>779</v>
      </c>
      <c r="D6" s="15" t="s">
        <v>780</v>
      </c>
      <c r="E6" s="19" t="s">
        <v>781</v>
      </c>
      <c r="F6" s="15" t="s">
        <v>782</v>
      </c>
      <c r="G6" s="15" t="s">
        <v>783</v>
      </c>
      <c r="H6" s="20" t="s">
        <v>784</v>
      </c>
      <c r="I6" s="189" t="s">
        <v>785</v>
      </c>
      <c r="J6" s="15" t="s">
        <v>786</v>
      </c>
      <c r="K6" s="15" t="s">
        <v>787</v>
      </c>
      <c r="L6" s="15" t="s">
        <v>788</v>
      </c>
      <c r="M6" s="15" t="s">
        <v>789</v>
      </c>
      <c r="N6" s="21" t="s">
        <v>790</v>
      </c>
      <c r="O6" s="15" t="s">
        <v>791</v>
      </c>
      <c r="P6" s="15" t="s">
        <v>792</v>
      </c>
      <c r="Q6" s="15" t="s">
        <v>793</v>
      </c>
      <c r="R6" s="15" t="s">
        <v>794</v>
      </c>
      <c r="S6" s="16" t="s">
        <v>795</v>
      </c>
      <c r="T6" s="15" t="s">
        <v>796</v>
      </c>
      <c r="U6" s="15" t="s">
        <v>797</v>
      </c>
      <c r="V6" s="15" t="s">
        <v>798</v>
      </c>
      <c r="W6" s="17" t="s">
        <v>799</v>
      </c>
      <c r="X6" s="22" t="s">
        <v>800</v>
      </c>
      <c r="Y6" s="22" t="s">
        <v>801</v>
      </c>
      <c r="Z6" s="15" t="s">
        <v>802</v>
      </c>
      <c r="AA6" s="15" t="s">
        <v>803</v>
      </c>
      <c r="AB6" s="15" t="s">
        <v>804</v>
      </c>
      <c r="AC6" s="15" t="s">
        <v>805</v>
      </c>
      <c r="AD6" s="15" t="s">
        <v>806</v>
      </c>
      <c r="AE6" s="15" t="s">
        <v>807</v>
      </c>
      <c r="AF6" s="23" t="s">
        <v>808</v>
      </c>
      <c r="AG6" s="23" t="s">
        <v>809</v>
      </c>
      <c r="AH6" s="23" t="s">
        <v>810</v>
      </c>
      <c r="AI6" s="23" t="s">
        <v>811</v>
      </c>
    </row>
    <row r="7" spans="1:35" s="24" customFormat="1" ht="36.75" customHeight="1" x14ac:dyDescent="0.3">
      <c r="A7" s="247">
        <v>1</v>
      </c>
      <c r="B7" s="248" t="s">
        <v>812</v>
      </c>
      <c r="C7" s="247" t="s">
        <v>22</v>
      </c>
      <c r="D7" s="247" t="s">
        <v>760</v>
      </c>
      <c r="E7" s="249" t="s">
        <v>760</v>
      </c>
      <c r="F7" s="249">
        <v>999999</v>
      </c>
      <c r="G7" s="250" t="s">
        <v>761</v>
      </c>
      <c r="H7" s="251">
        <v>999999</v>
      </c>
      <c r="I7" s="133">
        <v>8246926415</v>
      </c>
      <c r="J7" s="54" t="s">
        <v>813</v>
      </c>
      <c r="K7" s="247" t="s">
        <v>3400</v>
      </c>
      <c r="L7" s="54" t="s">
        <v>814</v>
      </c>
      <c r="M7" s="54" t="s">
        <v>814</v>
      </c>
      <c r="N7" s="252" t="s">
        <v>30</v>
      </c>
      <c r="O7" s="54">
        <v>1</v>
      </c>
      <c r="P7" s="253" t="s">
        <v>2</v>
      </c>
      <c r="Q7" s="247" t="s">
        <v>3366</v>
      </c>
      <c r="R7" s="247" t="s">
        <v>3401</v>
      </c>
      <c r="S7" s="254">
        <v>12</v>
      </c>
      <c r="T7" s="255" t="s">
        <v>815</v>
      </c>
      <c r="U7" s="43" t="s">
        <v>895</v>
      </c>
      <c r="V7" s="247" t="s">
        <v>816</v>
      </c>
      <c r="W7" s="247" t="s">
        <v>817</v>
      </c>
      <c r="X7" s="247" t="s">
        <v>817</v>
      </c>
      <c r="Y7" s="29" t="s">
        <v>895</v>
      </c>
      <c r="Z7" s="247" t="s">
        <v>895</v>
      </c>
      <c r="AA7" s="247" t="s">
        <v>895</v>
      </c>
      <c r="AB7" s="29">
        <v>0</v>
      </c>
      <c r="AC7" s="29">
        <v>8246926415</v>
      </c>
      <c r="AD7" s="29">
        <v>0</v>
      </c>
      <c r="AE7" s="29">
        <v>0</v>
      </c>
      <c r="AF7" s="247" t="s">
        <v>30</v>
      </c>
      <c r="AG7" s="247" t="s">
        <v>895</v>
      </c>
      <c r="AH7" s="247" t="s">
        <v>895</v>
      </c>
      <c r="AI7" s="256" t="s">
        <v>895</v>
      </c>
    </row>
    <row r="8" spans="1:35" s="24" customFormat="1" ht="36.75" customHeight="1" x14ac:dyDescent="0.3">
      <c r="A8" s="247">
        <v>1</v>
      </c>
      <c r="B8" s="248" t="s">
        <v>812</v>
      </c>
      <c r="C8" s="247" t="s">
        <v>22</v>
      </c>
      <c r="D8" s="247" t="s">
        <v>760</v>
      </c>
      <c r="E8" s="249" t="s">
        <v>760</v>
      </c>
      <c r="F8" s="249">
        <v>999999</v>
      </c>
      <c r="G8" s="250" t="s">
        <v>761</v>
      </c>
      <c r="H8" s="251">
        <v>999999</v>
      </c>
      <c r="I8" s="133">
        <v>2976416065</v>
      </c>
      <c r="J8" s="54" t="s">
        <v>813</v>
      </c>
      <c r="K8" s="247" t="s">
        <v>3400</v>
      </c>
      <c r="L8" s="54" t="s">
        <v>814</v>
      </c>
      <c r="M8" s="54" t="s">
        <v>814</v>
      </c>
      <c r="N8" s="252" t="s">
        <v>1</v>
      </c>
      <c r="O8" s="54">
        <v>164</v>
      </c>
      <c r="P8" s="253" t="s">
        <v>2</v>
      </c>
      <c r="Q8" s="247" t="s">
        <v>3366</v>
      </c>
      <c r="R8" s="247" t="s">
        <v>3402</v>
      </c>
      <c r="S8" s="254">
        <v>12</v>
      </c>
      <c r="T8" s="257" t="s">
        <v>815</v>
      </c>
      <c r="U8" s="43" t="s">
        <v>895</v>
      </c>
      <c r="V8" s="247" t="s">
        <v>816</v>
      </c>
      <c r="W8" s="247" t="s">
        <v>818</v>
      </c>
      <c r="X8" s="247" t="s">
        <v>818</v>
      </c>
      <c r="Y8" s="29" t="s">
        <v>895</v>
      </c>
      <c r="Z8" s="247" t="s">
        <v>895</v>
      </c>
      <c r="AA8" s="247" t="s">
        <v>895</v>
      </c>
      <c r="AB8" s="29">
        <v>0</v>
      </c>
      <c r="AC8" s="29">
        <v>2976416065</v>
      </c>
      <c r="AD8" s="29">
        <v>0</v>
      </c>
      <c r="AE8" s="29">
        <v>0</v>
      </c>
      <c r="AF8" s="247" t="s">
        <v>1</v>
      </c>
      <c r="AG8" s="247" t="s">
        <v>895</v>
      </c>
      <c r="AH8" s="247" t="s">
        <v>895</v>
      </c>
      <c r="AI8" s="256" t="s">
        <v>895</v>
      </c>
    </row>
    <row r="9" spans="1:35" s="24" customFormat="1" ht="36.75" customHeight="1" x14ac:dyDescent="0.3">
      <c r="A9" s="247">
        <v>1</v>
      </c>
      <c r="B9" s="248" t="s">
        <v>812</v>
      </c>
      <c r="C9" s="247" t="s">
        <v>22</v>
      </c>
      <c r="D9" s="247" t="s">
        <v>760</v>
      </c>
      <c r="E9" s="249" t="s">
        <v>760</v>
      </c>
      <c r="F9" s="249">
        <v>999999</v>
      </c>
      <c r="G9" s="250" t="s">
        <v>761</v>
      </c>
      <c r="H9" s="251">
        <v>999999</v>
      </c>
      <c r="I9" s="133">
        <v>0</v>
      </c>
      <c r="J9" s="54" t="s">
        <v>819</v>
      </c>
      <c r="K9" s="247" t="s">
        <v>3400</v>
      </c>
      <c r="L9" s="54" t="s">
        <v>814</v>
      </c>
      <c r="M9" s="54" t="s">
        <v>814</v>
      </c>
      <c r="N9" s="252" t="s">
        <v>820</v>
      </c>
      <c r="O9" s="54">
        <v>112</v>
      </c>
      <c r="P9" s="253" t="s">
        <v>3099</v>
      </c>
      <c r="Q9" s="247" t="s">
        <v>3366</v>
      </c>
      <c r="R9" s="247" t="s">
        <v>3403</v>
      </c>
      <c r="S9" s="254">
        <v>6</v>
      </c>
      <c r="T9" s="257" t="s">
        <v>815</v>
      </c>
      <c r="U9" s="43" t="s">
        <v>895</v>
      </c>
      <c r="V9" s="247" t="s">
        <v>816</v>
      </c>
      <c r="W9" s="247" t="s">
        <v>821</v>
      </c>
      <c r="X9" s="247" t="s">
        <v>821</v>
      </c>
      <c r="Y9" s="29" t="s">
        <v>895</v>
      </c>
      <c r="Z9" s="247" t="s">
        <v>895</v>
      </c>
      <c r="AA9" s="247" t="s">
        <v>895</v>
      </c>
      <c r="AB9" s="29">
        <v>0</v>
      </c>
      <c r="AC9" s="29">
        <v>0</v>
      </c>
      <c r="AD9" s="29">
        <v>0</v>
      </c>
      <c r="AE9" s="29">
        <v>0</v>
      </c>
      <c r="AF9" s="247" t="s">
        <v>820</v>
      </c>
      <c r="AG9" s="247" t="s">
        <v>895</v>
      </c>
      <c r="AH9" s="247" t="s">
        <v>895</v>
      </c>
      <c r="AI9" s="256" t="s">
        <v>895</v>
      </c>
    </row>
    <row r="10" spans="1:35" s="24" customFormat="1" ht="36.75" customHeight="1" x14ac:dyDescent="0.3">
      <c r="A10" s="247">
        <v>2</v>
      </c>
      <c r="B10" s="248" t="s">
        <v>812</v>
      </c>
      <c r="C10" s="247" t="s">
        <v>22</v>
      </c>
      <c r="D10" s="247" t="s">
        <v>760</v>
      </c>
      <c r="E10" s="249" t="s">
        <v>760</v>
      </c>
      <c r="F10" s="249">
        <v>999999</v>
      </c>
      <c r="G10" s="250" t="s">
        <v>761</v>
      </c>
      <c r="H10" s="251">
        <v>999999</v>
      </c>
      <c r="I10" s="133">
        <v>59000000</v>
      </c>
      <c r="J10" s="54" t="s">
        <v>822</v>
      </c>
      <c r="K10" s="247" t="s">
        <v>3400</v>
      </c>
      <c r="L10" s="54" t="s">
        <v>814</v>
      </c>
      <c r="M10" s="54" t="s">
        <v>814</v>
      </c>
      <c r="N10" s="252" t="s">
        <v>3</v>
      </c>
      <c r="O10" s="54">
        <v>169</v>
      </c>
      <c r="P10" s="253" t="s">
        <v>4</v>
      </c>
      <c r="Q10" s="247" t="s">
        <v>3366</v>
      </c>
      <c r="R10" s="247" t="s">
        <v>3402</v>
      </c>
      <c r="S10" s="254">
        <v>12</v>
      </c>
      <c r="T10" s="257" t="s">
        <v>815</v>
      </c>
      <c r="U10" s="43" t="s">
        <v>895</v>
      </c>
      <c r="V10" s="247" t="s">
        <v>816</v>
      </c>
      <c r="W10" s="247" t="s">
        <v>818</v>
      </c>
      <c r="X10" s="247" t="s">
        <v>818</v>
      </c>
      <c r="Y10" s="29" t="s">
        <v>895</v>
      </c>
      <c r="Z10" s="247" t="s">
        <v>895</v>
      </c>
      <c r="AA10" s="247" t="s">
        <v>895</v>
      </c>
      <c r="AB10" s="29">
        <v>0</v>
      </c>
      <c r="AC10" s="29">
        <v>59000000</v>
      </c>
      <c r="AD10" s="29">
        <v>0</v>
      </c>
      <c r="AE10" s="29">
        <v>0</v>
      </c>
      <c r="AF10" s="247" t="s">
        <v>3</v>
      </c>
      <c r="AG10" s="247" t="s">
        <v>895</v>
      </c>
      <c r="AH10" s="247" t="s">
        <v>895</v>
      </c>
      <c r="AI10" s="256" t="s">
        <v>895</v>
      </c>
    </row>
    <row r="11" spans="1:35" s="24" customFormat="1" ht="36.75" customHeight="1" x14ac:dyDescent="0.3">
      <c r="A11" s="247">
        <v>2</v>
      </c>
      <c r="B11" s="248" t="s">
        <v>812</v>
      </c>
      <c r="C11" s="247" t="s">
        <v>22</v>
      </c>
      <c r="D11" s="247" t="s">
        <v>760</v>
      </c>
      <c r="E11" s="249" t="s">
        <v>760</v>
      </c>
      <c r="F11" s="249">
        <v>999999</v>
      </c>
      <c r="G11" s="250" t="s">
        <v>761</v>
      </c>
      <c r="H11" s="251">
        <v>999999</v>
      </c>
      <c r="I11" s="133">
        <v>150000000</v>
      </c>
      <c r="J11" s="54" t="s">
        <v>822</v>
      </c>
      <c r="K11" s="247" t="s">
        <v>3400</v>
      </c>
      <c r="L11" s="54" t="s">
        <v>814</v>
      </c>
      <c r="M11" s="54" t="s">
        <v>814</v>
      </c>
      <c r="N11" s="252" t="s">
        <v>31</v>
      </c>
      <c r="O11" s="54">
        <v>2</v>
      </c>
      <c r="P11" s="253" t="s">
        <v>4</v>
      </c>
      <c r="Q11" s="247" t="s">
        <v>3366</v>
      </c>
      <c r="R11" s="247" t="s">
        <v>3401</v>
      </c>
      <c r="S11" s="254">
        <v>12</v>
      </c>
      <c r="T11" s="255" t="s">
        <v>815</v>
      </c>
      <c r="U11" s="43" t="s">
        <v>895</v>
      </c>
      <c r="V11" s="247" t="s">
        <v>816</v>
      </c>
      <c r="W11" s="247" t="s">
        <v>817</v>
      </c>
      <c r="X11" s="247" t="s">
        <v>817</v>
      </c>
      <c r="Y11" s="29" t="s">
        <v>895</v>
      </c>
      <c r="Z11" s="247" t="s">
        <v>895</v>
      </c>
      <c r="AA11" s="247" t="s">
        <v>895</v>
      </c>
      <c r="AB11" s="29">
        <v>0</v>
      </c>
      <c r="AC11" s="29">
        <v>150000000</v>
      </c>
      <c r="AD11" s="29">
        <v>0</v>
      </c>
      <c r="AE11" s="29">
        <v>0</v>
      </c>
      <c r="AF11" s="247" t="s">
        <v>31</v>
      </c>
      <c r="AG11" s="247" t="s">
        <v>895</v>
      </c>
      <c r="AH11" s="247" t="s">
        <v>895</v>
      </c>
      <c r="AI11" s="256" t="s">
        <v>895</v>
      </c>
    </row>
    <row r="12" spans="1:35" s="24" customFormat="1" ht="36.75" customHeight="1" x14ac:dyDescent="0.3">
      <c r="A12" s="247">
        <v>2</v>
      </c>
      <c r="B12" s="248" t="s">
        <v>812</v>
      </c>
      <c r="C12" s="247" t="s">
        <v>22</v>
      </c>
      <c r="D12" s="247" t="s">
        <v>760</v>
      </c>
      <c r="E12" s="249" t="s">
        <v>760</v>
      </c>
      <c r="F12" s="249">
        <v>999999</v>
      </c>
      <c r="G12" s="250" t="s">
        <v>761</v>
      </c>
      <c r="H12" s="251">
        <v>999999</v>
      </c>
      <c r="I12" s="133">
        <v>23133698</v>
      </c>
      <c r="J12" s="54" t="s">
        <v>822</v>
      </c>
      <c r="K12" s="247" t="s">
        <v>3400</v>
      </c>
      <c r="L12" s="54" t="s">
        <v>814</v>
      </c>
      <c r="M12" s="54" t="s">
        <v>814</v>
      </c>
      <c r="N12" s="252" t="s">
        <v>158</v>
      </c>
      <c r="O12" s="54">
        <v>153</v>
      </c>
      <c r="P12" s="253" t="s">
        <v>159</v>
      </c>
      <c r="Q12" s="247" t="s">
        <v>3366</v>
      </c>
      <c r="R12" s="247" t="s">
        <v>3403</v>
      </c>
      <c r="S12" s="254">
        <v>6</v>
      </c>
      <c r="T12" s="257" t="s">
        <v>815</v>
      </c>
      <c r="U12" s="43" t="s">
        <v>895</v>
      </c>
      <c r="V12" s="247" t="s">
        <v>816</v>
      </c>
      <c r="W12" s="247" t="s">
        <v>821</v>
      </c>
      <c r="X12" s="247" t="s">
        <v>821</v>
      </c>
      <c r="Y12" s="29" t="s">
        <v>895</v>
      </c>
      <c r="Z12" s="247" t="s">
        <v>895</v>
      </c>
      <c r="AA12" s="247" t="s">
        <v>895</v>
      </c>
      <c r="AB12" s="29">
        <v>0</v>
      </c>
      <c r="AC12" s="29">
        <v>23133698</v>
      </c>
      <c r="AD12" s="29">
        <v>0</v>
      </c>
      <c r="AE12" s="29">
        <v>0</v>
      </c>
      <c r="AF12" s="247" t="s">
        <v>158</v>
      </c>
      <c r="AG12" s="247" t="s">
        <v>895</v>
      </c>
      <c r="AH12" s="247" t="s">
        <v>895</v>
      </c>
      <c r="AI12" s="256" t="s">
        <v>895</v>
      </c>
    </row>
    <row r="13" spans="1:35" s="24" customFormat="1" ht="36.75" customHeight="1" x14ac:dyDescent="0.3">
      <c r="A13" s="247">
        <v>3</v>
      </c>
      <c r="B13" s="248" t="s">
        <v>812</v>
      </c>
      <c r="C13" s="247" t="s">
        <v>22</v>
      </c>
      <c r="D13" s="247" t="s">
        <v>760</v>
      </c>
      <c r="E13" s="249" t="s">
        <v>760</v>
      </c>
      <c r="F13" s="249">
        <v>999999</v>
      </c>
      <c r="G13" s="250" t="s">
        <v>761</v>
      </c>
      <c r="H13" s="251">
        <v>999999</v>
      </c>
      <c r="I13" s="133">
        <v>50000000</v>
      </c>
      <c r="J13" s="54" t="s">
        <v>823</v>
      </c>
      <c r="K13" s="247" t="s">
        <v>3400</v>
      </c>
      <c r="L13" s="54" t="s">
        <v>814</v>
      </c>
      <c r="M13" s="54" t="s">
        <v>814</v>
      </c>
      <c r="N13" s="252" t="s">
        <v>824</v>
      </c>
      <c r="O13" s="54">
        <v>165</v>
      </c>
      <c r="P13" s="253" t="s">
        <v>33</v>
      </c>
      <c r="Q13" s="247" t="s">
        <v>3366</v>
      </c>
      <c r="R13" s="247" t="s">
        <v>3402</v>
      </c>
      <c r="S13" s="254">
        <v>12</v>
      </c>
      <c r="T13" s="257" t="s">
        <v>815</v>
      </c>
      <c r="U13" s="43" t="s">
        <v>895</v>
      </c>
      <c r="V13" s="247" t="s">
        <v>816</v>
      </c>
      <c r="W13" s="247" t="s">
        <v>818</v>
      </c>
      <c r="X13" s="247" t="s">
        <v>818</v>
      </c>
      <c r="Y13" s="29" t="s">
        <v>895</v>
      </c>
      <c r="Z13" s="247" t="s">
        <v>895</v>
      </c>
      <c r="AA13" s="247" t="s">
        <v>895</v>
      </c>
      <c r="AB13" s="29">
        <v>0</v>
      </c>
      <c r="AC13" s="29">
        <v>50000000</v>
      </c>
      <c r="AD13" s="29">
        <v>0</v>
      </c>
      <c r="AE13" s="29">
        <v>0</v>
      </c>
      <c r="AF13" s="247" t="s">
        <v>824</v>
      </c>
      <c r="AG13" s="247" t="s">
        <v>895</v>
      </c>
      <c r="AH13" s="247" t="s">
        <v>895</v>
      </c>
      <c r="AI13" s="256" t="s">
        <v>895</v>
      </c>
    </row>
    <row r="14" spans="1:35" s="24" customFormat="1" ht="36.75" customHeight="1" x14ac:dyDescent="0.3">
      <c r="A14" s="247">
        <v>3</v>
      </c>
      <c r="B14" s="248" t="s">
        <v>812</v>
      </c>
      <c r="C14" s="247" t="s">
        <v>22</v>
      </c>
      <c r="D14" s="247" t="s">
        <v>760</v>
      </c>
      <c r="E14" s="249" t="s">
        <v>760</v>
      </c>
      <c r="F14" s="249">
        <v>999999</v>
      </c>
      <c r="G14" s="250" t="s">
        <v>761</v>
      </c>
      <c r="H14" s="251">
        <v>999999</v>
      </c>
      <c r="I14" s="133">
        <v>85895068</v>
      </c>
      <c r="J14" s="54" t="s">
        <v>825</v>
      </c>
      <c r="K14" s="247" t="s">
        <v>3400</v>
      </c>
      <c r="L14" s="54" t="s">
        <v>814</v>
      </c>
      <c r="M14" s="54" t="s">
        <v>814</v>
      </c>
      <c r="N14" s="252" t="s">
        <v>32</v>
      </c>
      <c r="O14" s="54">
        <v>3</v>
      </c>
      <c r="P14" s="253" t="s">
        <v>33</v>
      </c>
      <c r="Q14" s="247" t="s">
        <v>3366</v>
      </c>
      <c r="R14" s="247" t="s">
        <v>3401</v>
      </c>
      <c r="S14" s="254">
        <v>12</v>
      </c>
      <c r="T14" s="255" t="s">
        <v>815</v>
      </c>
      <c r="U14" s="43" t="s">
        <v>895</v>
      </c>
      <c r="V14" s="247" t="s">
        <v>816</v>
      </c>
      <c r="W14" s="247" t="s">
        <v>817</v>
      </c>
      <c r="X14" s="247" t="s">
        <v>817</v>
      </c>
      <c r="Y14" s="29" t="s">
        <v>895</v>
      </c>
      <c r="Z14" s="247" t="s">
        <v>895</v>
      </c>
      <c r="AA14" s="247" t="s">
        <v>895</v>
      </c>
      <c r="AB14" s="29">
        <v>0</v>
      </c>
      <c r="AC14" s="29">
        <v>85895068</v>
      </c>
      <c r="AD14" s="29">
        <v>0</v>
      </c>
      <c r="AE14" s="29">
        <v>0</v>
      </c>
      <c r="AF14" s="247" t="s">
        <v>32</v>
      </c>
      <c r="AG14" s="247" t="s">
        <v>895</v>
      </c>
      <c r="AH14" s="247" t="s">
        <v>895</v>
      </c>
      <c r="AI14" s="256" t="s">
        <v>895</v>
      </c>
    </row>
    <row r="15" spans="1:35" s="24" customFormat="1" ht="36.75" customHeight="1" x14ac:dyDescent="0.3">
      <c r="A15" s="247">
        <v>3</v>
      </c>
      <c r="B15" s="248" t="s">
        <v>812</v>
      </c>
      <c r="C15" s="247" t="s">
        <v>22</v>
      </c>
      <c r="D15" s="247" t="s">
        <v>760</v>
      </c>
      <c r="E15" s="249" t="s">
        <v>760</v>
      </c>
      <c r="F15" s="249">
        <v>999999</v>
      </c>
      <c r="G15" s="250" t="s">
        <v>761</v>
      </c>
      <c r="H15" s="251">
        <v>999999</v>
      </c>
      <c r="I15" s="133">
        <v>510000000</v>
      </c>
      <c r="J15" s="54" t="s">
        <v>825</v>
      </c>
      <c r="K15" s="247" t="s">
        <v>3400</v>
      </c>
      <c r="L15" s="54" t="s">
        <v>814</v>
      </c>
      <c r="M15" s="54" t="s">
        <v>814</v>
      </c>
      <c r="N15" s="252" t="s">
        <v>160</v>
      </c>
      <c r="O15" s="54">
        <v>120</v>
      </c>
      <c r="P15" s="253" t="s">
        <v>161</v>
      </c>
      <c r="Q15" s="247" t="s">
        <v>3366</v>
      </c>
      <c r="R15" s="247" t="s">
        <v>3403</v>
      </c>
      <c r="S15" s="254">
        <v>6</v>
      </c>
      <c r="T15" s="257" t="s">
        <v>815</v>
      </c>
      <c r="U15" s="43" t="s">
        <v>895</v>
      </c>
      <c r="V15" s="247" t="s">
        <v>816</v>
      </c>
      <c r="W15" s="247" t="s">
        <v>821</v>
      </c>
      <c r="X15" s="247" t="s">
        <v>821</v>
      </c>
      <c r="Y15" s="29" t="s">
        <v>895</v>
      </c>
      <c r="Z15" s="247" t="s">
        <v>895</v>
      </c>
      <c r="AA15" s="247" t="s">
        <v>895</v>
      </c>
      <c r="AB15" s="29">
        <v>0</v>
      </c>
      <c r="AC15" s="29">
        <v>510000000</v>
      </c>
      <c r="AD15" s="29">
        <v>0</v>
      </c>
      <c r="AE15" s="29">
        <v>0</v>
      </c>
      <c r="AF15" s="247" t="s">
        <v>160</v>
      </c>
      <c r="AG15" s="247" t="s">
        <v>895</v>
      </c>
      <c r="AH15" s="247" t="s">
        <v>895</v>
      </c>
      <c r="AI15" s="256" t="s">
        <v>895</v>
      </c>
    </row>
    <row r="16" spans="1:35" s="24" customFormat="1" ht="36.75" customHeight="1" x14ac:dyDescent="0.3">
      <c r="A16" s="247">
        <v>4</v>
      </c>
      <c r="B16" s="248" t="s">
        <v>812</v>
      </c>
      <c r="C16" s="247" t="s">
        <v>22</v>
      </c>
      <c r="D16" s="247" t="s">
        <v>760</v>
      </c>
      <c r="E16" s="249" t="s">
        <v>760</v>
      </c>
      <c r="F16" s="249">
        <v>999999</v>
      </c>
      <c r="G16" s="250" t="s">
        <v>761</v>
      </c>
      <c r="H16" s="251">
        <v>999999</v>
      </c>
      <c r="I16" s="133">
        <v>396466036</v>
      </c>
      <c r="J16" s="54" t="s">
        <v>826</v>
      </c>
      <c r="K16" s="247" t="s">
        <v>3400</v>
      </c>
      <c r="L16" s="54" t="s">
        <v>814</v>
      </c>
      <c r="M16" s="54" t="s">
        <v>814</v>
      </c>
      <c r="N16" s="252" t="s">
        <v>34</v>
      </c>
      <c r="O16" s="54">
        <v>4</v>
      </c>
      <c r="P16" s="253" t="s">
        <v>35</v>
      </c>
      <c r="Q16" s="247" t="s">
        <v>3366</v>
      </c>
      <c r="R16" s="247" t="s">
        <v>3401</v>
      </c>
      <c r="S16" s="254">
        <v>12</v>
      </c>
      <c r="T16" s="255" t="s">
        <v>815</v>
      </c>
      <c r="U16" s="43" t="s">
        <v>895</v>
      </c>
      <c r="V16" s="247" t="s">
        <v>816</v>
      </c>
      <c r="W16" s="247" t="s">
        <v>817</v>
      </c>
      <c r="X16" s="247" t="s">
        <v>817</v>
      </c>
      <c r="Y16" s="29" t="s">
        <v>895</v>
      </c>
      <c r="Z16" s="247" t="s">
        <v>895</v>
      </c>
      <c r="AA16" s="247" t="s">
        <v>895</v>
      </c>
      <c r="AB16" s="29">
        <v>0</v>
      </c>
      <c r="AC16" s="29">
        <v>396466036</v>
      </c>
      <c r="AD16" s="29">
        <v>0</v>
      </c>
      <c r="AE16" s="29">
        <v>0</v>
      </c>
      <c r="AF16" s="247" t="s">
        <v>34</v>
      </c>
      <c r="AG16" s="247" t="s">
        <v>895</v>
      </c>
      <c r="AH16" s="247" t="s">
        <v>895</v>
      </c>
      <c r="AI16" s="256" t="s">
        <v>895</v>
      </c>
    </row>
    <row r="17" spans="1:35" s="24" customFormat="1" ht="36.75" customHeight="1" x14ac:dyDescent="0.3">
      <c r="A17" s="247">
        <v>4</v>
      </c>
      <c r="B17" s="248" t="s">
        <v>812</v>
      </c>
      <c r="C17" s="247" t="s">
        <v>22</v>
      </c>
      <c r="D17" s="247" t="s">
        <v>760</v>
      </c>
      <c r="E17" s="249" t="s">
        <v>760</v>
      </c>
      <c r="F17" s="249">
        <v>999999</v>
      </c>
      <c r="G17" s="250" t="s">
        <v>761</v>
      </c>
      <c r="H17" s="251">
        <v>999999</v>
      </c>
      <c r="I17" s="133">
        <v>40000000</v>
      </c>
      <c r="J17" s="54" t="s">
        <v>826</v>
      </c>
      <c r="K17" s="247" t="s">
        <v>3400</v>
      </c>
      <c r="L17" s="54" t="s">
        <v>814</v>
      </c>
      <c r="M17" s="54" t="s">
        <v>814</v>
      </c>
      <c r="N17" s="252" t="s">
        <v>162</v>
      </c>
      <c r="O17" s="54">
        <v>154</v>
      </c>
      <c r="P17" s="253" t="s">
        <v>163</v>
      </c>
      <c r="Q17" s="247" t="s">
        <v>3366</v>
      </c>
      <c r="R17" s="247" t="s">
        <v>3403</v>
      </c>
      <c r="S17" s="254">
        <v>6</v>
      </c>
      <c r="T17" s="257" t="s">
        <v>815</v>
      </c>
      <c r="U17" s="43" t="s">
        <v>895</v>
      </c>
      <c r="V17" s="247" t="s">
        <v>816</v>
      </c>
      <c r="W17" s="247" t="s">
        <v>821</v>
      </c>
      <c r="X17" s="247" t="s">
        <v>821</v>
      </c>
      <c r="Y17" s="29" t="s">
        <v>895</v>
      </c>
      <c r="Z17" s="247" t="s">
        <v>895</v>
      </c>
      <c r="AA17" s="247" t="s">
        <v>895</v>
      </c>
      <c r="AB17" s="29">
        <v>0</v>
      </c>
      <c r="AC17" s="29">
        <v>40000000</v>
      </c>
      <c r="AD17" s="29">
        <v>0</v>
      </c>
      <c r="AE17" s="29">
        <v>0</v>
      </c>
      <c r="AF17" s="247" t="s">
        <v>162</v>
      </c>
      <c r="AG17" s="247" t="s">
        <v>895</v>
      </c>
      <c r="AH17" s="247" t="s">
        <v>895</v>
      </c>
      <c r="AI17" s="256" t="s">
        <v>895</v>
      </c>
    </row>
    <row r="18" spans="1:35" s="24" customFormat="1" ht="36.75" customHeight="1" x14ac:dyDescent="0.3">
      <c r="A18" s="247">
        <v>5</v>
      </c>
      <c r="B18" s="248" t="s">
        <v>812</v>
      </c>
      <c r="C18" s="247" t="s">
        <v>22</v>
      </c>
      <c r="D18" s="247" t="s">
        <v>760</v>
      </c>
      <c r="E18" s="249" t="s">
        <v>760</v>
      </c>
      <c r="F18" s="249">
        <v>999999</v>
      </c>
      <c r="G18" s="250" t="s">
        <v>761</v>
      </c>
      <c r="H18" s="251">
        <v>999999</v>
      </c>
      <c r="I18" s="133">
        <v>41000000</v>
      </c>
      <c r="J18" s="54" t="s">
        <v>827</v>
      </c>
      <c r="K18" s="247" t="s">
        <v>3400</v>
      </c>
      <c r="L18" s="54" t="s">
        <v>814</v>
      </c>
      <c r="M18" s="54" t="s">
        <v>814</v>
      </c>
      <c r="N18" s="252" t="s">
        <v>5</v>
      </c>
      <c r="O18" s="54">
        <v>166</v>
      </c>
      <c r="P18" s="253" t="s">
        <v>6</v>
      </c>
      <c r="Q18" s="247" t="s">
        <v>3366</v>
      </c>
      <c r="R18" s="247" t="s">
        <v>3402</v>
      </c>
      <c r="S18" s="254">
        <v>12</v>
      </c>
      <c r="T18" s="257" t="s">
        <v>815</v>
      </c>
      <c r="U18" s="43" t="s">
        <v>895</v>
      </c>
      <c r="V18" s="247" t="s">
        <v>816</v>
      </c>
      <c r="W18" s="247" t="s">
        <v>818</v>
      </c>
      <c r="X18" s="247" t="s">
        <v>818</v>
      </c>
      <c r="Y18" s="29" t="s">
        <v>895</v>
      </c>
      <c r="Z18" s="247" t="s">
        <v>895</v>
      </c>
      <c r="AA18" s="247" t="s">
        <v>895</v>
      </c>
      <c r="AB18" s="29">
        <v>0</v>
      </c>
      <c r="AC18" s="29">
        <v>41000000</v>
      </c>
      <c r="AD18" s="29">
        <v>0</v>
      </c>
      <c r="AE18" s="29">
        <v>0</v>
      </c>
      <c r="AF18" s="247" t="s">
        <v>5</v>
      </c>
      <c r="AG18" s="247" t="s">
        <v>895</v>
      </c>
      <c r="AH18" s="247" t="s">
        <v>895</v>
      </c>
      <c r="AI18" s="256" t="s">
        <v>895</v>
      </c>
    </row>
    <row r="19" spans="1:35" s="24" customFormat="1" ht="36.75" customHeight="1" x14ac:dyDescent="0.3">
      <c r="A19" s="247">
        <v>5</v>
      </c>
      <c r="B19" s="248" t="s">
        <v>812</v>
      </c>
      <c r="C19" s="247" t="s">
        <v>22</v>
      </c>
      <c r="D19" s="247" t="s">
        <v>760</v>
      </c>
      <c r="E19" s="249" t="s">
        <v>760</v>
      </c>
      <c r="F19" s="249">
        <v>999999</v>
      </c>
      <c r="G19" s="250" t="s">
        <v>761</v>
      </c>
      <c r="H19" s="251">
        <v>999999</v>
      </c>
      <c r="I19" s="133">
        <v>50000000</v>
      </c>
      <c r="J19" s="54" t="s">
        <v>827</v>
      </c>
      <c r="K19" s="247" t="s">
        <v>3400</v>
      </c>
      <c r="L19" s="54" t="s">
        <v>814</v>
      </c>
      <c r="M19" s="54" t="s">
        <v>814</v>
      </c>
      <c r="N19" s="252" t="s">
        <v>36</v>
      </c>
      <c r="O19" s="54">
        <v>5</v>
      </c>
      <c r="P19" s="253" t="s">
        <v>6</v>
      </c>
      <c r="Q19" s="247" t="s">
        <v>3366</v>
      </c>
      <c r="R19" s="247" t="s">
        <v>3401</v>
      </c>
      <c r="S19" s="254">
        <v>12</v>
      </c>
      <c r="T19" s="255" t="s">
        <v>815</v>
      </c>
      <c r="U19" s="43" t="s">
        <v>895</v>
      </c>
      <c r="V19" s="247" t="s">
        <v>816</v>
      </c>
      <c r="W19" s="247" t="s">
        <v>817</v>
      </c>
      <c r="X19" s="247" t="s">
        <v>817</v>
      </c>
      <c r="Y19" s="29" t="s">
        <v>895</v>
      </c>
      <c r="Z19" s="247" t="s">
        <v>895</v>
      </c>
      <c r="AA19" s="247" t="s">
        <v>895</v>
      </c>
      <c r="AB19" s="29">
        <v>0</v>
      </c>
      <c r="AC19" s="29">
        <v>50000000</v>
      </c>
      <c r="AD19" s="29">
        <v>0</v>
      </c>
      <c r="AE19" s="29">
        <v>0</v>
      </c>
      <c r="AF19" s="247" t="s">
        <v>36</v>
      </c>
      <c r="AG19" s="247" t="s">
        <v>895</v>
      </c>
      <c r="AH19" s="247" t="s">
        <v>895</v>
      </c>
      <c r="AI19" s="256" t="s">
        <v>895</v>
      </c>
    </row>
    <row r="20" spans="1:35" s="24" customFormat="1" ht="36.75" customHeight="1" x14ac:dyDescent="0.3">
      <c r="A20" s="247">
        <v>6</v>
      </c>
      <c r="B20" s="248" t="s">
        <v>812</v>
      </c>
      <c r="C20" s="247" t="s">
        <v>22</v>
      </c>
      <c r="D20" s="247" t="s">
        <v>760</v>
      </c>
      <c r="E20" s="249" t="s">
        <v>760</v>
      </c>
      <c r="F20" s="249">
        <v>999999</v>
      </c>
      <c r="G20" s="250" t="s">
        <v>761</v>
      </c>
      <c r="H20" s="251">
        <v>999999</v>
      </c>
      <c r="I20" s="133">
        <v>200000000</v>
      </c>
      <c r="J20" s="54" t="s">
        <v>828</v>
      </c>
      <c r="K20" s="247" t="s">
        <v>3400</v>
      </c>
      <c r="L20" s="54" t="s">
        <v>814</v>
      </c>
      <c r="M20" s="54" t="s">
        <v>814</v>
      </c>
      <c r="N20" s="252" t="s">
        <v>829</v>
      </c>
      <c r="O20" s="54">
        <v>167</v>
      </c>
      <c r="P20" s="253" t="s">
        <v>38</v>
      </c>
      <c r="Q20" s="247" t="s">
        <v>3366</v>
      </c>
      <c r="R20" s="247" t="s">
        <v>3402</v>
      </c>
      <c r="S20" s="254">
        <v>12</v>
      </c>
      <c r="T20" s="257" t="s">
        <v>815</v>
      </c>
      <c r="U20" s="43" t="s">
        <v>895</v>
      </c>
      <c r="V20" s="247" t="s">
        <v>816</v>
      </c>
      <c r="W20" s="247" t="s">
        <v>818</v>
      </c>
      <c r="X20" s="247" t="s">
        <v>818</v>
      </c>
      <c r="Y20" s="29" t="s">
        <v>895</v>
      </c>
      <c r="Z20" s="247" t="s">
        <v>895</v>
      </c>
      <c r="AA20" s="247" t="s">
        <v>895</v>
      </c>
      <c r="AB20" s="29">
        <v>0</v>
      </c>
      <c r="AC20" s="29">
        <v>200000000</v>
      </c>
      <c r="AD20" s="29">
        <v>0</v>
      </c>
      <c r="AE20" s="29">
        <v>0</v>
      </c>
      <c r="AF20" s="247" t="s">
        <v>829</v>
      </c>
      <c r="AG20" s="247" t="s">
        <v>895</v>
      </c>
      <c r="AH20" s="247" t="s">
        <v>895</v>
      </c>
      <c r="AI20" s="256" t="s">
        <v>895</v>
      </c>
    </row>
    <row r="21" spans="1:35" s="24" customFormat="1" ht="36.75" customHeight="1" x14ac:dyDescent="0.3">
      <c r="A21" s="247">
        <v>6</v>
      </c>
      <c r="B21" s="248" t="s">
        <v>812</v>
      </c>
      <c r="C21" s="247" t="s">
        <v>22</v>
      </c>
      <c r="D21" s="247" t="s">
        <v>760</v>
      </c>
      <c r="E21" s="249" t="s">
        <v>760</v>
      </c>
      <c r="F21" s="249">
        <v>999999</v>
      </c>
      <c r="G21" s="250" t="s">
        <v>761</v>
      </c>
      <c r="H21" s="251">
        <v>999999</v>
      </c>
      <c r="I21" s="133">
        <v>344000000</v>
      </c>
      <c r="J21" s="54" t="s">
        <v>828</v>
      </c>
      <c r="K21" s="247" t="s">
        <v>3400</v>
      </c>
      <c r="L21" s="54" t="s">
        <v>814</v>
      </c>
      <c r="M21" s="54" t="s">
        <v>814</v>
      </c>
      <c r="N21" s="252" t="s">
        <v>37</v>
      </c>
      <c r="O21" s="54">
        <v>6</v>
      </c>
      <c r="P21" s="253" t="s">
        <v>38</v>
      </c>
      <c r="Q21" s="247" t="s">
        <v>3366</v>
      </c>
      <c r="R21" s="247" t="s">
        <v>3401</v>
      </c>
      <c r="S21" s="254">
        <v>12</v>
      </c>
      <c r="T21" s="255" t="s">
        <v>815</v>
      </c>
      <c r="U21" s="43" t="s">
        <v>895</v>
      </c>
      <c r="V21" s="247" t="s">
        <v>816</v>
      </c>
      <c r="W21" s="247" t="s">
        <v>817</v>
      </c>
      <c r="X21" s="247" t="s">
        <v>817</v>
      </c>
      <c r="Y21" s="29" t="s">
        <v>895</v>
      </c>
      <c r="Z21" s="247" t="s">
        <v>895</v>
      </c>
      <c r="AA21" s="247" t="s">
        <v>895</v>
      </c>
      <c r="AB21" s="29">
        <v>0</v>
      </c>
      <c r="AC21" s="29">
        <v>344000000</v>
      </c>
      <c r="AD21" s="29">
        <v>0</v>
      </c>
      <c r="AE21" s="29">
        <v>0</v>
      </c>
      <c r="AF21" s="247" t="s">
        <v>37</v>
      </c>
      <c r="AG21" s="247" t="s">
        <v>895</v>
      </c>
      <c r="AH21" s="247" t="s">
        <v>895</v>
      </c>
      <c r="AI21" s="256" t="s">
        <v>895</v>
      </c>
    </row>
    <row r="22" spans="1:35" s="24" customFormat="1" ht="36.75" customHeight="1" x14ac:dyDescent="0.3">
      <c r="A22" s="247">
        <v>6</v>
      </c>
      <c r="B22" s="248" t="s">
        <v>812</v>
      </c>
      <c r="C22" s="247" t="s">
        <v>22</v>
      </c>
      <c r="D22" s="247" t="s">
        <v>760</v>
      </c>
      <c r="E22" s="249" t="s">
        <v>760</v>
      </c>
      <c r="F22" s="249">
        <v>999999</v>
      </c>
      <c r="G22" s="250" t="s">
        <v>761</v>
      </c>
      <c r="H22" s="251">
        <v>999999</v>
      </c>
      <c r="I22" s="133">
        <v>100000000</v>
      </c>
      <c r="J22" s="54" t="s">
        <v>828</v>
      </c>
      <c r="K22" s="247" t="s">
        <v>3400</v>
      </c>
      <c r="L22" s="54" t="s">
        <v>814</v>
      </c>
      <c r="M22" s="54" t="s">
        <v>814</v>
      </c>
      <c r="N22" s="252" t="s">
        <v>164</v>
      </c>
      <c r="O22" s="54">
        <v>113</v>
      </c>
      <c r="P22" s="253" t="s">
        <v>165</v>
      </c>
      <c r="Q22" s="247" t="s">
        <v>3366</v>
      </c>
      <c r="R22" s="247" t="s">
        <v>3403</v>
      </c>
      <c r="S22" s="254">
        <v>6</v>
      </c>
      <c r="T22" s="257" t="s">
        <v>815</v>
      </c>
      <c r="U22" s="43" t="s">
        <v>895</v>
      </c>
      <c r="V22" s="247" t="s">
        <v>816</v>
      </c>
      <c r="W22" s="247" t="s">
        <v>821</v>
      </c>
      <c r="X22" s="247" t="s">
        <v>821</v>
      </c>
      <c r="Y22" s="29" t="s">
        <v>895</v>
      </c>
      <c r="Z22" s="247" t="s">
        <v>895</v>
      </c>
      <c r="AA22" s="247" t="s">
        <v>895</v>
      </c>
      <c r="AB22" s="29">
        <v>0</v>
      </c>
      <c r="AC22" s="29">
        <v>100000000</v>
      </c>
      <c r="AD22" s="29">
        <v>0</v>
      </c>
      <c r="AE22" s="29">
        <v>0</v>
      </c>
      <c r="AF22" s="247" t="s">
        <v>164</v>
      </c>
      <c r="AG22" s="247" t="s">
        <v>895</v>
      </c>
      <c r="AH22" s="247" t="s">
        <v>895</v>
      </c>
      <c r="AI22" s="256" t="s">
        <v>895</v>
      </c>
    </row>
    <row r="23" spans="1:35" s="24" customFormat="1" ht="36.75" customHeight="1" x14ac:dyDescent="0.3">
      <c r="A23" s="247">
        <v>7</v>
      </c>
      <c r="B23" s="248" t="s">
        <v>812</v>
      </c>
      <c r="C23" s="247" t="s">
        <v>22</v>
      </c>
      <c r="D23" s="247" t="s">
        <v>760</v>
      </c>
      <c r="E23" s="249" t="s">
        <v>760</v>
      </c>
      <c r="F23" s="249">
        <v>999999</v>
      </c>
      <c r="G23" s="250" t="s">
        <v>761</v>
      </c>
      <c r="H23" s="251">
        <v>999999</v>
      </c>
      <c r="I23" s="133">
        <v>500000000</v>
      </c>
      <c r="J23" s="54" t="s">
        <v>830</v>
      </c>
      <c r="K23" s="247" t="s">
        <v>3400</v>
      </c>
      <c r="L23" s="54" t="s">
        <v>814</v>
      </c>
      <c r="M23" s="54" t="s">
        <v>814</v>
      </c>
      <c r="N23" s="252" t="s">
        <v>39</v>
      </c>
      <c r="O23" s="54">
        <v>7</v>
      </c>
      <c r="P23" s="253" t="s">
        <v>40</v>
      </c>
      <c r="Q23" s="247" t="s">
        <v>3366</v>
      </c>
      <c r="R23" s="247" t="s">
        <v>3401</v>
      </c>
      <c r="S23" s="254">
        <v>12</v>
      </c>
      <c r="T23" s="255" t="s">
        <v>815</v>
      </c>
      <c r="U23" s="43" t="s">
        <v>895</v>
      </c>
      <c r="V23" s="247" t="s">
        <v>816</v>
      </c>
      <c r="W23" s="247" t="s">
        <v>817</v>
      </c>
      <c r="X23" s="247" t="s">
        <v>817</v>
      </c>
      <c r="Y23" s="29" t="s">
        <v>895</v>
      </c>
      <c r="Z23" s="247" t="s">
        <v>895</v>
      </c>
      <c r="AA23" s="247" t="s">
        <v>895</v>
      </c>
      <c r="AB23" s="29">
        <v>0</v>
      </c>
      <c r="AC23" s="29">
        <v>500000000</v>
      </c>
      <c r="AD23" s="29">
        <v>0</v>
      </c>
      <c r="AE23" s="29">
        <v>0</v>
      </c>
      <c r="AF23" s="247" t="s">
        <v>39</v>
      </c>
      <c r="AG23" s="247" t="s">
        <v>895</v>
      </c>
      <c r="AH23" s="247" t="s">
        <v>895</v>
      </c>
      <c r="AI23" s="256" t="s">
        <v>895</v>
      </c>
    </row>
    <row r="24" spans="1:35" s="24" customFormat="1" ht="36.75" customHeight="1" x14ac:dyDescent="0.3">
      <c r="A24" s="247">
        <v>7</v>
      </c>
      <c r="B24" s="248" t="s">
        <v>812</v>
      </c>
      <c r="C24" s="247" t="s">
        <v>22</v>
      </c>
      <c r="D24" s="247" t="s">
        <v>760</v>
      </c>
      <c r="E24" s="249" t="s">
        <v>760</v>
      </c>
      <c r="F24" s="249">
        <v>999999</v>
      </c>
      <c r="G24" s="250" t="s">
        <v>761</v>
      </c>
      <c r="H24" s="251">
        <v>999999</v>
      </c>
      <c r="I24" s="133">
        <v>300000000</v>
      </c>
      <c r="J24" s="54" t="s">
        <v>830</v>
      </c>
      <c r="K24" s="247" t="s">
        <v>3400</v>
      </c>
      <c r="L24" s="54" t="s">
        <v>814</v>
      </c>
      <c r="M24" s="54" t="s">
        <v>814</v>
      </c>
      <c r="N24" s="252" t="s">
        <v>166</v>
      </c>
      <c r="O24" s="54">
        <v>114</v>
      </c>
      <c r="P24" s="253" t="s">
        <v>167</v>
      </c>
      <c r="Q24" s="247" t="s">
        <v>3366</v>
      </c>
      <c r="R24" s="247" t="s">
        <v>3403</v>
      </c>
      <c r="S24" s="254">
        <v>6</v>
      </c>
      <c r="T24" s="257" t="s">
        <v>815</v>
      </c>
      <c r="U24" s="43" t="s">
        <v>895</v>
      </c>
      <c r="V24" s="247" t="s">
        <v>816</v>
      </c>
      <c r="W24" s="247" t="s">
        <v>821</v>
      </c>
      <c r="X24" s="247" t="s">
        <v>821</v>
      </c>
      <c r="Y24" s="29" t="s">
        <v>895</v>
      </c>
      <c r="Z24" s="247" t="s">
        <v>895</v>
      </c>
      <c r="AA24" s="247" t="s">
        <v>895</v>
      </c>
      <c r="AB24" s="29">
        <v>0</v>
      </c>
      <c r="AC24" s="29">
        <v>300000000</v>
      </c>
      <c r="AD24" s="29">
        <v>0</v>
      </c>
      <c r="AE24" s="29">
        <v>0</v>
      </c>
      <c r="AF24" s="247" t="s">
        <v>166</v>
      </c>
      <c r="AG24" s="247" t="s">
        <v>895</v>
      </c>
      <c r="AH24" s="247" t="s">
        <v>895</v>
      </c>
      <c r="AI24" s="256" t="s">
        <v>895</v>
      </c>
    </row>
    <row r="25" spans="1:35" s="24" customFormat="1" ht="36.75" customHeight="1" x14ac:dyDescent="0.3">
      <c r="A25" s="247">
        <v>8</v>
      </c>
      <c r="B25" s="248" t="s">
        <v>812</v>
      </c>
      <c r="C25" s="247" t="s">
        <v>22</v>
      </c>
      <c r="D25" s="247" t="s">
        <v>760</v>
      </c>
      <c r="E25" s="249" t="s">
        <v>760</v>
      </c>
      <c r="F25" s="249">
        <v>999999</v>
      </c>
      <c r="G25" s="250" t="s">
        <v>761</v>
      </c>
      <c r="H25" s="251">
        <v>999999</v>
      </c>
      <c r="I25" s="133">
        <v>400000000</v>
      </c>
      <c r="J25" s="54" t="s">
        <v>831</v>
      </c>
      <c r="K25" s="247" t="s">
        <v>3400</v>
      </c>
      <c r="L25" s="54" t="s">
        <v>814</v>
      </c>
      <c r="M25" s="54" t="s">
        <v>814</v>
      </c>
      <c r="N25" s="252" t="s">
        <v>7</v>
      </c>
      <c r="O25" s="54">
        <v>170</v>
      </c>
      <c r="P25" s="253" t="s">
        <v>8</v>
      </c>
      <c r="Q25" s="247" t="s">
        <v>3366</v>
      </c>
      <c r="R25" s="247" t="s">
        <v>3402</v>
      </c>
      <c r="S25" s="254">
        <v>12</v>
      </c>
      <c r="T25" s="257" t="s">
        <v>815</v>
      </c>
      <c r="U25" s="43" t="s">
        <v>895</v>
      </c>
      <c r="V25" s="247" t="s">
        <v>816</v>
      </c>
      <c r="W25" s="247" t="s">
        <v>818</v>
      </c>
      <c r="X25" s="247" t="s">
        <v>818</v>
      </c>
      <c r="Y25" s="29" t="s">
        <v>895</v>
      </c>
      <c r="Z25" s="247" t="s">
        <v>895</v>
      </c>
      <c r="AA25" s="247" t="s">
        <v>895</v>
      </c>
      <c r="AB25" s="29">
        <v>0</v>
      </c>
      <c r="AC25" s="29">
        <v>400000000</v>
      </c>
      <c r="AD25" s="29">
        <v>0</v>
      </c>
      <c r="AE25" s="29">
        <v>0</v>
      </c>
      <c r="AF25" s="247" t="s">
        <v>7</v>
      </c>
      <c r="AG25" s="247" t="s">
        <v>895</v>
      </c>
      <c r="AH25" s="247" t="s">
        <v>895</v>
      </c>
      <c r="AI25" s="247" t="s">
        <v>895</v>
      </c>
    </row>
    <row r="26" spans="1:35" s="24" customFormat="1" ht="36.75" customHeight="1" x14ac:dyDescent="0.3">
      <c r="A26" s="247">
        <v>8</v>
      </c>
      <c r="B26" s="248" t="s">
        <v>812</v>
      </c>
      <c r="C26" s="247" t="s">
        <v>22</v>
      </c>
      <c r="D26" s="247" t="s">
        <v>760</v>
      </c>
      <c r="E26" s="249" t="s">
        <v>760</v>
      </c>
      <c r="F26" s="249">
        <v>999999</v>
      </c>
      <c r="G26" s="250" t="s">
        <v>761</v>
      </c>
      <c r="H26" s="251">
        <v>999999</v>
      </c>
      <c r="I26" s="133">
        <v>1271575315</v>
      </c>
      <c r="J26" s="54" t="s">
        <v>831</v>
      </c>
      <c r="K26" s="247" t="s">
        <v>3400</v>
      </c>
      <c r="L26" s="54" t="s">
        <v>814</v>
      </c>
      <c r="M26" s="54" t="s">
        <v>814</v>
      </c>
      <c r="N26" s="252" t="s">
        <v>41</v>
      </c>
      <c r="O26" s="54">
        <v>8</v>
      </c>
      <c r="P26" s="253" t="s">
        <v>8</v>
      </c>
      <c r="Q26" s="247" t="s">
        <v>3366</v>
      </c>
      <c r="R26" s="247" t="s">
        <v>3401</v>
      </c>
      <c r="S26" s="254">
        <v>12</v>
      </c>
      <c r="T26" s="255" t="s">
        <v>815</v>
      </c>
      <c r="U26" s="43" t="s">
        <v>895</v>
      </c>
      <c r="V26" s="247" t="s">
        <v>816</v>
      </c>
      <c r="W26" s="247" t="s">
        <v>817</v>
      </c>
      <c r="X26" s="247" t="s">
        <v>817</v>
      </c>
      <c r="Y26" s="29" t="s">
        <v>895</v>
      </c>
      <c r="Z26" s="247" t="s">
        <v>895</v>
      </c>
      <c r="AA26" s="247" t="s">
        <v>895</v>
      </c>
      <c r="AB26" s="29">
        <v>0</v>
      </c>
      <c r="AC26" s="29">
        <v>1271575315</v>
      </c>
      <c r="AD26" s="29">
        <v>0</v>
      </c>
      <c r="AE26" s="29">
        <v>0</v>
      </c>
      <c r="AF26" s="247" t="s">
        <v>41</v>
      </c>
      <c r="AG26" s="247" t="s">
        <v>895</v>
      </c>
      <c r="AH26" s="247" t="s">
        <v>895</v>
      </c>
      <c r="AI26" s="247" t="s">
        <v>895</v>
      </c>
    </row>
    <row r="27" spans="1:35" s="24" customFormat="1" ht="36.75" customHeight="1" x14ac:dyDescent="0.3">
      <c r="A27" s="247">
        <v>9</v>
      </c>
      <c r="B27" s="248" t="s">
        <v>812</v>
      </c>
      <c r="C27" s="247" t="s">
        <v>22</v>
      </c>
      <c r="D27" s="247" t="s">
        <v>760</v>
      </c>
      <c r="E27" s="249" t="s">
        <v>760</v>
      </c>
      <c r="F27" s="249">
        <v>999999</v>
      </c>
      <c r="G27" s="250" t="s">
        <v>761</v>
      </c>
      <c r="H27" s="251">
        <v>999999</v>
      </c>
      <c r="I27" s="133">
        <v>300000000</v>
      </c>
      <c r="J27" s="54" t="s">
        <v>832</v>
      </c>
      <c r="K27" s="247" t="s">
        <v>3400</v>
      </c>
      <c r="L27" s="54" t="s">
        <v>814</v>
      </c>
      <c r="M27" s="54" t="s">
        <v>814</v>
      </c>
      <c r="N27" s="252" t="s">
        <v>9</v>
      </c>
      <c r="O27" s="54">
        <v>171</v>
      </c>
      <c r="P27" s="253" t="s">
        <v>10</v>
      </c>
      <c r="Q27" s="247" t="s">
        <v>3366</v>
      </c>
      <c r="R27" s="247" t="s">
        <v>3402</v>
      </c>
      <c r="S27" s="254">
        <v>12</v>
      </c>
      <c r="T27" s="257" t="s">
        <v>815</v>
      </c>
      <c r="U27" s="43" t="s">
        <v>895</v>
      </c>
      <c r="V27" s="247" t="s">
        <v>816</v>
      </c>
      <c r="W27" s="247" t="s">
        <v>818</v>
      </c>
      <c r="X27" s="247" t="s">
        <v>818</v>
      </c>
      <c r="Y27" s="29" t="s">
        <v>895</v>
      </c>
      <c r="Z27" s="247" t="s">
        <v>895</v>
      </c>
      <c r="AA27" s="247" t="s">
        <v>895</v>
      </c>
      <c r="AB27" s="29">
        <v>0</v>
      </c>
      <c r="AC27" s="29">
        <v>300000000</v>
      </c>
      <c r="AD27" s="29">
        <v>0</v>
      </c>
      <c r="AE27" s="29">
        <v>0</v>
      </c>
      <c r="AF27" s="247" t="s">
        <v>9</v>
      </c>
      <c r="AG27" s="247" t="s">
        <v>895</v>
      </c>
      <c r="AH27" s="247" t="s">
        <v>895</v>
      </c>
      <c r="AI27" s="247" t="s">
        <v>895</v>
      </c>
    </row>
    <row r="28" spans="1:35" s="24" customFormat="1" ht="36.75" customHeight="1" x14ac:dyDescent="0.3">
      <c r="A28" s="247">
        <v>9</v>
      </c>
      <c r="B28" s="248" t="s">
        <v>812</v>
      </c>
      <c r="C28" s="247" t="s">
        <v>22</v>
      </c>
      <c r="D28" s="247" t="s">
        <v>760</v>
      </c>
      <c r="E28" s="249" t="s">
        <v>760</v>
      </c>
      <c r="F28" s="249">
        <v>999999</v>
      </c>
      <c r="G28" s="250" t="s">
        <v>761</v>
      </c>
      <c r="H28" s="251">
        <v>999999</v>
      </c>
      <c r="I28" s="133">
        <v>1167040300</v>
      </c>
      <c r="J28" s="54" t="s">
        <v>832</v>
      </c>
      <c r="K28" s="247" t="s">
        <v>3400</v>
      </c>
      <c r="L28" s="54" t="s">
        <v>814</v>
      </c>
      <c r="M28" s="54" t="s">
        <v>814</v>
      </c>
      <c r="N28" s="252" t="s">
        <v>42</v>
      </c>
      <c r="O28" s="54">
        <v>9</v>
      </c>
      <c r="P28" s="253" t="s">
        <v>10</v>
      </c>
      <c r="Q28" s="247" t="s">
        <v>3366</v>
      </c>
      <c r="R28" s="247" t="s">
        <v>3401</v>
      </c>
      <c r="S28" s="254">
        <v>12</v>
      </c>
      <c r="T28" s="255" t="s">
        <v>815</v>
      </c>
      <c r="U28" s="43" t="s">
        <v>895</v>
      </c>
      <c r="V28" s="247" t="s">
        <v>816</v>
      </c>
      <c r="W28" s="247" t="s">
        <v>817</v>
      </c>
      <c r="X28" s="247" t="s">
        <v>817</v>
      </c>
      <c r="Y28" s="29" t="s">
        <v>895</v>
      </c>
      <c r="Z28" s="247" t="s">
        <v>895</v>
      </c>
      <c r="AA28" s="247" t="s">
        <v>895</v>
      </c>
      <c r="AB28" s="29">
        <v>0</v>
      </c>
      <c r="AC28" s="29">
        <v>1167040300</v>
      </c>
      <c r="AD28" s="29">
        <v>0</v>
      </c>
      <c r="AE28" s="29">
        <v>0</v>
      </c>
      <c r="AF28" s="247" t="s">
        <v>42</v>
      </c>
      <c r="AG28" s="247" t="s">
        <v>895</v>
      </c>
      <c r="AH28" s="247" t="s">
        <v>895</v>
      </c>
      <c r="AI28" s="256" t="s">
        <v>895</v>
      </c>
    </row>
    <row r="29" spans="1:35" s="24" customFormat="1" ht="36.75" customHeight="1" x14ac:dyDescent="0.3">
      <c r="A29" s="247">
        <v>10</v>
      </c>
      <c r="B29" s="248" t="s">
        <v>812</v>
      </c>
      <c r="C29" s="247" t="s">
        <v>22</v>
      </c>
      <c r="D29" s="247" t="s">
        <v>760</v>
      </c>
      <c r="E29" s="249" t="s">
        <v>760</v>
      </c>
      <c r="F29" s="249">
        <v>999999</v>
      </c>
      <c r="G29" s="250" t="s">
        <v>761</v>
      </c>
      <c r="H29" s="251">
        <v>999999</v>
      </c>
      <c r="I29" s="133">
        <v>50000000</v>
      </c>
      <c r="J29" s="54" t="s">
        <v>833</v>
      </c>
      <c r="K29" s="247" t="s">
        <v>3400</v>
      </c>
      <c r="L29" s="54" t="s">
        <v>814</v>
      </c>
      <c r="M29" s="54" t="s">
        <v>814</v>
      </c>
      <c r="N29" s="252" t="s">
        <v>12</v>
      </c>
      <c r="O29" s="54">
        <v>172</v>
      </c>
      <c r="P29" s="253" t="s">
        <v>13</v>
      </c>
      <c r="Q29" s="247" t="s">
        <v>3366</v>
      </c>
      <c r="R29" s="247" t="s">
        <v>3402</v>
      </c>
      <c r="S29" s="254">
        <v>12</v>
      </c>
      <c r="T29" s="257" t="s">
        <v>815</v>
      </c>
      <c r="U29" s="43" t="s">
        <v>895</v>
      </c>
      <c r="V29" s="247" t="s">
        <v>816</v>
      </c>
      <c r="W29" s="247" t="s">
        <v>818</v>
      </c>
      <c r="X29" s="247" t="s">
        <v>818</v>
      </c>
      <c r="Y29" s="29" t="s">
        <v>895</v>
      </c>
      <c r="Z29" s="247" t="s">
        <v>895</v>
      </c>
      <c r="AA29" s="247" t="s">
        <v>895</v>
      </c>
      <c r="AB29" s="29">
        <v>0</v>
      </c>
      <c r="AC29" s="29">
        <v>50000000</v>
      </c>
      <c r="AD29" s="29">
        <v>0</v>
      </c>
      <c r="AE29" s="29">
        <v>0</v>
      </c>
      <c r="AF29" s="247" t="s">
        <v>12</v>
      </c>
      <c r="AG29" s="247" t="s">
        <v>895</v>
      </c>
      <c r="AH29" s="247" t="s">
        <v>895</v>
      </c>
      <c r="AI29" s="256" t="s">
        <v>895</v>
      </c>
    </row>
    <row r="30" spans="1:35" s="24" customFormat="1" ht="36.75" customHeight="1" x14ac:dyDescent="0.3">
      <c r="A30" s="247">
        <v>10</v>
      </c>
      <c r="B30" s="248" t="s">
        <v>812</v>
      </c>
      <c r="C30" s="247" t="s">
        <v>22</v>
      </c>
      <c r="D30" s="247" t="s">
        <v>760</v>
      </c>
      <c r="E30" s="249" t="s">
        <v>760</v>
      </c>
      <c r="F30" s="249">
        <v>999999</v>
      </c>
      <c r="G30" s="250" t="s">
        <v>761</v>
      </c>
      <c r="H30" s="251">
        <v>999999</v>
      </c>
      <c r="I30" s="133">
        <v>249139048</v>
      </c>
      <c r="J30" s="54" t="s">
        <v>833</v>
      </c>
      <c r="K30" s="247" t="s">
        <v>3400</v>
      </c>
      <c r="L30" s="54" t="s">
        <v>814</v>
      </c>
      <c r="M30" s="54" t="s">
        <v>814</v>
      </c>
      <c r="N30" s="252" t="s">
        <v>43</v>
      </c>
      <c r="O30" s="54">
        <v>10</v>
      </c>
      <c r="P30" s="253" t="s">
        <v>13</v>
      </c>
      <c r="Q30" s="247" t="s">
        <v>3366</v>
      </c>
      <c r="R30" s="247" t="s">
        <v>3401</v>
      </c>
      <c r="S30" s="254">
        <v>12</v>
      </c>
      <c r="T30" s="255" t="s">
        <v>815</v>
      </c>
      <c r="U30" s="43" t="s">
        <v>895</v>
      </c>
      <c r="V30" s="247" t="s">
        <v>816</v>
      </c>
      <c r="W30" s="247" t="s">
        <v>817</v>
      </c>
      <c r="X30" s="247" t="s">
        <v>817</v>
      </c>
      <c r="Y30" s="29" t="s">
        <v>895</v>
      </c>
      <c r="Z30" s="247" t="s">
        <v>895</v>
      </c>
      <c r="AA30" s="247" t="s">
        <v>895</v>
      </c>
      <c r="AB30" s="29">
        <v>0</v>
      </c>
      <c r="AC30" s="29">
        <v>249139048</v>
      </c>
      <c r="AD30" s="29">
        <v>0</v>
      </c>
      <c r="AE30" s="29">
        <v>0</v>
      </c>
      <c r="AF30" s="247" t="s">
        <v>43</v>
      </c>
      <c r="AG30" s="247" t="s">
        <v>895</v>
      </c>
      <c r="AH30" s="247" t="s">
        <v>895</v>
      </c>
      <c r="AI30" s="256" t="s">
        <v>895</v>
      </c>
    </row>
    <row r="31" spans="1:35" s="24" customFormat="1" ht="36.75" customHeight="1" x14ac:dyDescent="0.3">
      <c r="A31" s="247">
        <v>11</v>
      </c>
      <c r="B31" s="248" t="s">
        <v>812</v>
      </c>
      <c r="C31" s="247" t="s">
        <v>22</v>
      </c>
      <c r="D31" s="247" t="s">
        <v>760</v>
      </c>
      <c r="E31" s="249" t="s">
        <v>760</v>
      </c>
      <c r="F31" s="249">
        <v>999999</v>
      </c>
      <c r="G31" s="250" t="s">
        <v>761</v>
      </c>
      <c r="H31" s="251">
        <v>999999</v>
      </c>
      <c r="I31" s="133">
        <v>100000000</v>
      </c>
      <c r="J31" s="54" t="s">
        <v>834</v>
      </c>
      <c r="K31" s="247" t="s">
        <v>3400</v>
      </c>
      <c r="L31" s="54" t="s">
        <v>814</v>
      </c>
      <c r="M31" s="54" t="s">
        <v>814</v>
      </c>
      <c r="N31" s="252" t="s">
        <v>14</v>
      </c>
      <c r="O31" s="54">
        <v>173</v>
      </c>
      <c r="P31" s="253" t="s">
        <v>15</v>
      </c>
      <c r="Q31" s="247" t="s">
        <v>3366</v>
      </c>
      <c r="R31" s="247" t="s">
        <v>3402</v>
      </c>
      <c r="S31" s="254">
        <v>12</v>
      </c>
      <c r="T31" s="257" t="s">
        <v>815</v>
      </c>
      <c r="U31" s="43" t="s">
        <v>895</v>
      </c>
      <c r="V31" s="247" t="s">
        <v>816</v>
      </c>
      <c r="W31" s="247" t="s">
        <v>818</v>
      </c>
      <c r="X31" s="247" t="s">
        <v>818</v>
      </c>
      <c r="Y31" s="29" t="s">
        <v>895</v>
      </c>
      <c r="Z31" s="247" t="s">
        <v>895</v>
      </c>
      <c r="AA31" s="247" t="s">
        <v>895</v>
      </c>
      <c r="AB31" s="29">
        <v>0</v>
      </c>
      <c r="AC31" s="29">
        <v>100000000</v>
      </c>
      <c r="AD31" s="29">
        <v>0</v>
      </c>
      <c r="AE31" s="29">
        <v>0</v>
      </c>
      <c r="AF31" s="247" t="s">
        <v>14</v>
      </c>
      <c r="AG31" s="247" t="s">
        <v>895</v>
      </c>
      <c r="AH31" s="247" t="s">
        <v>895</v>
      </c>
      <c r="AI31" s="247" t="s">
        <v>895</v>
      </c>
    </row>
    <row r="32" spans="1:35" s="24" customFormat="1" ht="36.75" customHeight="1" x14ac:dyDescent="0.3">
      <c r="A32" s="247">
        <v>11</v>
      </c>
      <c r="B32" s="248" t="s">
        <v>812</v>
      </c>
      <c r="C32" s="247" t="s">
        <v>22</v>
      </c>
      <c r="D32" s="247" t="s">
        <v>760</v>
      </c>
      <c r="E32" s="249" t="s">
        <v>760</v>
      </c>
      <c r="F32" s="249">
        <v>999999</v>
      </c>
      <c r="G32" s="250" t="s">
        <v>761</v>
      </c>
      <c r="H32" s="251">
        <v>999999</v>
      </c>
      <c r="I32" s="133">
        <v>643680100</v>
      </c>
      <c r="J32" s="54" t="s">
        <v>834</v>
      </c>
      <c r="K32" s="247" t="s">
        <v>3400</v>
      </c>
      <c r="L32" s="54" t="s">
        <v>814</v>
      </c>
      <c r="M32" s="54" t="s">
        <v>814</v>
      </c>
      <c r="N32" s="252" t="s">
        <v>44</v>
      </c>
      <c r="O32" s="54">
        <v>11</v>
      </c>
      <c r="P32" s="253" t="s">
        <v>15</v>
      </c>
      <c r="Q32" s="247" t="s">
        <v>3366</v>
      </c>
      <c r="R32" s="247" t="s">
        <v>3401</v>
      </c>
      <c r="S32" s="254">
        <v>12</v>
      </c>
      <c r="T32" s="255" t="s">
        <v>815</v>
      </c>
      <c r="U32" s="43" t="s">
        <v>895</v>
      </c>
      <c r="V32" s="247" t="s">
        <v>816</v>
      </c>
      <c r="W32" s="247" t="s">
        <v>817</v>
      </c>
      <c r="X32" s="247" t="s">
        <v>817</v>
      </c>
      <c r="Y32" s="29" t="s">
        <v>895</v>
      </c>
      <c r="Z32" s="247" t="s">
        <v>895</v>
      </c>
      <c r="AA32" s="247" t="s">
        <v>895</v>
      </c>
      <c r="AB32" s="29">
        <v>0</v>
      </c>
      <c r="AC32" s="29">
        <v>643680100</v>
      </c>
      <c r="AD32" s="29">
        <v>0</v>
      </c>
      <c r="AE32" s="29">
        <v>0</v>
      </c>
      <c r="AF32" s="247" t="s">
        <v>44</v>
      </c>
      <c r="AG32" s="247" t="s">
        <v>895</v>
      </c>
      <c r="AH32" s="247" t="s">
        <v>895</v>
      </c>
      <c r="AI32" s="256" t="s">
        <v>895</v>
      </c>
    </row>
    <row r="33" spans="1:35" s="24" customFormat="1" ht="36.75" customHeight="1" x14ac:dyDescent="0.3">
      <c r="A33" s="247">
        <v>12</v>
      </c>
      <c r="B33" s="248" t="s">
        <v>812</v>
      </c>
      <c r="C33" s="247" t="s">
        <v>22</v>
      </c>
      <c r="D33" s="247" t="s">
        <v>760</v>
      </c>
      <c r="E33" s="249" t="s">
        <v>760</v>
      </c>
      <c r="F33" s="249">
        <v>999999</v>
      </c>
      <c r="G33" s="250" t="s">
        <v>761</v>
      </c>
      <c r="H33" s="251">
        <v>999999</v>
      </c>
      <c r="I33" s="133">
        <v>30000000</v>
      </c>
      <c r="J33" s="54" t="s">
        <v>835</v>
      </c>
      <c r="K33" s="247" t="s">
        <v>3400</v>
      </c>
      <c r="L33" s="54" t="s">
        <v>814</v>
      </c>
      <c r="M33" s="54" t="s">
        <v>814</v>
      </c>
      <c r="N33" s="252" t="s">
        <v>16</v>
      </c>
      <c r="O33" s="54">
        <v>174</v>
      </c>
      <c r="P33" s="253" t="s">
        <v>17</v>
      </c>
      <c r="Q33" s="247" t="s">
        <v>3366</v>
      </c>
      <c r="R33" s="247" t="s">
        <v>3402</v>
      </c>
      <c r="S33" s="254">
        <v>12</v>
      </c>
      <c r="T33" s="257" t="s">
        <v>815</v>
      </c>
      <c r="U33" s="43" t="s">
        <v>895</v>
      </c>
      <c r="V33" s="247" t="s">
        <v>816</v>
      </c>
      <c r="W33" s="247" t="s">
        <v>818</v>
      </c>
      <c r="X33" s="247" t="s">
        <v>818</v>
      </c>
      <c r="Y33" s="29" t="s">
        <v>895</v>
      </c>
      <c r="Z33" s="247" t="s">
        <v>895</v>
      </c>
      <c r="AA33" s="247" t="s">
        <v>895</v>
      </c>
      <c r="AB33" s="29">
        <v>0</v>
      </c>
      <c r="AC33" s="29">
        <v>30000000</v>
      </c>
      <c r="AD33" s="29">
        <v>0</v>
      </c>
      <c r="AE33" s="29">
        <v>0</v>
      </c>
      <c r="AF33" s="247" t="s">
        <v>16</v>
      </c>
      <c r="AG33" s="247" t="s">
        <v>895</v>
      </c>
      <c r="AH33" s="247" t="s">
        <v>895</v>
      </c>
      <c r="AI33" s="256" t="s">
        <v>895</v>
      </c>
    </row>
    <row r="34" spans="1:35" s="24" customFormat="1" ht="36.75" customHeight="1" x14ac:dyDescent="0.3">
      <c r="A34" s="247">
        <v>12</v>
      </c>
      <c r="B34" s="248" t="s">
        <v>812</v>
      </c>
      <c r="C34" s="247" t="s">
        <v>22</v>
      </c>
      <c r="D34" s="247" t="s">
        <v>760</v>
      </c>
      <c r="E34" s="249" t="s">
        <v>760</v>
      </c>
      <c r="F34" s="249">
        <v>999999</v>
      </c>
      <c r="G34" s="250" t="s">
        <v>761</v>
      </c>
      <c r="H34" s="251">
        <v>999999</v>
      </c>
      <c r="I34" s="133">
        <v>148816100</v>
      </c>
      <c r="J34" s="54" t="s">
        <v>835</v>
      </c>
      <c r="K34" s="247" t="s">
        <v>3400</v>
      </c>
      <c r="L34" s="54" t="s">
        <v>814</v>
      </c>
      <c r="M34" s="54" t="s">
        <v>814</v>
      </c>
      <c r="N34" s="252" t="s">
        <v>45</v>
      </c>
      <c r="O34" s="54">
        <v>12</v>
      </c>
      <c r="P34" s="253" t="s">
        <v>17</v>
      </c>
      <c r="Q34" s="247" t="s">
        <v>3366</v>
      </c>
      <c r="R34" s="247" t="s">
        <v>3401</v>
      </c>
      <c r="S34" s="254">
        <v>12</v>
      </c>
      <c r="T34" s="255" t="s">
        <v>815</v>
      </c>
      <c r="U34" s="43" t="s">
        <v>895</v>
      </c>
      <c r="V34" s="247" t="s">
        <v>816</v>
      </c>
      <c r="W34" s="247" t="s">
        <v>817</v>
      </c>
      <c r="X34" s="247" t="s">
        <v>817</v>
      </c>
      <c r="Y34" s="29" t="s">
        <v>895</v>
      </c>
      <c r="Z34" s="247" t="s">
        <v>895</v>
      </c>
      <c r="AA34" s="247" t="s">
        <v>895</v>
      </c>
      <c r="AB34" s="29">
        <v>0</v>
      </c>
      <c r="AC34" s="29">
        <v>148816100</v>
      </c>
      <c r="AD34" s="29">
        <v>0</v>
      </c>
      <c r="AE34" s="29">
        <v>0</v>
      </c>
      <c r="AF34" s="247" t="s">
        <v>45</v>
      </c>
      <c r="AG34" s="247" t="s">
        <v>895</v>
      </c>
      <c r="AH34" s="247" t="s">
        <v>895</v>
      </c>
      <c r="AI34" s="256" t="s">
        <v>895</v>
      </c>
    </row>
    <row r="35" spans="1:35" s="24" customFormat="1" ht="36.75" customHeight="1" x14ac:dyDescent="0.3">
      <c r="A35" s="247">
        <v>13</v>
      </c>
      <c r="B35" s="248" t="s">
        <v>812</v>
      </c>
      <c r="C35" s="247" t="s">
        <v>22</v>
      </c>
      <c r="D35" s="247" t="s">
        <v>760</v>
      </c>
      <c r="E35" s="249" t="s">
        <v>760</v>
      </c>
      <c r="F35" s="249">
        <v>999999</v>
      </c>
      <c r="G35" s="250" t="s">
        <v>761</v>
      </c>
      <c r="H35" s="251">
        <v>999999</v>
      </c>
      <c r="I35" s="133">
        <v>80000000</v>
      </c>
      <c r="J35" s="54" t="s">
        <v>836</v>
      </c>
      <c r="K35" s="247" t="s">
        <v>3400</v>
      </c>
      <c r="L35" s="54" t="s">
        <v>814</v>
      </c>
      <c r="M35" s="54" t="s">
        <v>814</v>
      </c>
      <c r="N35" s="252" t="s">
        <v>18</v>
      </c>
      <c r="O35" s="54">
        <v>175</v>
      </c>
      <c r="P35" s="253" t="s">
        <v>19</v>
      </c>
      <c r="Q35" s="247" t="s">
        <v>3366</v>
      </c>
      <c r="R35" s="247" t="s">
        <v>3402</v>
      </c>
      <c r="S35" s="254">
        <v>12</v>
      </c>
      <c r="T35" s="257" t="s">
        <v>815</v>
      </c>
      <c r="U35" s="43" t="s">
        <v>895</v>
      </c>
      <c r="V35" s="247" t="s">
        <v>816</v>
      </c>
      <c r="W35" s="247" t="s">
        <v>818</v>
      </c>
      <c r="X35" s="247" t="s">
        <v>818</v>
      </c>
      <c r="Y35" s="29" t="s">
        <v>895</v>
      </c>
      <c r="Z35" s="247" t="s">
        <v>895</v>
      </c>
      <c r="AA35" s="247" t="s">
        <v>895</v>
      </c>
      <c r="AB35" s="29">
        <v>0</v>
      </c>
      <c r="AC35" s="29">
        <v>80000000</v>
      </c>
      <c r="AD35" s="29">
        <v>0</v>
      </c>
      <c r="AE35" s="29">
        <v>0</v>
      </c>
      <c r="AF35" s="247" t="s">
        <v>18</v>
      </c>
      <c r="AG35" s="247" t="s">
        <v>895</v>
      </c>
      <c r="AH35" s="247" t="s">
        <v>895</v>
      </c>
      <c r="AI35" s="256" t="s">
        <v>895</v>
      </c>
    </row>
    <row r="36" spans="1:35" s="24" customFormat="1" ht="36.75" customHeight="1" x14ac:dyDescent="0.3">
      <c r="A36" s="247">
        <v>13</v>
      </c>
      <c r="B36" s="248" t="s">
        <v>812</v>
      </c>
      <c r="C36" s="247" t="s">
        <v>22</v>
      </c>
      <c r="D36" s="247" t="s">
        <v>760</v>
      </c>
      <c r="E36" s="249" t="s">
        <v>760</v>
      </c>
      <c r="F36" s="249">
        <v>999999</v>
      </c>
      <c r="G36" s="250" t="s">
        <v>761</v>
      </c>
      <c r="H36" s="251">
        <v>999999</v>
      </c>
      <c r="I36" s="133">
        <v>482762400</v>
      </c>
      <c r="J36" s="54" t="s">
        <v>836</v>
      </c>
      <c r="K36" s="247" t="s">
        <v>3400</v>
      </c>
      <c r="L36" s="54" t="s">
        <v>814</v>
      </c>
      <c r="M36" s="54" t="s">
        <v>814</v>
      </c>
      <c r="N36" s="252" t="s">
        <v>46</v>
      </c>
      <c r="O36" s="54">
        <v>13</v>
      </c>
      <c r="P36" s="253" t="s">
        <v>19</v>
      </c>
      <c r="Q36" s="247" t="s">
        <v>3366</v>
      </c>
      <c r="R36" s="247" t="s">
        <v>3401</v>
      </c>
      <c r="S36" s="254">
        <v>12</v>
      </c>
      <c r="T36" s="255" t="s">
        <v>815</v>
      </c>
      <c r="U36" s="43" t="s">
        <v>895</v>
      </c>
      <c r="V36" s="247" t="s">
        <v>816</v>
      </c>
      <c r="W36" s="247" t="s">
        <v>817</v>
      </c>
      <c r="X36" s="247" t="s">
        <v>817</v>
      </c>
      <c r="Y36" s="29" t="s">
        <v>895</v>
      </c>
      <c r="Z36" s="247" t="s">
        <v>895</v>
      </c>
      <c r="AA36" s="247" t="s">
        <v>895</v>
      </c>
      <c r="AB36" s="29">
        <v>0</v>
      </c>
      <c r="AC36" s="29">
        <v>482762400</v>
      </c>
      <c r="AD36" s="29">
        <v>0</v>
      </c>
      <c r="AE36" s="29">
        <v>0</v>
      </c>
      <c r="AF36" s="247" t="s">
        <v>46</v>
      </c>
      <c r="AG36" s="247" t="s">
        <v>895</v>
      </c>
      <c r="AH36" s="247" t="s">
        <v>895</v>
      </c>
      <c r="AI36" s="256" t="s">
        <v>895</v>
      </c>
    </row>
    <row r="37" spans="1:35" s="24" customFormat="1" ht="36.75" customHeight="1" x14ac:dyDescent="0.3">
      <c r="A37" s="247">
        <v>14</v>
      </c>
      <c r="B37" s="248" t="s">
        <v>812</v>
      </c>
      <c r="C37" s="247" t="s">
        <v>22</v>
      </c>
      <c r="D37" s="247" t="s">
        <v>760</v>
      </c>
      <c r="E37" s="249" t="s">
        <v>760</v>
      </c>
      <c r="F37" s="249">
        <v>999999</v>
      </c>
      <c r="G37" s="250" t="s">
        <v>761</v>
      </c>
      <c r="H37" s="251">
        <v>999999</v>
      </c>
      <c r="I37" s="133">
        <v>80000000</v>
      </c>
      <c r="J37" s="54" t="s">
        <v>837</v>
      </c>
      <c r="K37" s="247" t="s">
        <v>3400</v>
      </c>
      <c r="L37" s="54" t="s">
        <v>814</v>
      </c>
      <c r="M37" s="54" t="s">
        <v>814</v>
      </c>
      <c r="N37" s="252" t="s">
        <v>20</v>
      </c>
      <c r="O37" s="54">
        <v>176</v>
      </c>
      <c r="P37" s="253" t="s">
        <v>21</v>
      </c>
      <c r="Q37" s="247" t="s">
        <v>3366</v>
      </c>
      <c r="R37" s="247" t="s">
        <v>3402</v>
      </c>
      <c r="S37" s="254">
        <v>12</v>
      </c>
      <c r="T37" s="257" t="s">
        <v>815</v>
      </c>
      <c r="U37" s="43" t="s">
        <v>895</v>
      </c>
      <c r="V37" s="247" t="s">
        <v>816</v>
      </c>
      <c r="W37" s="247" t="s">
        <v>818</v>
      </c>
      <c r="X37" s="247" t="s">
        <v>818</v>
      </c>
      <c r="Y37" s="29" t="s">
        <v>895</v>
      </c>
      <c r="Z37" s="247" t="s">
        <v>895</v>
      </c>
      <c r="AA37" s="247" t="s">
        <v>895</v>
      </c>
      <c r="AB37" s="29">
        <v>0</v>
      </c>
      <c r="AC37" s="29">
        <v>80000000</v>
      </c>
      <c r="AD37" s="29">
        <v>0</v>
      </c>
      <c r="AE37" s="29">
        <v>0</v>
      </c>
      <c r="AF37" s="247" t="s">
        <v>20</v>
      </c>
      <c r="AG37" s="247" t="s">
        <v>895</v>
      </c>
      <c r="AH37" s="247" t="s">
        <v>895</v>
      </c>
      <c r="AI37" s="247" t="s">
        <v>895</v>
      </c>
    </row>
    <row r="38" spans="1:35" s="24" customFormat="1" ht="36.75" customHeight="1" x14ac:dyDescent="0.3">
      <c r="A38" s="247">
        <v>14</v>
      </c>
      <c r="B38" s="248" t="s">
        <v>812</v>
      </c>
      <c r="C38" s="247" t="s">
        <v>22</v>
      </c>
      <c r="D38" s="247" t="s">
        <v>760</v>
      </c>
      <c r="E38" s="249" t="s">
        <v>760</v>
      </c>
      <c r="F38" s="249">
        <v>999999</v>
      </c>
      <c r="G38" s="250" t="s">
        <v>761</v>
      </c>
      <c r="H38" s="251">
        <v>999999</v>
      </c>
      <c r="I38" s="133">
        <v>321844000</v>
      </c>
      <c r="J38" s="54" t="s">
        <v>837</v>
      </c>
      <c r="K38" s="247" t="s">
        <v>3400</v>
      </c>
      <c r="L38" s="54" t="s">
        <v>814</v>
      </c>
      <c r="M38" s="54" t="s">
        <v>814</v>
      </c>
      <c r="N38" s="252" t="s">
        <v>47</v>
      </c>
      <c r="O38" s="54">
        <v>14</v>
      </c>
      <c r="P38" s="253" t="s">
        <v>21</v>
      </c>
      <c r="Q38" s="247" t="s">
        <v>3366</v>
      </c>
      <c r="R38" s="247" t="s">
        <v>3401</v>
      </c>
      <c r="S38" s="254">
        <v>12</v>
      </c>
      <c r="T38" s="255" t="s">
        <v>815</v>
      </c>
      <c r="U38" s="43" t="s">
        <v>895</v>
      </c>
      <c r="V38" s="247" t="s">
        <v>816</v>
      </c>
      <c r="W38" s="247" t="s">
        <v>817</v>
      </c>
      <c r="X38" s="247" t="s">
        <v>817</v>
      </c>
      <c r="Y38" s="29" t="s">
        <v>895</v>
      </c>
      <c r="Z38" s="247" t="s">
        <v>895</v>
      </c>
      <c r="AA38" s="247" t="s">
        <v>895</v>
      </c>
      <c r="AB38" s="29">
        <v>0</v>
      </c>
      <c r="AC38" s="29">
        <v>321844000</v>
      </c>
      <c r="AD38" s="29">
        <v>0</v>
      </c>
      <c r="AE38" s="29">
        <v>0</v>
      </c>
      <c r="AF38" s="247" t="s">
        <v>47</v>
      </c>
      <c r="AG38" s="247" t="s">
        <v>895</v>
      </c>
      <c r="AH38" s="247" t="s">
        <v>895</v>
      </c>
      <c r="AI38" s="256" t="s">
        <v>895</v>
      </c>
    </row>
    <row r="39" spans="1:35" s="24" customFormat="1" ht="36.75" customHeight="1" x14ac:dyDescent="0.3">
      <c r="A39" s="247">
        <v>15</v>
      </c>
      <c r="B39" s="248" t="s">
        <v>812</v>
      </c>
      <c r="C39" s="247" t="s">
        <v>22</v>
      </c>
      <c r="D39" s="247" t="s">
        <v>760</v>
      </c>
      <c r="E39" s="249" t="s">
        <v>760</v>
      </c>
      <c r="F39" s="249">
        <v>999999</v>
      </c>
      <c r="G39" s="250" t="s">
        <v>761</v>
      </c>
      <c r="H39" s="251">
        <v>999999</v>
      </c>
      <c r="I39" s="133">
        <v>90000000</v>
      </c>
      <c r="J39" s="54" t="s">
        <v>838</v>
      </c>
      <c r="K39" s="247" t="s">
        <v>3400</v>
      </c>
      <c r="L39" s="54" t="s">
        <v>814</v>
      </c>
      <c r="M39" s="54" t="s">
        <v>814</v>
      </c>
      <c r="N39" s="252" t="s">
        <v>839</v>
      </c>
      <c r="O39" s="54">
        <v>168</v>
      </c>
      <c r="P39" s="253" t="s">
        <v>49</v>
      </c>
      <c r="Q39" s="247" t="s">
        <v>3366</v>
      </c>
      <c r="R39" s="247" t="s">
        <v>3402</v>
      </c>
      <c r="S39" s="254">
        <v>12</v>
      </c>
      <c r="T39" s="257" t="s">
        <v>815</v>
      </c>
      <c r="U39" s="43" t="s">
        <v>895</v>
      </c>
      <c r="V39" s="247" t="s">
        <v>816</v>
      </c>
      <c r="W39" s="247" t="s">
        <v>818</v>
      </c>
      <c r="X39" s="247" t="s">
        <v>818</v>
      </c>
      <c r="Y39" s="29" t="s">
        <v>895</v>
      </c>
      <c r="Z39" s="247" t="s">
        <v>895</v>
      </c>
      <c r="AA39" s="247" t="s">
        <v>895</v>
      </c>
      <c r="AB39" s="29">
        <v>0</v>
      </c>
      <c r="AC39" s="29">
        <v>90000000</v>
      </c>
      <c r="AD39" s="29">
        <v>0</v>
      </c>
      <c r="AE39" s="29">
        <v>0</v>
      </c>
      <c r="AF39" s="247" t="s">
        <v>839</v>
      </c>
      <c r="AG39" s="247" t="s">
        <v>895</v>
      </c>
      <c r="AH39" s="247" t="s">
        <v>895</v>
      </c>
      <c r="AI39" s="247" t="s">
        <v>895</v>
      </c>
    </row>
    <row r="40" spans="1:35" s="24" customFormat="1" ht="36.75" customHeight="1" x14ac:dyDescent="0.3">
      <c r="A40" s="247">
        <v>15</v>
      </c>
      <c r="B40" s="248" t="s">
        <v>812</v>
      </c>
      <c r="C40" s="247" t="s">
        <v>22</v>
      </c>
      <c r="D40" s="247" t="s">
        <v>760</v>
      </c>
      <c r="E40" s="249" t="s">
        <v>760</v>
      </c>
      <c r="F40" s="249">
        <v>999999</v>
      </c>
      <c r="G40" s="250" t="s">
        <v>761</v>
      </c>
      <c r="H40" s="251">
        <v>999999</v>
      </c>
      <c r="I40" s="133">
        <v>553359712</v>
      </c>
      <c r="J40" s="54" t="s">
        <v>838</v>
      </c>
      <c r="K40" s="247" t="s">
        <v>3400</v>
      </c>
      <c r="L40" s="54" t="s">
        <v>814</v>
      </c>
      <c r="M40" s="54" t="s">
        <v>814</v>
      </c>
      <c r="N40" s="252" t="s">
        <v>48</v>
      </c>
      <c r="O40" s="54">
        <v>15</v>
      </c>
      <c r="P40" s="253" t="s">
        <v>49</v>
      </c>
      <c r="Q40" s="247" t="s">
        <v>3366</v>
      </c>
      <c r="R40" s="247" t="s">
        <v>3401</v>
      </c>
      <c r="S40" s="254">
        <v>12</v>
      </c>
      <c r="T40" s="255" t="s">
        <v>815</v>
      </c>
      <c r="U40" s="43" t="s">
        <v>895</v>
      </c>
      <c r="V40" s="247" t="s">
        <v>816</v>
      </c>
      <c r="W40" s="247" t="s">
        <v>817</v>
      </c>
      <c r="X40" s="247" t="s">
        <v>817</v>
      </c>
      <c r="Y40" s="29" t="s">
        <v>895</v>
      </c>
      <c r="Z40" s="247" t="s">
        <v>895</v>
      </c>
      <c r="AA40" s="247" t="s">
        <v>895</v>
      </c>
      <c r="AB40" s="29">
        <v>0</v>
      </c>
      <c r="AC40" s="29">
        <v>553359712</v>
      </c>
      <c r="AD40" s="29">
        <v>0</v>
      </c>
      <c r="AE40" s="29">
        <v>0</v>
      </c>
      <c r="AF40" s="247" t="s">
        <v>48</v>
      </c>
      <c r="AG40" s="247" t="s">
        <v>895</v>
      </c>
      <c r="AH40" s="247" t="s">
        <v>895</v>
      </c>
      <c r="AI40" s="256" t="s">
        <v>895</v>
      </c>
    </row>
    <row r="41" spans="1:35" s="24" customFormat="1" ht="36.75" customHeight="1" x14ac:dyDescent="0.3">
      <c r="A41" s="247">
        <v>15</v>
      </c>
      <c r="B41" s="248" t="s">
        <v>812</v>
      </c>
      <c r="C41" s="247" t="s">
        <v>22</v>
      </c>
      <c r="D41" s="247" t="s">
        <v>760</v>
      </c>
      <c r="E41" s="249" t="s">
        <v>760</v>
      </c>
      <c r="F41" s="249">
        <v>999999</v>
      </c>
      <c r="G41" s="250" t="s">
        <v>761</v>
      </c>
      <c r="H41" s="251">
        <v>999999</v>
      </c>
      <c r="I41" s="133">
        <v>196646877</v>
      </c>
      <c r="J41" s="54" t="s">
        <v>838</v>
      </c>
      <c r="K41" s="247" t="s">
        <v>3400</v>
      </c>
      <c r="L41" s="54" t="s">
        <v>814</v>
      </c>
      <c r="M41" s="54" t="s">
        <v>814</v>
      </c>
      <c r="N41" s="252" t="s">
        <v>168</v>
      </c>
      <c r="O41" s="54">
        <v>115</v>
      </c>
      <c r="P41" s="253" t="s">
        <v>169</v>
      </c>
      <c r="Q41" s="247" t="s">
        <v>3366</v>
      </c>
      <c r="R41" s="247" t="s">
        <v>3403</v>
      </c>
      <c r="S41" s="254">
        <v>6</v>
      </c>
      <c r="T41" s="257" t="s">
        <v>815</v>
      </c>
      <c r="U41" s="43" t="s">
        <v>895</v>
      </c>
      <c r="V41" s="247" t="s">
        <v>816</v>
      </c>
      <c r="W41" s="247" t="s">
        <v>821</v>
      </c>
      <c r="X41" s="247" t="s">
        <v>821</v>
      </c>
      <c r="Y41" s="29" t="s">
        <v>895</v>
      </c>
      <c r="Z41" s="247" t="s">
        <v>895</v>
      </c>
      <c r="AA41" s="247" t="s">
        <v>895</v>
      </c>
      <c r="AB41" s="29">
        <v>0</v>
      </c>
      <c r="AC41" s="29">
        <v>196646877</v>
      </c>
      <c r="AD41" s="29">
        <v>0</v>
      </c>
      <c r="AE41" s="29">
        <v>0</v>
      </c>
      <c r="AF41" s="247" t="s">
        <v>168</v>
      </c>
      <c r="AG41" s="247" t="s">
        <v>895</v>
      </c>
      <c r="AH41" s="247" t="s">
        <v>895</v>
      </c>
      <c r="AI41" s="247" t="s">
        <v>895</v>
      </c>
    </row>
    <row r="42" spans="1:35" s="24" customFormat="1" ht="36.75" customHeight="1" x14ac:dyDescent="0.3">
      <c r="A42" s="247">
        <v>16</v>
      </c>
      <c r="B42" s="248" t="s">
        <v>812</v>
      </c>
      <c r="C42" s="247" t="s">
        <v>22</v>
      </c>
      <c r="D42" s="247" t="s">
        <v>760</v>
      </c>
      <c r="E42" s="249" t="s">
        <v>760</v>
      </c>
      <c r="F42" s="249">
        <v>999999</v>
      </c>
      <c r="G42" s="250" t="s">
        <v>761</v>
      </c>
      <c r="H42" s="251">
        <v>999999</v>
      </c>
      <c r="I42" s="133">
        <v>50000000</v>
      </c>
      <c r="J42" s="54" t="s">
        <v>840</v>
      </c>
      <c r="K42" s="247" t="s">
        <v>3400</v>
      </c>
      <c r="L42" s="54" t="s">
        <v>814</v>
      </c>
      <c r="M42" s="54" t="s">
        <v>814</v>
      </c>
      <c r="N42" s="252" t="s">
        <v>50</v>
      </c>
      <c r="O42" s="54">
        <v>16</v>
      </c>
      <c r="P42" s="253" t="s">
        <v>51</v>
      </c>
      <c r="Q42" s="247" t="s">
        <v>3366</v>
      </c>
      <c r="R42" s="247" t="s">
        <v>3401</v>
      </c>
      <c r="S42" s="254">
        <v>12</v>
      </c>
      <c r="T42" s="255" t="s">
        <v>815</v>
      </c>
      <c r="U42" s="43" t="s">
        <v>895</v>
      </c>
      <c r="V42" s="247" t="s">
        <v>816</v>
      </c>
      <c r="W42" s="247" t="s">
        <v>817</v>
      </c>
      <c r="X42" s="247" t="s">
        <v>817</v>
      </c>
      <c r="Y42" s="29" t="s">
        <v>895</v>
      </c>
      <c r="Z42" s="247" t="s">
        <v>895</v>
      </c>
      <c r="AA42" s="247" t="s">
        <v>895</v>
      </c>
      <c r="AB42" s="29">
        <v>0</v>
      </c>
      <c r="AC42" s="29">
        <v>50000000</v>
      </c>
      <c r="AD42" s="29">
        <v>0</v>
      </c>
      <c r="AE42" s="29">
        <v>0</v>
      </c>
      <c r="AF42" s="247" t="s">
        <v>50</v>
      </c>
      <c r="AG42" s="247" t="s">
        <v>895</v>
      </c>
      <c r="AH42" s="247" t="s">
        <v>895</v>
      </c>
      <c r="AI42" s="256" t="s">
        <v>895</v>
      </c>
    </row>
    <row r="43" spans="1:35" s="24" customFormat="1" ht="36.75" customHeight="1" x14ac:dyDescent="0.3">
      <c r="A43" s="247">
        <v>17</v>
      </c>
      <c r="B43" s="248" t="s">
        <v>812</v>
      </c>
      <c r="C43" s="247" t="s">
        <v>22</v>
      </c>
      <c r="D43" s="247" t="s">
        <v>760</v>
      </c>
      <c r="E43" s="249" t="s">
        <v>760</v>
      </c>
      <c r="F43" s="249">
        <v>999999</v>
      </c>
      <c r="G43" s="250" t="s">
        <v>761</v>
      </c>
      <c r="H43" s="251">
        <v>999999</v>
      </c>
      <c r="I43" s="133">
        <v>90000000</v>
      </c>
      <c r="J43" s="54" t="s">
        <v>841</v>
      </c>
      <c r="K43" s="247" t="s">
        <v>3400</v>
      </c>
      <c r="L43" s="54" t="s">
        <v>814</v>
      </c>
      <c r="M43" s="54" t="s">
        <v>814</v>
      </c>
      <c r="N43" s="252" t="s">
        <v>145</v>
      </c>
      <c r="O43" s="54">
        <v>40</v>
      </c>
      <c r="P43" s="253" t="s">
        <v>146</v>
      </c>
      <c r="Q43" s="247" t="s">
        <v>3366</v>
      </c>
      <c r="R43" s="247" t="s">
        <v>3401</v>
      </c>
      <c r="S43" s="254">
        <v>12</v>
      </c>
      <c r="T43" s="255" t="s">
        <v>815</v>
      </c>
      <c r="U43" s="43" t="s">
        <v>895</v>
      </c>
      <c r="V43" s="247" t="s">
        <v>816</v>
      </c>
      <c r="W43" s="247" t="s">
        <v>817</v>
      </c>
      <c r="X43" s="247" t="s">
        <v>817</v>
      </c>
      <c r="Y43" s="29" t="s">
        <v>895</v>
      </c>
      <c r="Z43" s="247" t="s">
        <v>895</v>
      </c>
      <c r="AA43" s="247" t="s">
        <v>895</v>
      </c>
      <c r="AB43" s="29">
        <v>0</v>
      </c>
      <c r="AC43" s="29">
        <v>90000000</v>
      </c>
      <c r="AD43" s="29">
        <v>0</v>
      </c>
      <c r="AE43" s="29">
        <v>0</v>
      </c>
      <c r="AF43" s="247" t="s">
        <v>145</v>
      </c>
      <c r="AG43" s="247" t="s">
        <v>895</v>
      </c>
      <c r="AH43" s="247" t="s">
        <v>895</v>
      </c>
      <c r="AI43" s="256" t="s">
        <v>895</v>
      </c>
    </row>
    <row r="44" spans="1:35" s="24" customFormat="1" ht="36.75" customHeight="1" x14ac:dyDescent="0.3">
      <c r="A44" s="247">
        <v>17</v>
      </c>
      <c r="B44" s="248" t="s">
        <v>812</v>
      </c>
      <c r="C44" s="247" t="s">
        <v>22</v>
      </c>
      <c r="D44" s="247" t="s">
        <v>760</v>
      </c>
      <c r="E44" s="249" t="s">
        <v>760</v>
      </c>
      <c r="F44" s="249">
        <v>999999</v>
      </c>
      <c r="G44" s="250" t="s">
        <v>761</v>
      </c>
      <c r="H44" s="251">
        <v>999999</v>
      </c>
      <c r="I44" s="133">
        <v>20464030</v>
      </c>
      <c r="J44" s="54" t="s">
        <v>841</v>
      </c>
      <c r="K44" s="247" t="s">
        <v>3400</v>
      </c>
      <c r="L44" s="54" t="s">
        <v>814</v>
      </c>
      <c r="M44" s="54" t="s">
        <v>814</v>
      </c>
      <c r="N44" s="252" t="s">
        <v>176</v>
      </c>
      <c r="O44" s="54">
        <v>156</v>
      </c>
      <c r="P44" s="253" t="s">
        <v>177</v>
      </c>
      <c r="Q44" s="247" t="s">
        <v>3366</v>
      </c>
      <c r="R44" s="247" t="s">
        <v>3403</v>
      </c>
      <c r="S44" s="254">
        <v>6</v>
      </c>
      <c r="T44" s="257" t="s">
        <v>815</v>
      </c>
      <c r="U44" s="43" t="s">
        <v>895</v>
      </c>
      <c r="V44" s="247" t="s">
        <v>816</v>
      </c>
      <c r="W44" s="247" t="s">
        <v>821</v>
      </c>
      <c r="X44" s="247" t="s">
        <v>821</v>
      </c>
      <c r="Y44" s="29" t="s">
        <v>895</v>
      </c>
      <c r="Z44" s="247" t="s">
        <v>895</v>
      </c>
      <c r="AA44" s="247" t="s">
        <v>895</v>
      </c>
      <c r="AB44" s="29">
        <v>0</v>
      </c>
      <c r="AC44" s="29">
        <v>20464030</v>
      </c>
      <c r="AD44" s="29">
        <v>0</v>
      </c>
      <c r="AE44" s="29">
        <v>0</v>
      </c>
      <c r="AF44" s="247" t="s">
        <v>176</v>
      </c>
      <c r="AG44" s="247" t="s">
        <v>895</v>
      </c>
      <c r="AH44" s="247" t="s">
        <v>895</v>
      </c>
      <c r="AI44" s="256" t="s">
        <v>895</v>
      </c>
    </row>
    <row r="45" spans="1:35" s="24" customFormat="1" ht="36.75" customHeight="1" x14ac:dyDescent="0.3">
      <c r="A45" s="247">
        <v>18</v>
      </c>
      <c r="B45" s="248" t="s">
        <v>812</v>
      </c>
      <c r="C45" s="247" t="s">
        <v>22</v>
      </c>
      <c r="D45" s="247" t="s">
        <v>760</v>
      </c>
      <c r="E45" s="249" t="s">
        <v>760</v>
      </c>
      <c r="F45" s="249">
        <v>999999</v>
      </c>
      <c r="G45" s="250" t="s">
        <v>761</v>
      </c>
      <c r="H45" s="251">
        <v>999999</v>
      </c>
      <c r="I45" s="133">
        <v>87000000</v>
      </c>
      <c r="J45" s="54" t="s">
        <v>842</v>
      </c>
      <c r="K45" s="247" t="s">
        <v>3400</v>
      </c>
      <c r="L45" s="54" t="s">
        <v>814</v>
      </c>
      <c r="M45" s="54" t="s">
        <v>814</v>
      </c>
      <c r="N45" s="252" t="s">
        <v>147</v>
      </c>
      <c r="O45" s="54">
        <v>41</v>
      </c>
      <c r="P45" s="253" t="s">
        <v>148</v>
      </c>
      <c r="Q45" s="247" t="s">
        <v>3366</v>
      </c>
      <c r="R45" s="247" t="s">
        <v>3401</v>
      </c>
      <c r="S45" s="254">
        <v>12</v>
      </c>
      <c r="T45" s="255" t="s">
        <v>815</v>
      </c>
      <c r="U45" s="43" t="s">
        <v>895</v>
      </c>
      <c r="V45" s="247" t="s">
        <v>816</v>
      </c>
      <c r="W45" s="247" t="s">
        <v>817</v>
      </c>
      <c r="X45" s="247" t="s">
        <v>817</v>
      </c>
      <c r="Y45" s="29" t="s">
        <v>895</v>
      </c>
      <c r="Z45" s="247" t="s">
        <v>895</v>
      </c>
      <c r="AA45" s="247" t="s">
        <v>895</v>
      </c>
      <c r="AB45" s="29">
        <v>0</v>
      </c>
      <c r="AC45" s="29">
        <v>87000000</v>
      </c>
      <c r="AD45" s="29">
        <v>0</v>
      </c>
      <c r="AE45" s="29">
        <v>0</v>
      </c>
      <c r="AF45" s="247" t="s">
        <v>147</v>
      </c>
      <c r="AG45" s="247" t="s">
        <v>895</v>
      </c>
      <c r="AH45" s="247" t="s">
        <v>895</v>
      </c>
      <c r="AI45" s="256" t="s">
        <v>895</v>
      </c>
    </row>
    <row r="46" spans="1:35" s="24" customFormat="1" ht="36.75" customHeight="1" x14ac:dyDescent="0.3">
      <c r="A46" s="247">
        <v>19</v>
      </c>
      <c r="B46" s="248" t="s">
        <v>812</v>
      </c>
      <c r="C46" s="247" t="s">
        <v>22</v>
      </c>
      <c r="D46" s="247" t="s">
        <v>760</v>
      </c>
      <c r="E46" s="249" t="s">
        <v>760</v>
      </c>
      <c r="F46" s="249">
        <v>999999</v>
      </c>
      <c r="G46" s="250" t="s">
        <v>761</v>
      </c>
      <c r="H46" s="251">
        <v>999999</v>
      </c>
      <c r="I46" s="133">
        <v>64791144</v>
      </c>
      <c r="J46" s="54" t="s">
        <v>843</v>
      </c>
      <c r="K46" s="247" t="s">
        <v>3400</v>
      </c>
      <c r="L46" s="54" t="s">
        <v>814</v>
      </c>
      <c r="M46" s="54" t="s">
        <v>814</v>
      </c>
      <c r="N46" s="252" t="s">
        <v>52</v>
      </c>
      <c r="O46" s="54">
        <v>17</v>
      </c>
      <c r="P46" s="253" t="s">
        <v>53</v>
      </c>
      <c r="Q46" s="247" t="s">
        <v>3366</v>
      </c>
      <c r="R46" s="247" t="s">
        <v>3401</v>
      </c>
      <c r="S46" s="254">
        <v>12</v>
      </c>
      <c r="T46" s="255" t="s">
        <v>815</v>
      </c>
      <c r="U46" s="43" t="s">
        <v>895</v>
      </c>
      <c r="V46" s="247" t="s">
        <v>816</v>
      </c>
      <c r="W46" s="247" t="s">
        <v>817</v>
      </c>
      <c r="X46" s="247" t="s">
        <v>817</v>
      </c>
      <c r="Y46" s="29" t="s">
        <v>895</v>
      </c>
      <c r="Z46" s="247" t="s">
        <v>895</v>
      </c>
      <c r="AA46" s="247" t="s">
        <v>895</v>
      </c>
      <c r="AB46" s="29">
        <v>0</v>
      </c>
      <c r="AC46" s="29">
        <v>64791144</v>
      </c>
      <c r="AD46" s="29">
        <v>0</v>
      </c>
      <c r="AE46" s="29">
        <v>0</v>
      </c>
      <c r="AF46" s="247" t="s">
        <v>52</v>
      </c>
      <c r="AG46" s="247" t="s">
        <v>895</v>
      </c>
      <c r="AH46" s="247" t="s">
        <v>895</v>
      </c>
      <c r="AI46" s="256" t="s">
        <v>895</v>
      </c>
    </row>
    <row r="47" spans="1:35" s="24" customFormat="1" ht="36.75" customHeight="1" x14ac:dyDescent="0.3">
      <c r="A47" s="247">
        <v>19</v>
      </c>
      <c r="B47" s="248" t="s">
        <v>812</v>
      </c>
      <c r="C47" s="247" t="s">
        <v>22</v>
      </c>
      <c r="D47" s="247" t="s">
        <v>760</v>
      </c>
      <c r="E47" s="249" t="s">
        <v>760</v>
      </c>
      <c r="F47" s="249">
        <v>999999</v>
      </c>
      <c r="G47" s="258" t="s">
        <v>761</v>
      </c>
      <c r="H47" s="251">
        <v>999999</v>
      </c>
      <c r="I47" s="133">
        <v>13912460</v>
      </c>
      <c r="J47" s="54" t="s">
        <v>843</v>
      </c>
      <c r="K47" s="247" t="s">
        <v>3400</v>
      </c>
      <c r="L47" s="54" t="s">
        <v>814</v>
      </c>
      <c r="M47" s="54" t="s">
        <v>814</v>
      </c>
      <c r="N47" s="252" t="s">
        <v>170</v>
      </c>
      <c r="O47" s="54">
        <v>155</v>
      </c>
      <c r="P47" s="253" t="s">
        <v>171</v>
      </c>
      <c r="Q47" s="247" t="s">
        <v>3366</v>
      </c>
      <c r="R47" s="247" t="s">
        <v>3403</v>
      </c>
      <c r="S47" s="254">
        <v>6</v>
      </c>
      <c r="T47" s="257" t="s">
        <v>815</v>
      </c>
      <c r="U47" s="43" t="s">
        <v>895</v>
      </c>
      <c r="V47" s="247" t="s">
        <v>816</v>
      </c>
      <c r="W47" s="247" t="s">
        <v>821</v>
      </c>
      <c r="X47" s="247" t="s">
        <v>821</v>
      </c>
      <c r="Y47" s="29" t="s">
        <v>895</v>
      </c>
      <c r="Z47" s="247" t="s">
        <v>895</v>
      </c>
      <c r="AA47" s="247" t="s">
        <v>895</v>
      </c>
      <c r="AB47" s="29">
        <v>0</v>
      </c>
      <c r="AC47" s="29">
        <v>13912460</v>
      </c>
      <c r="AD47" s="29">
        <v>0</v>
      </c>
      <c r="AE47" s="29">
        <v>0</v>
      </c>
      <c r="AF47" s="247" t="s">
        <v>170</v>
      </c>
      <c r="AG47" s="247" t="s">
        <v>895</v>
      </c>
      <c r="AH47" s="247" t="s">
        <v>895</v>
      </c>
      <c r="AI47" s="256" t="s">
        <v>895</v>
      </c>
    </row>
    <row r="48" spans="1:35" s="24" customFormat="1" ht="36.75" customHeight="1" x14ac:dyDescent="0.3">
      <c r="A48" s="247">
        <v>19</v>
      </c>
      <c r="B48" s="248" t="s">
        <v>812</v>
      </c>
      <c r="C48" s="247" t="s">
        <v>22</v>
      </c>
      <c r="D48" s="247" t="s">
        <v>760</v>
      </c>
      <c r="E48" s="249" t="s">
        <v>760</v>
      </c>
      <c r="F48" s="249">
        <v>999999</v>
      </c>
      <c r="G48" s="258" t="s">
        <v>761</v>
      </c>
      <c r="H48" s="251">
        <v>999999</v>
      </c>
      <c r="I48" s="133">
        <v>20000000</v>
      </c>
      <c r="J48" s="54" t="s">
        <v>843</v>
      </c>
      <c r="K48" s="247" t="s">
        <v>3400</v>
      </c>
      <c r="L48" s="54" t="s">
        <v>814</v>
      </c>
      <c r="M48" s="54" t="s">
        <v>814</v>
      </c>
      <c r="N48" s="252" t="s">
        <v>844</v>
      </c>
      <c r="O48" s="54">
        <v>193</v>
      </c>
      <c r="P48" s="253" t="s">
        <v>53</v>
      </c>
      <c r="Q48" s="247" t="s">
        <v>3366</v>
      </c>
      <c r="R48" s="247" t="s">
        <v>3402</v>
      </c>
      <c r="S48" s="254">
        <v>6</v>
      </c>
      <c r="T48" s="257" t="s">
        <v>815</v>
      </c>
      <c r="U48" s="43" t="s">
        <v>895</v>
      </c>
      <c r="V48" s="247" t="s">
        <v>816</v>
      </c>
      <c r="W48" s="247" t="s">
        <v>845</v>
      </c>
      <c r="X48" s="247" t="s">
        <v>845</v>
      </c>
      <c r="Y48" s="29" t="s">
        <v>895</v>
      </c>
      <c r="Z48" s="247" t="s">
        <v>895</v>
      </c>
      <c r="AA48" s="247" t="s">
        <v>895</v>
      </c>
      <c r="AB48" s="29">
        <v>0</v>
      </c>
      <c r="AC48" s="29">
        <v>20000000</v>
      </c>
      <c r="AD48" s="29">
        <v>0</v>
      </c>
      <c r="AE48" s="29">
        <v>0</v>
      </c>
      <c r="AF48" s="247" t="s">
        <v>844</v>
      </c>
      <c r="AG48" s="247" t="s">
        <v>895</v>
      </c>
      <c r="AH48" s="247" t="s">
        <v>895</v>
      </c>
      <c r="AI48" s="256" t="s">
        <v>895</v>
      </c>
    </row>
    <row r="49" spans="1:35" s="24" customFormat="1" ht="36.75" customHeight="1" x14ac:dyDescent="0.3">
      <c r="A49" s="247">
        <v>20</v>
      </c>
      <c r="B49" s="248" t="s">
        <v>812</v>
      </c>
      <c r="C49" s="247" t="s">
        <v>22</v>
      </c>
      <c r="D49" s="247" t="s">
        <v>760</v>
      </c>
      <c r="E49" s="249" t="s">
        <v>760</v>
      </c>
      <c r="F49" s="249">
        <v>999999</v>
      </c>
      <c r="G49" s="250" t="s">
        <v>761</v>
      </c>
      <c r="H49" s="251">
        <v>999999</v>
      </c>
      <c r="I49" s="133">
        <v>17509050</v>
      </c>
      <c r="J49" s="54" t="s">
        <v>846</v>
      </c>
      <c r="K49" s="247" t="s">
        <v>3400</v>
      </c>
      <c r="L49" s="54" t="s">
        <v>814</v>
      </c>
      <c r="M49" s="54" t="s">
        <v>814</v>
      </c>
      <c r="N49" s="252" t="s">
        <v>54</v>
      </c>
      <c r="O49" s="54">
        <v>18</v>
      </c>
      <c r="P49" s="253" t="s">
        <v>55</v>
      </c>
      <c r="Q49" s="247" t="s">
        <v>3366</v>
      </c>
      <c r="R49" s="247" t="s">
        <v>3401</v>
      </c>
      <c r="S49" s="254">
        <v>12</v>
      </c>
      <c r="T49" s="255" t="s">
        <v>815</v>
      </c>
      <c r="U49" s="43" t="s">
        <v>895</v>
      </c>
      <c r="V49" s="247" t="s">
        <v>816</v>
      </c>
      <c r="W49" s="247" t="s">
        <v>817</v>
      </c>
      <c r="X49" s="247" t="s">
        <v>817</v>
      </c>
      <c r="Y49" s="29" t="s">
        <v>895</v>
      </c>
      <c r="Z49" s="247" t="s">
        <v>895</v>
      </c>
      <c r="AA49" s="247" t="s">
        <v>895</v>
      </c>
      <c r="AB49" s="29">
        <v>0</v>
      </c>
      <c r="AC49" s="29">
        <v>17509050</v>
      </c>
      <c r="AD49" s="29">
        <v>0</v>
      </c>
      <c r="AE49" s="29">
        <v>0</v>
      </c>
      <c r="AF49" s="247" t="s">
        <v>54</v>
      </c>
      <c r="AG49" s="247" t="s">
        <v>895</v>
      </c>
      <c r="AH49" s="247" t="s">
        <v>895</v>
      </c>
      <c r="AI49" s="256" t="s">
        <v>895</v>
      </c>
    </row>
    <row r="50" spans="1:35" s="24" customFormat="1" ht="36.75" customHeight="1" x14ac:dyDescent="0.3">
      <c r="A50" s="247">
        <v>20</v>
      </c>
      <c r="B50" s="248" t="s">
        <v>812</v>
      </c>
      <c r="C50" s="247" t="s">
        <v>22</v>
      </c>
      <c r="D50" s="247" t="s">
        <v>760</v>
      </c>
      <c r="E50" s="249" t="s">
        <v>760</v>
      </c>
      <c r="F50" s="249">
        <v>999999</v>
      </c>
      <c r="G50" s="250" t="s">
        <v>761</v>
      </c>
      <c r="H50" s="251">
        <v>999999</v>
      </c>
      <c r="I50" s="133">
        <v>22500000</v>
      </c>
      <c r="J50" s="54" t="s">
        <v>846</v>
      </c>
      <c r="K50" s="247" t="s">
        <v>3400</v>
      </c>
      <c r="L50" s="54" t="s">
        <v>814</v>
      </c>
      <c r="M50" s="54" t="s">
        <v>814</v>
      </c>
      <c r="N50" s="252" t="s">
        <v>847</v>
      </c>
      <c r="O50" s="54">
        <v>116</v>
      </c>
      <c r="P50" s="253" t="s">
        <v>3100</v>
      </c>
      <c r="Q50" s="247" t="s">
        <v>3366</v>
      </c>
      <c r="R50" s="247" t="s">
        <v>3403</v>
      </c>
      <c r="S50" s="254">
        <v>6</v>
      </c>
      <c r="T50" s="257" t="s">
        <v>815</v>
      </c>
      <c r="U50" s="43" t="s">
        <v>895</v>
      </c>
      <c r="V50" s="247" t="s">
        <v>816</v>
      </c>
      <c r="W50" s="247" t="s">
        <v>821</v>
      </c>
      <c r="X50" s="247" t="s">
        <v>821</v>
      </c>
      <c r="Y50" s="29" t="s">
        <v>895</v>
      </c>
      <c r="Z50" s="247" t="s">
        <v>895</v>
      </c>
      <c r="AA50" s="247" t="s">
        <v>895</v>
      </c>
      <c r="AB50" s="29">
        <v>0</v>
      </c>
      <c r="AC50" s="29">
        <v>22500000</v>
      </c>
      <c r="AD50" s="29">
        <v>0</v>
      </c>
      <c r="AE50" s="29">
        <v>0</v>
      </c>
      <c r="AF50" s="247" t="s">
        <v>847</v>
      </c>
      <c r="AG50" s="247" t="s">
        <v>895</v>
      </c>
      <c r="AH50" s="247" t="s">
        <v>895</v>
      </c>
      <c r="AI50" s="256" t="s">
        <v>895</v>
      </c>
    </row>
    <row r="51" spans="1:35" s="24" customFormat="1" ht="36.75" customHeight="1" x14ac:dyDescent="0.3">
      <c r="A51" s="247">
        <v>21</v>
      </c>
      <c r="B51" s="248" t="s">
        <v>812</v>
      </c>
      <c r="C51" s="247" t="s">
        <v>22</v>
      </c>
      <c r="D51" s="247" t="s">
        <v>760</v>
      </c>
      <c r="E51" s="249" t="s">
        <v>760</v>
      </c>
      <c r="F51" s="249">
        <v>999999</v>
      </c>
      <c r="G51" s="250" t="s">
        <v>761</v>
      </c>
      <c r="H51" s="251">
        <v>999999</v>
      </c>
      <c r="I51" s="133">
        <v>20000000</v>
      </c>
      <c r="J51" s="54" t="s">
        <v>848</v>
      </c>
      <c r="K51" s="247" t="s">
        <v>3400</v>
      </c>
      <c r="L51" s="54" t="s">
        <v>814</v>
      </c>
      <c r="M51" s="54" t="s">
        <v>814</v>
      </c>
      <c r="N51" s="252" t="s">
        <v>849</v>
      </c>
      <c r="O51" s="54">
        <v>177</v>
      </c>
      <c r="P51" s="253" t="s">
        <v>57</v>
      </c>
      <c r="Q51" s="247" t="s">
        <v>3366</v>
      </c>
      <c r="R51" s="247" t="s">
        <v>3402</v>
      </c>
      <c r="S51" s="254">
        <v>12</v>
      </c>
      <c r="T51" s="257" t="s">
        <v>815</v>
      </c>
      <c r="U51" s="43" t="s">
        <v>895</v>
      </c>
      <c r="V51" s="247" t="s">
        <v>816</v>
      </c>
      <c r="W51" s="247" t="s">
        <v>818</v>
      </c>
      <c r="X51" s="247" t="s">
        <v>818</v>
      </c>
      <c r="Y51" s="29" t="s">
        <v>895</v>
      </c>
      <c r="Z51" s="247" t="s">
        <v>895</v>
      </c>
      <c r="AA51" s="247" t="s">
        <v>895</v>
      </c>
      <c r="AB51" s="29">
        <v>0</v>
      </c>
      <c r="AC51" s="29">
        <v>20000000</v>
      </c>
      <c r="AD51" s="29">
        <v>0</v>
      </c>
      <c r="AE51" s="29">
        <v>0</v>
      </c>
      <c r="AF51" s="247" t="s">
        <v>849</v>
      </c>
      <c r="AG51" s="247" t="s">
        <v>895</v>
      </c>
      <c r="AH51" s="247" t="s">
        <v>895</v>
      </c>
      <c r="AI51" s="256" t="s">
        <v>895</v>
      </c>
    </row>
    <row r="52" spans="1:35" s="24" customFormat="1" ht="36.75" customHeight="1" x14ac:dyDescent="0.3">
      <c r="A52" s="247">
        <v>21</v>
      </c>
      <c r="B52" s="248" t="s">
        <v>812</v>
      </c>
      <c r="C52" s="247" t="s">
        <v>22</v>
      </c>
      <c r="D52" s="247" t="s">
        <v>760</v>
      </c>
      <c r="E52" s="249" t="s">
        <v>760</v>
      </c>
      <c r="F52" s="249">
        <v>999999</v>
      </c>
      <c r="G52" s="250" t="s">
        <v>761</v>
      </c>
      <c r="H52" s="251">
        <v>999999</v>
      </c>
      <c r="I52" s="133">
        <v>126000000</v>
      </c>
      <c r="J52" s="54" t="s">
        <v>848</v>
      </c>
      <c r="K52" s="247" t="s">
        <v>3400</v>
      </c>
      <c r="L52" s="54" t="s">
        <v>814</v>
      </c>
      <c r="M52" s="54" t="s">
        <v>814</v>
      </c>
      <c r="N52" s="252" t="s">
        <v>56</v>
      </c>
      <c r="O52" s="54">
        <v>19</v>
      </c>
      <c r="P52" s="253" t="s">
        <v>57</v>
      </c>
      <c r="Q52" s="247" t="s">
        <v>3366</v>
      </c>
      <c r="R52" s="247" t="s">
        <v>3401</v>
      </c>
      <c r="S52" s="254">
        <v>12</v>
      </c>
      <c r="T52" s="255" t="s">
        <v>815</v>
      </c>
      <c r="U52" s="43" t="s">
        <v>895</v>
      </c>
      <c r="V52" s="247" t="s">
        <v>816</v>
      </c>
      <c r="W52" s="247" t="s">
        <v>817</v>
      </c>
      <c r="X52" s="247" t="s">
        <v>817</v>
      </c>
      <c r="Y52" s="29" t="s">
        <v>895</v>
      </c>
      <c r="Z52" s="247" t="s">
        <v>895</v>
      </c>
      <c r="AA52" s="247" t="s">
        <v>895</v>
      </c>
      <c r="AB52" s="29">
        <v>0</v>
      </c>
      <c r="AC52" s="29">
        <v>126000000</v>
      </c>
      <c r="AD52" s="29">
        <v>0</v>
      </c>
      <c r="AE52" s="29">
        <v>0</v>
      </c>
      <c r="AF52" s="247" t="s">
        <v>56</v>
      </c>
      <c r="AG52" s="247" t="s">
        <v>895</v>
      </c>
      <c r="AH52" s="247" t="s">
        <v>895</v>
      </c>
      <c r="AI52" s="256" t="s">
        <v>895</v>
      </c>
    </row>
    <row r="53" spans="1:35" s="24" customFormat="1" ht="36.75" customHeight="1" x14ac:dyDescent="0.3">
      <c r="A53" s="247">
        <v>22</v>
      </c>
      <c r="B53" s="248" t="s">
        <v>812</v>
      </c>
      <c r="C53" s="247" t="s">
        <v>22</v>
      </c>
      <c r="D53" s="247" t="s">
        <v>760</v>
      </c>
      <c r="E53" s="249" t="s">
        <v>760</v>
      </c>
      <c r="F53" s="249">
        <v>999999</v>
      </c>
      <c r="G53" s="250" t="s">
        <v>761</v>
      </c>
      <c r="H53" s="251">
        <v>999999</v>
      </c>
      <c r="I53" s="133">
        <v>30000000</v>
      </c>
      <c r="J53" s="54" t="s">
        <v>850</v>
      </c>
      <c r="K53" s="247" t="s">
        <v>3400</v>
      </c>
      <c r="L53" s="54" t="s">
        <v>814</v>
      </c>
      <c r="M53" s="54" t="s">
        <v>814</v>
      </c>
      <c r="N53" s="252" t="s">
        <v>58</v>
      </c>
      <c r="O53" s="54">
        <v>20</v>
      </c>
      <c r="P53" s="253" t="s">
        <v>59</v>
      </c>
      <c r="Q53" s="247" t="s">
        <v>3366</v>
      </c>
      <c r="R53" s="247" t="s">
        <v>3401</v>
      </c>
      <c r="S53" s="254">
        <v>12</v>
      </c>
      <c r="T53" s="255" t="s">
        <v>815</v>
      </c>
      <c r="U53" s="43" t="s">
        <v>895</v>
      </c>
      <c r="V53" s="247" t="s">
        <v>816</v>
      </c>
      <c r="W53" s="247" t="s">
        <v>817</v>
      </c>
      <c r="X53" s="247" t="s">
        <v>817</v>
      </c>
      <c r="Y53" s="29" t="s">
        <v>895</v>
      </c>
      <c r="Z53" s="247" t="s">
        <v>895</v>
      </c>
      <c r="AA53" s="247" t="s">
        <v>895</v>
      </c>
      <c r="AB53" s="29">
        <v>0</v>
      </c>
      <c r="AC53" s="29">
        <v>30000000</v>
      </c>
      <c r="AD53" s="29">
        <v>0</v>
      </c>
      <c r="AE53" s="29">
        <v>0</v>
      </c>
      <c r="AF53" s="247" t="s">
        <v>58</v>
      </c>
      <c r="AG53" s="247" t="s">
        <v>895</v>
      </c>
      <c r="AH53" s="247" t="s">
        <v>895</v>
      </c>
      <c r="AI53" s="256" t="s">
        <v>895</v>
      </c>
    </row>
    <row r="54" spans="1:35" s="24" customFormat="1" ht="36.75" customHeight="1" x14ac:dyDescent="0.3">
      <c r="A54" s="247">
        <v>23</v>
      </c>
      <c r="B54" s="248" t="s">
        <v>812</v>
      </c>
      <c r="C54" s="247" t="s">
        <v>22</v>
      </c>
      <c r="D54" s="247" t="s">
        <v>760</v>
      </c>
      <c r="E54" s="249" t="s">
        <v>760</v>
      </c>
      <c r="F54" s="249">
        <v>999999</v>
      </c>
      <c r="G54" s="250" t="s">
        <v>761</v>
      </c>
      <c r="H54" s="251">
        <v>999999</v>
      </c>
      <c r="I54" s="133">
        <v>10000000</v>
      </c>
      <c r="J54" s="54" t="s">
        <v>851</v>
      </c>
      <c r="K54" s="247" t="s">
        <v>3400</v>
      </c>
      <c r="L54" s="54" t="s">
        <v>814</v>
      </c>
      <c r="M54" s="54" t="s">
        <v>814</v>
      </c>
      <c r="N54" s="252" t="s">
        <v>852</v>
      </c>
      <c r="O54" s="54">
        <v>179</v>
      </c>
      <c r="P54" s="253" t="s">
        <v>61</v>
      </c>
      <c r="Q54" s="247" t="s">
        <v>3366</v>
      </c>
      <c r="R54" s="247" t="s">
        <v>3402</v>
      </c>
      <c r="S54" s="254">
        <v>12</v>
      </c>
      <c r="T54" s="257" t="s">
        <v>815</v>
      </c>
      <c r="U54" s="43" t="s">
        <v>895</v>
      </c>
      <c r="V54" s="247" t="s">
        <v>816</v>
      </c>
      <c r="W54" s="247" t="s">
        <v>818</v>
      </c>
      <c r="X54" s="247" t="s">
        <v>818</v>
      </c>
      <c r="Y54" s="29" t="s">
        <v>895</v>
      </c>
      <c r="Z54" s="247" t="s">
        <v>895</v>
      </c>
      <c r="AA54" s="247" t="s">
        <v>895</v>
      </c>
      <c r="AB54" s="29">
        <v>0</v>
      </c>
      <c r="AC54" s="29">
        <v>10000000</v>
      </c>
      <c r="AD54" s="29">
        <v>0</v>
      </c>
      <c r="AE54" s="29">
        <v>0</v>
      </c>
      <c r="AF54" s="247" t="s">
        <v>852</v>
      </c>
      <c r="AG54" s="247" t="s">
        <v>895</v>
      </c>
      <c r="AH54" s="247" t="s">
        <v>895</v>
      </c>
      <c r="AI54" s="256" t="s">
        <v>895</v>
      </c>
    </row>
    <row r="55" spans="1:35" s="24" customFormat="1" ht="36.75" customHeight="1" x14ac:dyDescent="0.3">
      <c r="A55" s="247">
        <v>23</v>
      </c>
      <c r="B55" s="248" t="s">
        <v>812</v>
      </c>
      <c r="C55" s="247" t="s">
        <v>22</v>
      </c>
      <c r="D55" s="247" t="s">
        <v>760</v>
      </c>
      <c r="E55" s="249" t="s">
        <v>760</v>
      </c>
      <c r="F55" s="249">
        <v>999999</v>
      </c>
      <c r="G55" s="250" t="s">
        <v>761</v>
      </c>
      <c r="H55" s="251">
        <v>999999</v>
      </c>
      <c r="I55" s="133">
        <v>15000000</v>
      </c>
      <c r="J55" s="54" t="s">
        <v>851</v>
      </c>
      <c r="K55" s="247" t="s">
        <v>3400</v>
      </c>
      <c r="L55" s="54" t="s">
        <v>814</v>
      </c>
      <c r="M55" s="54" t="s">
        <v>814</v>
      </c>
      <c r="N55" s="252" t="s">
        <v>60</v>
      </c>
      <c r="O55" s="54">
        <v>21</v>
      </c>
      <c r="P55" s="253" t="s">
        <v>61</v>
      </c>
      <c r="Q55" s="247" t="s">
        <v>3366</v>
      </c>
      <c r="R55" s="247" t="s">
        <v>3401</v>
      </c>
      <c r="S55" s="254">
        <v>12</v>
      </c>
      <c r="T55" s="255" t="s">
        <v>815</v>
      </c>
      <c r="U55" s="43" t="s">
        <v>895</v>
      </c>
      <c r="V55" s="247" t="s">
        <v>816</v>
      </c>
      <c r="W55" s="247" t="s">
        <v>817</v>
      </c>
      <c r="X55" s="247" t="s">
        <v>817</v>
      </c>
      <c r="Y55" s="29" t="s">
        <v>895</v>
      </c>
      <c r="Z55" s="247" t="s">
        <v>895</v>
      </c>
      <c r="AA55" s="247" t="s">
        <v>895</v>
      </c>
      <c r="AB55" s="29">
        <v>0</v>
      </c>
      <c r="AC55" s="29">
        <v>15000000</v>
      </c>
      <c r="AD55" s="29">
        <v>0</v>
      </c>
      <c r="AE55" s="29">
        <v>0</v>
      </c>
      <c r="AF55" s="247" t="s">
        <v>60</v>
      </c>
      <c r="AG55" s="247" t="s">
        <v>895</v>
      </c>
      <c r="AH55" s="247" t="s">
        <v>895</v>
      </c>
      <c r="AI55" s="247" t="s">
        <v>895</v>
      </c>
    </row>
    <row r="56" spans="1:35" s="24" customFormat="1" ht="36.75" customHeight="1" x14ac:dyDescent="0.3">
      <c r="A56" s="247">
        <v>24</v>
      </c>
      <c r="B56" s="248" t="s">
        <v>812</v>
      </c>
      <c r="C56" s="247" t="s">
        <v>22</v>
      </c>
      <c r="D56" s="247" t="s">
        <v>760</v>
      </c>
      <c r="E56" s="249" t="s">
        <v>760</v>
      </c>
      <c r="F56" s="249">
        <v>999999</v>
      </c>
      <c r="G56" s="250" t="s">
        <v>761</v>
      </c>
      <c r="H56" s="251">
        <v>999999</v>
      </c>
      <c r="I56" s="133">
        <v>100000000</v>
      </c>
      <c r="J56" s="54" t="s">
        <v>853</v>
      </c>
      <c r="K56" s="247" t="s">
        <v>3400</v>
      </c>
      <c r="L56" s="54" t="s">
        <v>814</v>
      </c>
      <c r="M56" s="54" t="s">
        <v>814</v>
      </c>
      <c r="N56" s="252" t="s">
        <v>23</v>
      </c>
      <c r="O56" s="54">
        <v>180</v>
      </c>
      <c r="P56" s="253" t="s">
        <v>24</v>
      </c>
      <c r="Q56" s="247" t="s">
        <v>3366</v>
      </c>
      <c r="R56" s="247" t="s">
        <v>3402</v>
      </c>
      <c r="S56" s="254">
        <v>12</v>
      </c>
      <c r="T56" s="257" t="s">
        <v>815</v>
      </c>
      <c r="U56" s="43" t="s">
        <v>895</v>
      </c>
      <c r="V56" s="247" t="s">
        <v>816</v>
      </c>
      <c r="W56" s="247" t="s">
        <v>818</v>
      </c>
      <c r="X56" s="247" t="s">
        <v>818</v>
      </c>
      <c r="Y56" s="29" t="s">
        <v>895</v>
      </c>
      <c r="Z56" s="247" t="s">
        <v>895</v>
      </c>
      <c r="AA56" s="247" t="s">
        <v>895</v>
      </c>
      <c r="AB56" s="29">
        <v>0</v>
      </c>
      <c r="AC56" s="29">
        <v>100000000</v>
      </c>
      <c r="AD56" s="29">
        <v>0</v>
      </c>
      <c r="AE56" s="29">
        <v>0</v>
      </c>
      <c r="AF56" s="247" t="s">
        <v>23</v>
      </c>
      <c r="AG56" s="247" t="s">
        <v>895</v>
      </c>
      <c r="AH56" s="247" t="s">
        <v>895</v>
      </c>
      <c r="AI56" s="256" t="s">
        <v>895</v>
      </c>
    </row>
    <row r="57" spans="1:35" s="24" customFormat="1" ht="36.75" customHeight="1" x14ac:dyDescent="0.3">
      <c r="A57" s="247">
        <v>24</v>
      </c>
      <c r="B57" s="248" t="s">
        <v>812</v>
      </c>
      <c r="C57" s="247" t="s">
        <v>22</v>
      </c>
      <c r="D57" s="247" t="s">
        <v>760</v>
      </c>
      <c r="E57" s="249" t="s">
        <v>760</v>
      </c>
      <c r="F57" s="249">
        <v>999999</v>
      </c>
      <c r="G57" s="250" t="s">
        <v>761</v>
      </c>
      <c r="H57" s="251">
        <v>999999</v>
      </c>
      <c r="I57" s="133">
        <v>68541525</v>
      </c>
      <c r="J57" s="54" t="s">
        <v>853</v>
      </c>
      <c r="K57" s="247" t="s">
        <v>3400</v>
      </c>
      <c r="L57" s="54" t="s">
        <v>814</v>
      </c>
      <c r="M57" s="54" t="s">
        <v>814</v>
      </c>
      <c r="N57" s="252" t="s">
        <v>854</v>
      </c>
      <c r="O57" s="54">
        <v>22</v>
      </c>
      <c r="P57" s="253" t="s">
        <v>24</v>
      </c>
      <c r="Q57" s="247" t="s">
        <v>3366</v>
      </c>
      <c r="R57" s="247" t="s">
        <v>3401</v>
      </c>
      <c r="S57" s="254">
        <v>12</v>
      </c>
      <c r="T57" s="255" t="s">
        <v>815</v>
      </c>
      <c r="U57" s="43" t="s">
        <v>895</v>
      </c>
      <c r="V57" s="247" t="s">
        <v>816</v>
      </c>
      <c r="W57" s="247" t="s">
        <v>817</v>
      </c>
      <c r="X57" s="247" t="s">
        <v>817</v>
      </c>
      <c r="Y57" s="29" t="s">
        <v>895</v>
      </c>
      <c r="Z57" s="247" t="s">
        <v>895</v>
      </c>
      <c r="AA57" s="247" t="s">
        <v>895</v>
      </c>
      <c r="AB57" s="29">
        <v>0</v>
      </c>
      <c r="AC57" s="29">
        <v>68541525</v>
      </c>
      <c r="AD57" s="29">
        <v>0</v>
      </c>
      <c r="AE57" s="29">
        <v>0</v>
      </c>
      <c r="AF57" s="247" t="s">
        <v>854</v>
      </c>
      <c r="AG57" s="247" t="s">
        <v>895</v>
      </c>
      <c r="AH57" s="247" t="s">
        <v>895</v>
      </c>
      <c r="AI57" s="256" t="s">
        <v>895</v>
      </c>
    </row>
    <row r="58" spans="1:35" s="24" customFormat="1" ht="36.75" customHeight="1" x14ac:dyDescent="0.3">
      <c r="A58" s="247">
        <v>25</v>
      </c>
      <c r="B58" s="248" t="s">
        <v>812</v>
      </c>
      <c r="C58" s="247" t="s">
        <v>22</v>
      </c>
      <c r="D58" s="247" t="s">
        <v>760</v>
      </c>
      <c r="E58" s="249" t="s">
        <v>760</v>
      </c>
      <c r="F58" s="249">
        <v>999999</v>
      </c>
      <c r="G58" s="250" t="s">
        <v>761</v>
      </c>
      <c r="H58" s="251">
        <v>999999</v>
      </c>
      <c r="I58" s="133">
        <v>75000000</v>
      </c>
      <c r="J58" s="54" t="s">
        <v>855</v>
      </c>
      <c r="K58" s="247" t="s">
        <v>3400</v>
      </c>
      <c r="L58" s="54" t="s">
        <v>814</v>
      </c>
      <c r="M58" s="54" t="s">
        <v>814</v>
      </c>
      <c r="N58" s="252" t="s">
        <v>856</v>
      </c>
      <c r="O58" s="54">
        <v>181</v>
      </c>
      <c r="P58" s="253" t="s">
        <v>63</v>
      </c>
      <c r="Q58" s="247" t="s">
        <v>3366</v>
      </c>
      <c r="R58" s="247" t="s">
        <v>3402</v>
      </c>
      <c r="S58" s="254">
        <v>12</v>
      </c>
      <c r="T58" s="257" t="s">
        <v>815</v>
      </c>
      <c r="U58" s="43" t="s">
        <v>895</v>
      </c>
      <c r="V58" s="247" t="s">
        <v>816</v>
      </c>
      <c r="W58" s="247" t="s">
        <v>818</v>
      </c>
      <c r="X58" s="247" t="s">
        <v>818</v>
      </c>
      <c r="Y58" s="29" t="s">
        <v>895</v>
      </c>
      <c r="Z58" s="247" t="s">
        <v>895</v>
      </c>
      <c r="AA58" s="247" t="s">
        <v>895</v>
      </c>
      <c r="AB58" s="29">
        <v>0</v>
      </c>
      <c r="AC58" s="29">
        <v>75000000</v>
      </c>
      <c r="AD58" s="29">
        <v>0</v>
      </c>
      <c r="AE58" s="29">
        <v>0</v>
      </c>
      <c r="AF58" s="247" t="s">
        <v>856</v>
      </c>
      <c r="AG58" s="247" t="s">
        <v>895</v>
      </c>
      <c r="AH58" s="247" t="s">
        <v>895</v>
      </c>
      <c r="AI58" s="256" t="s">
        <v>895</v>
      </c>
    </row>
    <row r="59" spans="1:35" s="24" customFormat="1" ht="36.75" customHeight="1" x14ac:dyDescent="0.3">
      <c r="A59" s="247">
        <v>25</v>
      </c>
      <c r="B59" s="248" t="s">
        <v>812</v>
      </c>
      <c r="C59" s="247" t="s">
        <v>22</v>
      </c>
      <c r="D59" s="247" t="s">
        <v>760</v>
      </c>
      <c r="E59" s="249" t="s">
        <v>760</v>
      </c>
      <c r="F59" s="249">
        <v>999999</v>
      </c>
      <c r="G59" s="250" t="s">
        <v>761</v>
      </c>
      <c r="H59" s="251">
        <v>999999</v>
      </c>
      <c r="I59" s="133">
        <v>126000000</v>
      </c>
      <c r="J59" s="54" t="s">
        <v>855</v>
      </c>
      <c r="K59" s="247" t="s">
        <v>3400</v>
      </c>
      <c r="L59" s="54" t="s">
        <v>814</v>
      </c>
      <c r="M59" s="54" t="s">
        <v>814</v>
      </c>
      <c r="N59" s="252" t="s">
        <v>62</v>
      </c>
      <c r="O59" s="54">
        <v>23</v>
      </c>
      <c r="P59" s="253" t="s">
        <v>63</v>
      </c>
      <c r="Q59" s="247" t="s">
        <v>3366</v>
      </c>
      <c r="R59" s="247" t="s">
        <v>3401</v>
      </c>
      <c r="S59" s="254">
        <v>12</v>
      </c>
      <c r="T59" s="255" t="s">
        <v>815</v>
      </c>
      <c r="U59" s="43" t="s">
        <v>895</v>
      </c>
      <c r="V59" s="247" t="s">
        <v>816</v>
      </c>
      <c r="W59" s="247" t="s">
        <v>817</v>
      </c>
      <c r="X59" s="247" t="s">
        <v>817</v>
      </c>
      <c r="Y59" s="29" t="s">
        <v>895</v>
      </c>
      <c r="Z59" s="247" t="s">
        <v>895</v>
      </c>
      <c r="AA59" s="247" t="s">
        <v>895</v>
      </c>
      <c r="AB59" s="29">
        <v>0</v>
      </c>
      <c r="AC59" s="29">
        <v>126000000</v>
      </c>
      <c r="AD59" s="29">
        <v>0</v>
      </c>
      <c r="AE59" s="29">
        <v>0</v>
      </c>
      <c r="AF59" s="247" t="s">
        <v>62</v>
      </c>
      <c r="AG59" s="247" t="s">
        <v>895</v>
      </c>
      <c r="AH59" s="247" t="s">
        <v>895</v>
      </c>
      <c r="AI59" s="256" t="s">
        <v>895</v>
      </c>
    </row>
    <row r="60" spans="1:35" s="24" customFormat="1" ht="36.75" customHeight="1" x14ac:dyDescent="0.3">
      <c r="A60" s="247">
        <v>26</v>
      </c>
      <c r="B60" s="248" t="s">
        <v>812</v>
      </c>
      <c r="C60" s="247" t="s">
        <v>22</v>
      </c>
      <c r="D60" s="247" t="s">
        <v>760</v>
      </c>
      <c r="E60" s="249" t="s">
        <v>760</v>
      </c>
      <c r="F60" s="249">
        <v>999999</v>
      </c>
      <c r="G60" s="250" t="s">
        <v>761</v>
      </c>
      <c r="H60" s="251">
        <v>999999</v>
      </c>
      <c r="I60" s="133">
        <v>18516026</v>
      </c>
      <c r="J60" s="54" t="s">
        <v>857</v>
      </c>
      <c r="K60" s="247" t="s">
        <v>3400</v>
      </c>
      <c r="L60" s="54" t="s">
        <v>814</v>
      </c>
      <c r="M60" s="54" t="s">
        <v>814</v>
      </c>
      <c r="N60" s="252" t="s">
        <v>858</v>
      </c>
      <c r="O60" s="54">
        <v>27</v>
      </c>
      <c r="P60" s="253" t="s">
        <v>69</v>
      </c>
      <c r="Q60" s="247" t="s">
        <v>3366</v>
      </c>
      <c r="R60" s="247" t="s">
        <v>3401</v>
      </c>
      <c r="S60" s="254">
        <v>12</v>
      </c>
      <c r="T60" s="255" t="s">
        <v>815</v>
      </c>
      <c r="U60" s="43" t="s">
        <v>895</v>
      </c>
      <c r="V60" s="247" t="s">
        <v>816</v>
      </c>
      <c r="W60" s="247" t="s">
        <v>817</v>
      </c>
      <c r="X60" s="247" t="s">
        <v>817</v>
      </c>
      <c r="Y60" s="29" t="s">
        <v>895</v>
      </c>
      <c r="Z60" s="247" t="s">
        <v>895</v>
      </c>
      <c r="AA60" s="247" t="s">
        <v>895</v>
      </c>
      <c r="AB60" s="29">
        <v>0</v>
      </c>
      <c r="AC60" s="29">
        <v>18516026</v>
      </c>
      <c r="AD60" s="29">
        <v>0</v>
      </c>
      <c r="AE60" s="29">
        <v>0</v>
      </c>
      <c r="AF60" s="247" t="s">
        <v>68</v>
      </c>
      <c r="AG60" s="247" t="s">
        <v>895</v>
      </c>
      <c r="AH60" s="247" t="s">
        <v>895</v>
      </c>
      <c r="AI60" s="256" t="s">
        <v>895</v>
      </c>
    </row>
    <row r="61" spans="1:35" s="24" customFormat="1" ht="36.75" customHeight="1" x14ac:dyDescent="0.3">
      <c r="A61" s="247">
        <v>27</v>
      </c>
      <c r="B61" s="248" t="s">
        <v>812</v>
      </c>
      <c r="C61" s="247" t="s">
        <v>22</v>
      </c>
      <c r="D61" s="247" t="s">
        <v>760</v>
      </c>
      <c r="E61" s="249" t="s">
        <v>760</v>
      </c>
      <c r="F61" s="249">
        <v>999999</v>
      </c>
      <c r="G61" s="250" t="s">
        <v>761</v>
      </c>
      <c r="H61" s="251">
        <v>999999</v>
      </c>
      <c r="I61" s="133">
        <v>27431150</v>
      </c>
      <c r="J61" s="54" t="s">
        <v>859</v>
      </c>
      <c r="K61" s="247" t="s">
        <v>3400</v>
      </c>
      <c r="L61" s="54" t="s">
        <v>814</v>
      </c>
      <c r="M61" s="54" t="s">
        <v>814</v>
      </c>
      <c r="N61" s="252" t="s">
        <v>860</v>
      </c>
      <c r="O61" s="54">
        <v>30</v>
      </c>
      <c r="P61" s="253" t="s">
        <v>77</v>
      </c>
      <c r="Q61" s="247" t="s">
        <v>3366</v>
      </c>
      <c r="R61" s="247" t="s">
        <v>3401</v>
      </c>
      <c r="S61" s="254">
        <v>12</v>
      </c>
      <c r="T61" s="255" t="s">
        <v>815</v>
      </c>
      <c r="U61" s="43" t="s">
        <v>895</v>
      </c>
      <c r="V61" s="247" t="s">
        <v>816</v>
      </c>
      <c r="W61" s="247" t="s">
        <v>817</v>
      </c>
      <c r="X61" s="247" t="s">
        <v>817</v>
      </c>
      <c r="Y61" s="29" t="s">
        <v>895</v>
      </c>
      <c r="Z61" s="247" t="s">
        <v>895</v>
      </c>
      <c r="AA61" s="247" t="s">
        <v>895</v>
      </c>
      <c r="AB61" s="29">
        <v>0</v>
      </c>
      <c r="AC61" s="29">
        <v>27431150</v>
      </c>
      <c r="AD61" s="29">
        <v>0</v>
      </c>
      <c r="AE61" s="29">
        <v>0</v>
      </c>
      <c r="AF61" s="247" t="s">
        <v>76</v>
      </c>
      <c r="AG61" s="247" t="s">
        <v>895</v>
      </c>
      <c r="AH61" s="247" t="s">
        <v>895</v>
      </c>
      <c r="AI61" s="256" t="s">
        <v>895</v>
      </c>
    </row>
    <row r="62" spans="1:35" s="24" customFormat="1" ht="36.75" customHeight="1" x14ac:dyDescent="0.3">
      <c r="A62" s="247">
        <v>28</v>
      </c>
      <c r="B62" s="248" t="s">
        <v>812</v>
      </c>
      <c r="C62" s="247" t="s">
        <v>22</v>
      </c>
      <c r="D62" s="247" t="s">
        <v>760</v>
      </c>
      <c r="E62" s="249" t="s">
        <v>760</v>
      </c>
      <c r="F62" s="249">
        <v>999999</v>
      </c>
      <c r="G62" s="250" t="s">
        <v>761</v>
      </c>
      <c r="H62" s="251">
        <v>999999</v>
      </c>
      <c r="I62" s="133">
        <v>1492307</v>
      </c>
      <c r="J62" s="54" t="s">
        <v>861</v>
      </c>
      <c r="K62" s="247" t="s">
        <v>3400</v>
      </c>
      <c r="L62" s="54" t="s">
        <v>814</v>
      </c>
      <c r="M62" s="54" t="s">
        <v>814</v>
      </c>
      <c r="N62" s="252" t="s">
        <v>862</v>
      </c>
      <c r="O62" s="54">
        <v>34</v>
      </c>
      <c r="P62" s="253" t="s">
        <v>86</v>
      </c>
      <c r="Q62" s="247" t="s">
        <v>3366</v>
      </c>
      <c r="R62" s="247" t="s">
        <v>3401</v>
      </c>
      <c r="S62" s="254">
        <v>12</v>
      </c>
      <c r="T62" s="255" t="s">
        <v>815</v>
      </c>
      <c r="U62" s="43" t="s">
        <v>895</v>
      </c>
      <c r="V62" s="247" t="s">
        <v>816</v>
      </c>
      <c r="W62" s="247" t="s">
        <v>817</v>
      </c>
      <c r="X62" s="247" t="s">
        <v>817</v>
      </c>
      <c r="Y62" s="29" t="s">
        <v>895</v>
      </c>
      <c r="Z62" s="247" t="s">
        <v>895</v>
      </c>
      <c r="AA62" s="247" t="s">
        <v>895</v>
      </c>
      <c r="AB62" s="29">
        <v>0</v>
      </c>
      <c r="AC62" s="29">
        <v>1492307</v>
      </c>
      <c r="AD62" s="29">
        <v>0</v>
      </c>
      <c r="AE62" s="29">
        <v>0</v>
      </c>
      <c r="AF62" s="247" t="s">
        <v>85</v>
      </c>
      <c r="AG62" s="247" t="s">
        <v>895</v>
      </c>
      <c r="AH62" s="247" t="s">
        <v>895</v>
      </c>
      <c r="AI62" s="256" t="s">
        <v>895</v>
      </c>
    </row>
    <row r="63" spans="1:35" s="24" customFormat="1" ht="36.75" customHeight="1" x14ac:dyDescent="0.3">
      <c r="A63" s="247">
        <v>29</v>
      </c>
      <c r="B63" s="248" t="s">
        <v>812</v>
      </c>
      <c r="C63" s="247" t="s">
        <v>22</v>
      </c>
      <c r="D63" s="247" t="s">
        <v>760</v>
      </c>
      <c r="E63" s="249" t="s">
        <v>760</v>
      </c>
      <c r="F63" s="249">
        <v>999999</v>
      </c>
      <c r="G63" s="250" t="s">
        <v>761</v>
      </c>
      <c r="H63" s="251">
        <v>999999</v>
      </c>
      <c r="I63" s="133">
        <v>20573363</v>
      </c>
      <c r="J63" s="54" t="s">
        <v>863</v>
      </c>
      <c r="K63" s="247" t="s">
        <v>3400</v>
      </c>
      <c r="L63" s="54" t="s">
        <v>814</v>
      </c>
      <c r="M63" s="54" t="s">
        <v>814</v>
      </c>
      <c r="N63" s="252" t="s">
        <v>864</v>
      </c>
      <c r="O63" s="54">
        <v>35</v>
      </c>
      <c r="P63" s="253" t="s">
        <v>3063</v>
      </c>
      <c r="Q63" s="247" t="s">
        <v>3366</v>
      </c>
      <c r="R63" s="247" t="s">
        <v>3401</v>
      </c>
      <c r="S63" s="254">
        <v>12</v>
      </c>
      <c r="T63" s="255" t="s">
        <v>815</v>
      </c>
      <c r="U63" s="43" t="s">
        <v>895</v>
      </c>
      <c r="V63" s="247" t="s">
        <v>816</v>
      </c>
      <c r="W63" s="247" t="s">
        <v>817</v>
      </c>
      <c r="X63" s="247" t="s">
        <v>817</v>
      </c>
      <c r="Y63" s="29" t="s">
        <v>895</v>
      </c>
      <c r="Z63" s="247" t="s">
        <v>895</v>
      </c>
      <c r="AA63" s="247" t="s">
        <v>895</v>
      </c>
      <c r="AB63" s="29">
        <v>0</v>
      </c>
      <c r="AC63" s="29">
        <v>20573363</v>
      </c>
      <c r="AD63" s="29">
        <v>0</v>
      </c>
      <c r="AE63" s="29">
        <v>0</v>
      </c>
      <c r="AF63" s="247" t="s">
        <v>87</v>
      </c>
      <c r="AG63" s="247" t="s">
        <v>895</v>
      </c>
      <c r="AH63" s="247" t="s">
        <v>895</v>
      </c>
      <c r="AI63" s="256" t="s">
        <v>895</v>
      </c>
    </row>
    <row r="64" spans="1:35" s="24" customFormat="1" ht="36.75" customHeight="1" x14ac:dyDescent="0.3">
      <c r="A64" s="247">
        <v>30</v>
      </c>
      <c r="B64" s="248" t="s">
        <v>812</v>
      </c>
      <c r="C64" s="247" t="s">
        <v>22</v>
      </c>
      <c r="D64" s="247" t="s">
        <v>760</v>
      </c>
      <c r="E64" s="249" t="s">
        <v>760</v>
      </c>
      <c r="F64" s="249">
        <v>999999</v>
      </c>
      <c r="G64" s="250" t="s">
        <v>761</v>
      </c>
      <c r="H64" s="251">
        <v>999999</v>
      </c>
      <c r="I64" s="133">
        <v>15000000</v>
      </c>
      <c r="J64" s="54" t="s">
        <v>865</v>
      </c>
      <c r="K64" s="247" t="s">
        <v>3400</v>
      </c>
      <c r="L64" s="54" t="s">
        <v>814</v>
      </c>
      <c r="M64" s="54" t="s">
        <v>814</v>
      </c>
      <c r="N64" s="252" t="s">
        <v>27</v>
      </c>
      <c r="O64" s="54">
        <v>184</v>
      </c>
      <c r="P64" s="253" t="s">
        <v>28</v>
      </c>
      <c r="Q64" s="247" t="s">
        <v>3366</v>
      </c>
      <c r="R64" s="247" t="s">
        <v>3402</v>
      </c>
      <c r="S64" s="254">
        <v>12</v>
      </c>
      <c r="T64" s="257" t="s">
        <v>815</v>
      </c>
      <c r="U64" s="43" t="s">
        <v>895</v>
      </c>
      <c r="V64" s="247" t="s">
        <v>816</v>
      </c>
      <c r="W64" s="247" t="s">
        <v>818</v>
      </c>
      <c r="X64" s="247" t="s">
        <v>818</v>
      </c>
      <c r="Y64" s="29" t="s">
        <v>895</v>
      </c>
      <c r="Z64" s="247" t="s">
        <v>895</v>
      </c>
      <c r="AA64" s="247" t="s">
        <v>895</v>
      </c>
      <c r="AB64" s="29">
        <v>0</v>
      </c>
      <c r="AC64" s="29">
        <v>15000000</v>
      </c>
      <c r="AD64" s="29">
        <v>0</v>
      </c>
      <c r="AE64" s="29">
        <v>0</v>
      </c>
      <c r="AF64" s="247" t="s">
        <v>27</v>
      </c>
      <c r="AG64" s="247" t="s">
        <v>895</v>
      </c>
      <c r="AH64" s="247" t="s">
        <v>895</v>
      </c>
      <c r="AI64" s="256" t="s">
        <v>895</v>
      </c>
    </row>
    <row r="65" spans="1:35" s="24" customFormat="1" ht="36.75" customHeight="1" x14ac:dyDescent="0.3">
      <c r="A65" s="247">
        <v>30</v>
      </c>
      <c r="B65" s="248" t="s">
        <v>812</v>
      </c>
      <c r="C65" s="247" t="s">
        <v>22</v>
      </c>
      <c r="D65" s="247" t="s">
        <v>760</v>
      </c>
      <c r="E65" s="249" t="s">
        <v>760</v>
      </c>
      <c r="F65" s="249">
        <v>999999</v>
      </c>
      <c r="G65" s="250" t="s">
        <v>761</v>
      </c>
      <c r="H65" s="251">
        <v>999999</v>
      </c>
      <c r="I65" s="133">
        <v>70000000</v>
      </c>
      <c r="J65" s="54" t="s">
        <v>865</v>
      </c>
      <c r="K65" s="247" t="s">
        <v>3400</v>
      </c>
      <c r="L65" s="54" t="s">
        <v>814</v>
      </c>
      <c r="M65" s="54" t="s">
        <v>814</v>
      </c>
      <c r="N65" s="252" t="s">
        <v>130</v>
      </c>
      <c r="O65" s="54">
        <v>103</v>
      </c>
      <c r="P65" s="253" t="s">
        <v>131</v>
      </c>
      <c r="Q65" s="247" t="s">
        <v>3366</v>
      </c>
      <c r="R65" s="247" t="s">
        <v>3401</v>
      </c>
      <c r="S65" s="254">
        <v>12</v>
      </c>
      <c r="T65" s="255" t="s">
        <v>815</v>
      </c>
      <c r="U65" s="43" t="s">
        <v>895</v>
      </c>
      <c r="V65" s="247" t="s">
        <v>816</v>
      </c>
      <c r="W65" s="247" t="s">
        <v>817</v>
      </c>
      <c r="X65" s="247" t="s">
        <v>817</v>
      </c>
      <c r="Y65" s="29" t="s">
        <v>895</v>
      </c>
      <c r="Z65" s="247" t="s">
        <v>895</v>
      </c>
      <c r="AA65" s="247" t="s">
        <v>895</v>
      </c>
      <c r="AB65" s="29">
        <v>0</v>
      </c>
      <c r="AC65" s="29">
        <v>70000000</v>
      </c>
      <c r="AD65" s="29">
        <v>0</v>
      </c>
      <c r="AE65" s="29">
        <v>0</v>
      </c>
      <c r="AF65" s="247" t="s">
        <v>130</v>
      </c>
      <c r="AG65" s="247" t="s">
        <v>895</v>
      </c>
      <c r="AH65" s="247" t="s">
        <v>895</v>
      </c>
      <c r="AI65" s="256" t="s">
        <v>895</v>
      </c>
    </row>
    <row r="66" spans="1:35" s="24" customFormat="1" ht="36.75" customHeight="1" x14ac:dyDescent="0.3">
      <c r="A66" s="247">
        <v>31</v>
      </c>
      <c r="B66" s="248" t="s">
        <v>812</v>
      </c>
      <c r="C66" s="247" t="s">
        <v>22</v>
      </c>
      <c r="D66" s="247" t="s">
        <v>760</v>
      </c>
      <c r="E66" s="249" t="s">
        <v>760</v>
      </c>
      <c r="F66" s="249">
        <v>999999</v>
      </c>
      <c r="G66" s="250" t="s">
        <v>761</v>
      </c>
      <c r="H66" s="251">
        <v>999999</v>
      </c>
      <c r="I66" s="133">
        <v>200000000</v>
      </c>
      <c r="J66" s="54" t="s">
        <v>866</v>
      </c>
      <c r="K66" s="247" t="s">
        <v>3400</v>
      </c>
      <c r="L66" s="54" t="s">
        <v>814</v>
      </c>
      <c r="M66" s="54" t="s">
        <v>814</v>
      </c>
      <c r="N66" s="252" t="s">
        <v>867</v>
      </c>
      <c r="O66" s="54">
        <v>42</v>
      </c>
      <c r="P66" s="253" t="s">
        <v>3066</v>
      </c>
      <c r="Q66" s="247" t="s">
        <v>3366</v>
      </c>
      <c r="R66" s="247" t="s">
        <v>3401</v>
      </c>
      <c r="S66" s="254">
        <v>12</v>
      </c>
      <c r="T66" s="255" t="s">
        <v>815</v>
      </c>
      <c r="U66" s="43" t="s">
        <v>895</v>
      </c>
      <c r="V66" s="247" t="s">
        <v>816</v>
      </c>
      <c r="W66" s="247" t="s">
        <v>817</v>
      </c>
      <c r="X66" s="247" t="s">
        <v>817</v>
      </c>
      <c r="Y66" s="29" t="s">
        <v>895</v>
      </c>
      <c r="Z66" s="247" t="s">
        <v>895</v>
      </c>
      <c r="AA66" s="247" t="s">
        <v>895</v>
      </c>
      <c r="AB66" s="29">
        <v>0</v>
      </c>
      <c r="AC66" s="29">
        <v>200000000</v>
      </c>
      <c r="AD66" s="29">
        <v>0</v>
      </c>
      <c r="AE66" s="29">
        <v>0</v>
      </c>
      <c r="AF66" s="247" t="s">
        <v>867</v>
      </c>
      <c r="AG66" s="247" t="s">
        <v>895</v>
      </c>
      <c r="AH66" s="247" t="s">
        <v>895</v>
      </c>
      <c r="AI66" s="256" t="s">
        <v>895</v>
      </c>
    </row>
    <row r="67" spans="1:35" s="24" customFormat="1" ht="36.75" customHeight="1" x14ac:dyDescent="0.3">
      <c r="A67" s="247">
        <v>32</v>
      </c>
      <c r="B67" s="248" t="s">
        <v>812</v>
      </c>
      <c r="C67" s="247" t="s">
        <v>22</v>
      </c>
      <c r="D67" s="247" t="s">
        <v>760</v>
      </c>
      <c r="E67" s="249" t="s">
        <v>760</v>
      </c>
      <c r="F67" s="249">
        <v>999999</v>
      </c>
      <c r="G67" s="250" t="s">
        <v>761</v>
      </c>
      <c r="H67" s="251">
        <v>999999</v>
      </c>
      <c r="I67" s="133">
        <v>100000000</v>
      </c>
      <c r="J67" s="54" t="s">
        <v>868</v>
      </c>
      <c r="K67" s="247" t="s">
        <v>3400</v>
      </c>
      <c r="L67" s="54" t="s">
        <v>814</v>
      </c>
      <c r="M67" s="54" t="s">
        <v>814</v>
      </c>
      <c r="N67" s="252" t="s">
        <v>149</v>
      </c>
      <c r="O67" s="54">
        <v>43</v>
      </c>
      <c r="P67" s="253" t="s">
        <v>150</v>
      </c>
      <c r="Q67" s="247" t="s">
        <v>3366</v>
      </c>
      <c r="R67" s="247" t="s">
        <v>3401</v>
      </c>
      <c r="S67" s="254">
        <v>12</v>
      </c>
      <c r="T67" s="255" t="s">
        <v>815</v>
      </c>
      <c r="U67" s="43" t="s">
        <v>895</v>
      </c>
      <c r="V67" s="247" t="s">
        <v>816</v>
      </c>
      <c r="W67" s="247" t="s">
        <v>817</v>
      </c>
      <c r="X67" s="247" t="s">
        <v>817</v>
      </c>
      <c r="Y67" s="29" t="s">
        <v>895</v>
      </c>
      <c r="Z67" s="247" t="s">
        <v>895</v>
      </c>
      <c r="AA67" s="247" t="s">
        <v>895</v>
      </c>
      <c r="AB67" s="29">
        <v>0</v>
      </c>
      <c r="AC67" s="29">
        <v>100000000</v>
      </c>
      <c r="AD67" s="29">
        <v>0</v>
      </c>
      <c r="AE67" s="29">
        <v>0</v>
      </c>
      <c r="AF67" s="247" t="s">
        <v>149</v>
      </c>
      <c r="AG67" s="247" t="s">
        <v>895</v>
      </c>
      <c r="AH67" s="247" t="s">
        <v>895</v>
      </c>
      <c r="AI67" s="256" t="s">
        <v>895</v>
      </c>
    </row>
    <row r="68" spans="1:35" s="24" customFormat="1" ht="36.75" customHeight="1" x14ac:dyDescent="0.3">
      <c r="A68" s="247">
        <v>33</v>
      </c>
      <c r="B68" s="248" t="s">
        <v>812</v>
      </c>
      <c r="C68" s="247" t="s">
        <v>22</v>
      </c>
      <c r="D68" s="247" t="s">
        <v>760</v>
      </c>
      <c r="E68" s="249" t="s">
        <v>760</v>
      </c>
      <c r="F68" s="249">
        <v>999999</v>
      </c>
      <c r="G68" s="250" t="s">
        <v>761</v>
      </c>
      <c r="H68" s="251">
        <v>999999</v>
      </c>
      <c r="I68" s="133">
        <v>405000000</v>
      </c>
      <c r="J68" s="54" t="s">
        <v>869</v>
      </c>
      <c r="K68" s="247" t="s">
        <v>3400</v>
      </c>
      <c r="L68" s="54" t="s">
        <v>814</v>
      </c>
      <c r="M68" s="54" t="s">
        <v>814</v>
      </c>
      <c r="N68" s="252" t="s">
        <v>156</v>
      </c>
      <c r="O68" s="54">
        <v>49</v>
      </c>
      <c r="P68" s="253" t="s">
        <v>157</v>
      </c>
      <c r="Q68" s="247" t="s">
        <v>3366</v>
      </c>
      <c r="R68" s="247" t="s">
        <v>3401</v>
      </c>
      <c r="S68" s="254">
        <v>12</v>
      </c>
      <c r="T68" s="255" t="s">
        <v>815</v>
      </c>
      <c r="U68" s="43" t="s">
        <v>895</v>
      </c>
      <c r="V68" s="247" t="s">
        <v>816</v>
      </c>
      <c r="W68" s="247" t="s">
        <v>817</v>
      </c>
      <c r="X68" s="247" t="s">
        <v>817</v>
      </c>
      <c r="Y68" s="29" t="s">
        <v>895</v>
      </c>
      <c r="Z68" s="247" t="s">
        <v>895</v>
      </c>
      <c r="AA68" s="247" t="s">
        <v>895</v>
      </c>
      <c r="AB68" s="29">
        <v>0</v>
      </c>
      <c r="AC68" s="29">
        <v>405000000</v>
      </c>
      <c r="AD68" s="29">
        <v>0</v>
      </c>
      <c r="AE68" s="29">
        <v>0</v>
      </c>
      <c r="AF68" s="247" t="s">
        <v>156</v>
      </c>
      <c r="AG68" s="247" t="s">
        <v>895</v>
      </c>
      <c r="AH68" s="247" t="s">
        <v>895</v>
      </c>
      <c r="AI68" s="256" t="s">
        <v>895</v>
      </c>
    </row>
    <row r="69" spans="1:35" s="24" customFormat="1" ht="36.75" customHeight="1" x14ac:dyDescent="0.3">
      <c r="A69" s="247">
        <v>34</v>
      </c>
      <c r="B69" s="248" t="s">
        <v>812</v>
      </c>
      <c r="C69" s="247" t="s">
        <v>22</v>
      </c>
      <c r="D69" s="247" t="s">
        <v>760</v>
      </c>
      <c r="E69" s="249" t="s">
        <v>760</v>
      </c>
      <c r="F69" s="249">
        <v>999999</v>
      </c>
      <c r="G69" s="250" t="s">
        <v>761</v>
      </c>
      <c r="H69" s="251">
        <v>999999</v>
      </c>
      <c r="I69" s="133">
        <v>31500000</v>
      </c>
      <c r="J69" s="54" t="s">
        <v>870</v>
      </c>
      <c r="K69" s="247" t="s">
        <v>3400</v>
      </c>
      <c r="L69" s="54" t="s">
        <v>814</v>
      </c>
      <c r="M69" s="54" t="s">
        <v>814</v>
      </c>
      <c r="N69" s="252" t="s">
        <v>151</v>
      </c>
      <c r="O69" s="54">
        <v>44</v>
      </c>
      <c r="P69" s="253" t="s">
        <v>3067</v>
      </c>
      <c r="Q69" s="247" t="s">
        <v>3366</v>
      </c>
      <c r="R69" s="247" t="s">
        <v>3401</v>
      </c>
      <c r="S69" s="254">
        <v>12</v>
      </c>
      <c r="T69" s="255" t="s">
        <v>815</v>
      </c>
      <c r="U69" s="43" t="s">
        <v>895</v>
      </c>
      <c r="V69" s="247" t="s">
        <v>816</v>
      </c>
      <c r="W69" s="247" t="s">
        <v>817</v>
      </c>
      <c r="X69" s="247" t="s">
        <v>817</v>
      </c>
      <c r="Y69" s="29" t="s">
        <v>895</v>
      </c>
      <c r="Z69" s="247" t="s">
        <v>895</v>
      </c>
      <c r="AA69" s="247" t="s">
        <v>895</v>
      </c>
      <c r="AB69" s="29">
        <v>0</v>
      </c>
      <c r="AC69" s="29">
        <v>31500000</v>
      </c>
      <c r="AD69" s="29">
        <v>0</v>
      </c>
      <c r="AE69" s="29">
        <v>0</v>
      </c>
      <c r="AF69" s="247" t="s">
        <v>151</v>
      </c>
      <c r="AG69" s="247" t="s">
        <v>895</v>
      </c>
      <c r="AH69" s="247" t="s">
        <v>895</v>
      </c>
      <c r="AI69" s="256" t="s">
        <v>895</v>
      </c>
    </row>
    <row r="70" spans="1:35" s="24" customFormat="1" ht="36.75" customHeight="1" x14ac:dyDescent="0.3">
      <c r="A70" s="247">
        <v>35</v>
      </c>
      <c r="B70" s="248" t="s">
        <v>812</v>
      </c>
      <c r="C70" s="247" t="s">
        <v>22</v>
      </c>
      <c r="D70" s="247" t="s">
        <v>760</v>
      </c>
      <c r="E70" s="249" t="s">
        <v>760</v>
      </c>
      <c r="F70" s="249">
        <v>999999</v>
      </c>
      <c r="G70" s="250" t="s">
        <v>761</v>
      </c>
      <c r="H70" s="251">
        <v>999999</v>
      </c>
      <c r="I70" s="133">
        <v>191878960</v>
      </c>
      <c r="J70" s="54" t="s">
        <v>871</v>
      </c>
      <c r="K70" s="247" t="s">
        <v>3400</v>
      </c>
      <c r="L70" s="54" t="s">
        <v>814</v>
      </c>
      <c r="M70" s="54" t="s">
        <v>814</v>
      </c>
      <c r="N70" s="252" t="s">
        <v>152</v>
      </c>
      <c r="O70" s="54">
        <v>46</v>
      </c>
      <c r="P70" s="253" t="s">
        <v>153</v>
      </c>
      <c r="Q70" s="247" t="s">
        <v>3366</v>
      </c>
      <c r="R70" s="247" t="s">
        <v>3401</v>
      </c>
      <c r="S70" s="254">
        <v>12</v>
      </c>
      <c r="T70" s="255" t="s">
        <v>815</v>
      </c>
      <c r="U70" s="43" t="s">
        <v>895</v>
      </c>
      <c r="V70" s="247" t="s">
        <v>816</v>
      </c>
      <c r="W70" s="247" t="s">
        <v>817</v>
      </c>
      <c r="X70" s="247" t="s">
        <v>817</v>
      </c>
      <c r="Y70" s="29" t="s">
        <v>895</v>
      </c>
      <c r="Z70" s="247" t="s">
        <v>895</v>
      </c>
      <c r="AA70" s="247" t="s">
        <v>895</v>
      </c>
      <c r="AB70" s="29">
        <v>0</v>
      </c>
      <c r="AC70" s="29">
        <v>191878960</v>
      </c>
      <c r="AD70" s="29">
        <v>0</v>
      </c>
      <c r="AE70" s="29">
        <v>0</v>
      </c>
      <c r="AF70" s="247" t="s">
        <v>152</v>
      </c>
      <c r="AG70" s="247" t="s">
        <v>895</v>
      </c>
      <c r="AH70" s="247" t="s">
        <v>895</v>
      </c>
      <c r="AI70" s="256" t="s">
        <v>895</v>
      </c>
    </row>
    <row r="71" spans="1:35" s="24" customFormat="1" ht="36.75" customHeight="1" x14ac:dyDescent="0.3">
      <c r="A71" s="247">
        <v>883</v>
      </c>
      <c r="B71" s="248" t="s">
        <v>812</v>
      </c>
      <c r="C71" s="247" t="s">
        <v>22</v>
      </c>
      <c r="D71" s="247" t="s">
        <v>760</v>
      </c>
      <c r="E71" s="249" t="s">
        <v>760</v>
      </c>
      <c r="F71" s="249">
        <v>999999</v>
      </c>
      <c r="G71" s="250" t="s">
        <v>761</v>
      </c>
      <c r="H71" s="251">
        <v>999999</v>
      </c>
      <c r="I71" s="133">
        <v>1000000</v>
      </c>
      <c r="J71" s="54" t="s">
        <v>872</v>
      </c>
      <c r="K71" s="247" t="s">
        <v>3400</v>
      </c>
      <c r="L71" s="54" t="s">
        <v>814</v>
      </c>
      <c r="M71" s="54" t="s">
        <v>814</v>
      </c>
      <c r="N71" s="252" t="s">
        <v>873</v>
      </c>
      <c r="O71" s="54">
        <v>183</v>
      </c>
      <c r="P71" s="253" t="s">
        <v>3125</v>
      </c>
      <c r="Q71" s="247" t="s">
        <v>3366</v>
      </c>
      <c r="R71" s="247" t="s">
        <v>3402</v>
      </c>
      <c r="S71" s="254">
        <v>4</v>
      </c>
      <c r="T71" s="255" t="s">
        <v>815</v>
      </c>
      <c r="U71" s="43" t="s">
        <v>895</v>
      </c>
      <c r="V71" s="247" t="s">
        <v>816</v>
      </c>
      <c r="W71" s="247" t="s">
        <v>845</v>
      </c>
      <c r="X71" s="247" t="s">
        <v>845</v>
      </c>
      <c r="Y71" s="29" t="s">
        <v>895</v>
      </c>
      <c r="Z71" s="247" t="s">
        <v>895</v>
      </c>
      <c r="AA71" s="247" t="s">
        <v>895</v>
      </c>
      <c r="AB71" s="29">
        <v>0</v>
      </c>
      <c r="AC71" s="29">
        <v>1000000</v>
      </c>
      <c r="AD71" s="29">
        <v>0</v>
      </c>
      <c r="AE71" s="29">
        <v>0</v>
      </c>
      <c r="AF71" s="247" t="s">
        <v>873</v>
      </c>
      <c r="AG71" s="247" t="s">
        <v>895</v>
      </c>
      <c r="AH71" s="247" t="s">
        <v>895</v>
      </c>
      <c r="AI71" s="256" t="s">
        <v>895</v>
      </c>
    </row>
    <row r="72" spans="1:35" s="24" customFormat="1" ht="36.75" customHeight="1" x14ac:dyDescent="0.3">
      <c r="A72" s="247">
        <v>36</v>
      </c>
      <c r="B72" s="248" t="s">
        <v>812</v>
      </c>
      <c r="C72" s="247" t="s">
        <v>22</v>
      </c>
      <c r="D72" s="247" t="s">
        <v>760</v>
      </c>
      <c r="E72" s="249" t="s">
        <v>760</v>
      </c>
      <c r="F72" s="249">
        <v>999999</v>
      </c>
      <c r="G72" s="250" t="s">
        <v>761</v>
      </c>
      <c r="H72" s="251">
        <v>999999</v>
      </c>
      <c r="I72" s="133">
        <v>13000000</v>
      </c>
      <c r="J72" s="54" t="s">
        <v>874</v>
      </c>
      <c r="K72" s="247" t="s">
        <v>3400</v>
      </c>
      <c r="L72" s="54" t="s">
        <v>814</v>
      </c>
      <c r="M72" s="54" t="s">
        <v>814</v>
      </c>
      <c r="N72" s="252" t="s">
        <v>875</v>
      </c>
      <c r="O72" s="54">
        <v>186</v>
      </c>
      <c r="P72" s="253" t="s">
        <v>3068</v>
      </c>
      <c r="Q72" s="247" t="s">
        <v>3366</v>
      </c>
      <c r="R72" s="247" t="s">
        <v>3402</v>
      </c>
      <c r="S72" s="254">
        <v>12</v>
      </c>
      <c r="T72" s="257" t="s">
        <v>815</v>
      </c>
      <c r="U72" s="43" t="s">
        <v>895</v>
      </c>
      <c r="V72" s="247" t="s">
        <v>816</v>
      </c>
      <c r="W72" s="247" t="s">
        <v>818</v>
      </c>
      <c r="X72" s="247" t="s">
        <v>818</v>
      </c>
      <c r="Y72" s="29" t="s">
        <v>895</v>
      </c>
      <c r="Z72" s="247" t="s">
        <v>895</v>
      </c>
      <c r="AA72" s="247" t="s">
        <v>895</v>
      </c>
      <c r="AB72" s="29">
        <v>0</v>
      </c>
      <c r="AC72" s="29">
        <v>13000000</v>
      </c>
      <c r="AD72" s="29">
        <v>0</v>
      </c>
      <c r="AE72" s="29">
        <v>0</v>
      </c>
      <c r="AF72" s="247" t="s">
        <v>875</v>
      </c>
      <c r="AG72" s="247" t="s">
        <v>895</v>
      </c>
      <c r="AH72" s="247" t="s">
        <v>895</v>
      </c>
      <c r="AI72" s="256" t="s">
        <v>895</v>
      </c>
    </row>
    <row r="73" spans="1:35" s="24" customFormat="1" ht="36.75" customHeight="1" x14ac:dyDescent="0.3">
      <c r="A73" s="247">
        <v>36</v>
      </c>
      <c r="B73" s="248" t="s">
        <v>812</v>
      </c>
      <c r="C73" s="254" t="s">
        <v>22</v>
      </c>
      <c r="D73" s="254" t="s">
        <v>760</v>
      </c>
      <c r="E73" s="259" t="s">
        <v>760</v>
      </c>
      <c r="F73" s="259">
        <v>999999</v>
      </c>
      <c r="G73" s="258" t="s">
        <v>761</v>
      </c>
      <c r="H73" s="260">
        <v>999999</v>
      </c>
      <c r="I73" s="134">
        <v>14300000</v>
      </c>
      <c r="J73" s="261" t="s">
        <v>874</v>
      </c>
      <c r="K73" s="254" t="s">
        <v>3400</v>
      </c>
      <c r="L73" s="261" t="s">
        <v>814</v>
      </c>
      <c r="M73" s="261" t="s">
        <v>814</v>
      </c>
      <c r="N73" s="262" t="s">
        <v>876</v>
      </c>
      <c r="O73" s="261">
        <v>45</v>
      </c>
      <c r="P73" s="261" t="s">
        <v>3068</v>
      </c>
      <c r="Q73" s="254" t="s">
        <v>3366</v>
      </c>
      <c r="R73" s="254" t="s">
        <v>3401</v>
      </c>
      <c r="S73" s="254">
        <v>12</v>
      </c>
      <c r="T73" s="255" t="s">
        <v>815</v>
      </c>
      <c r="U73" s="127" t="s">
        <v>895</v>
      </c>
      <c r="V73" s="254" t="s">
        <v>816</v>
      </c>
      <c r="W73" s="254" t="s">
        <v>817</v>
      </c>
      <c r="X73" s="254" t="s">
        <v>817</v>
      </c>
      <c r="Y73" s="128" t="s">
        <v>895</v>
      </c>
      <c r="Z73" s="254" t="s">
        <v>895</v>
      </c>
      <c r="AA73" s="254" t="s">
        <v>895</v>
      </c>
      <c r="AB73" s="128">
        <v>0</v>
      </c>
      <c r="AC73" s="128">
        <v>14300000</v>
      </c>
      <c r="AD73" s="128">
        <v>0</v>
      </c>
      <c r="AE73" s="128">
        <v>0</v>
      </c>
      <c r="AF73" s="254" t="s">
        <v>876</v>
      </c>
      <c r="AG73" s="254" t="s">
        <v>895</v>
      </c>
      <c r="AH73" s="254" t="s">
        <v>895</v>
      </c>
      <c r="AI73" s="263" t="s">
        <v>895</v>
      </c>
    </row>
    <row r="74" spans="1:35" s="24" customFormat="1" ht="36.75" customHeight="1" x14ac:dyDescent="0.3">
      <c r="A74" s="247">
        <v>37</v>
      </c>
      <c r="B74" s="248" t="s">
        <v>812</v>
      </c>
      <c r="C74" s="247" t="s">
        <v>22</v>
      </c>
      <c r="D74" s="247" t="s">
        <v>760</v>
      </c>
      <c r="E74" s="249" t="s">
        <v>760</v>
      </c>
      <c r="F74" s="249">
        <v>999999</v>
      </c>
      <c r="G74" s="250" t="s">
        <v>761</v>
      </c>
      <c r="H74" s="251">
        <v>999999</v>
      </c>
      <c r="I74" s="133">
        <v>200000000</v>
      </c>
      <c r="J74" s="54" t="s">
        <v>877</v>
      </c>
      <c r="K74" s="247" t="s">
        <v>3400</v>
      </c>
      <c r="L74" s="54" t="s">
        <v>814</v>
      </c>
      <c r="M74" s="54" t="s">
        <v>814</v>
      </c>
      <c r="N74" s="252" t="s">
        <v>25</v>
      </c>
      <c r="O74" s="54">
        <v>182</v>
      </c>
      <c r="P74" s="253" t="s">
        <v>26</v>
      </c>
      <c r="Q74" s="247" t="s">
        <v>3366</v>
      </c>
      <c r="R74" s="247" t="s">
        <v>3402</v>
      </c>
      <c r="S74" s="254">
        <v>12</v>
      </c>
      <c r="T74" s="257" t="s">
        <v>815</v>
      </c>
      <c r="U74" s="43" t="s">
        <v>895</v>
      </c>
      <c r="V74" s="247" t="s">
        <v>816</v>
      </c>
      <c r="W74" s="247" t="s">
        <v>818</v>
      </c>
      <c r="X74" s="247" t="s">
        <v>818</v>
      </c>
      <c r="Y74" s="29" t="s">
        <v>895</v>
      </c>
      <c r="Z74" s="247" t="s">
        <v>895</v>
      </c>
      <c r="AA74" s="247" t="s">
        <v>895</v>
      </c>
      <c r="AB74" s="29">
        <v>0</v>
      </c>
      <c r="AC74" s="29">
        <v>200000000</v>
      </c>
      <c r="AD74" s="29">
        <v>0</v>
      </c>
      <c r="AE74" s="29">
        <v>0</v>
      </c>
      <c r="AF74" s="247" t="s">
        <v>25</v>
      </c>
      <c r="AG74" s="247" t="s">
        <v>895</v>
      </c>
      <c r="AH74" s="247" t="s">
        <v>895</v>
      </c>
      <c r="AI74" s="256" t="s">
        <v>895</v>
      </c>
    </row>
    <row r="75" spans="1:35" s="24" customFormat="1" ht="36.75" customHeight="1" x14ac:dyDescent="0.3">
      <c r="A75" s="247">
        <v>37</v>
      </c>
      <c r="B75" s="248" t="s">
        <v>812</v>
      </c>
      <c r="C75" s="247" t="s">
        <v>22</v>
      </c>
      <c r="D75" s="247" t="s">
        <v>760</v>
      </c>
      <c r="E75" s="249" t="s">
        <v>760</v>
      </c>
      <c r="F75" s="249">
        <v>999999</v>
      </c>
      <c r="G75" s="258" t="s">
        <v>761</v>
      </c>
      <c r="H75" s="251">
        <v>999999</v>
      </c>
      <c r="I75" s="133">
        <v>400000000</v>
      </c>
      <c r="J75" s="54" t="s">
        <v>877</v>
      </c>
      <c r="K75" s="247" t="s">
        <v>3400</v>
      </c>
      <c r="L75" s="54" t="s">
        <v>814</v>
      </c>
      <c r="M75" s="54" t="s">
        <v>814</v>
      </c>
      <c r="N75" s="252" t="s">
        <v>878</v>
      </c>
      <c r="O75" s="54">
        <v>32</v>
      </c>
      <c r="P75" s="253" t="s">
        <v>26</v>
      </c>
      <c r="Q75" s="247" t="s">
        <v>3366</v>
      </c>
      <c r="R75" s="247" t="s">
        <v>3401</v>
      </c>
      <c r="S75" s="254">
        <v>12</v>
      </c>
      <c r="T75" s="255" t="s">
        <v>815</v>
      </c>
      <c r="U75" s="43" t="s">
        <v>895</v>
      </c>
      <c r="V75" s="247" t="s">
        <v>816</v>
      </c>
      <c r="W75" s="247" t="s">
        <v>817</v>
      </c>
      <c r="X75" s="247" t="s">
        <v>817</v>
      </c>
      <c r="Y75" s="29" t="s">
        <v>895</v>
      </c>
      <c r="Z75" s="247" t="s">
        <v>895</v>
      </c>
      <c r="AA75" s="247" t="s">
        <v>895</v>
      </c>
      <c r="AB75" s="29">
        <v>0</v>
      </c>
      <c r="AC75" s="29">
        <v>400000000</v>
      </c>
      <c r="AD75" s="29">
        <v>0</v>
      </c>
      <c r="AE75" s="29">
        <v>0</v>
      </c>
      <c r="AF75" s="247" t="s">
        <v>80</v>
      </c>
      <c r="AG75" s="247" t="s">
        <v>895</v>
      </c>
      <c r="AH75" s="247" t="s">
        <v>895</v>
      </c>
      <c r="AI75" s="256" t="s">
        <v>895</v>
      </c>
    </row>
    <row r="76" spans="1:35" s="24" customFormat="1" ht="36.75" customHeight="1" x14ac:dyDescent="0.3">
      <c r="A76" s="247">
        <v>38</v>
      </c>
      <c r="B76" s="248" t="s">
        <v>812</v>
      </c>
      <c r="C76" s="247" t="s">
        <v>22</v>
      </c>
      <c r="D76" s="247" t="s">
        <v>760</v>
      </c>
      <c r="E76" s="249" t="s">
        <v>760</v>
      </c>
      <c r="F76" s="249">
        <v>999999</v>
      </c>
      <c r="G76" s="258" t="s">
        <v>761</v>
      </c>
      <c r="H76" s="251">
        <v>999999</v>
      </c>
      <c r="I76" s="133">
        <v>10000000</v>
      </c>
      <c r="J76" s="54" t="s">
        <v>879</v>
      </c>
      <c r="K76" s="247" t="s">
        <v>3400</v>
      </c>
      <c r="L76" s="54" t="s">
        <v>814</v>
      </c>
      <c r="M76" s="54" t="s">
        <v>814</v>
      </c>
      <c r="N76" s="252" t="s">
        <v>178</v>
      </c>
      <c r="O76" s="54">
        <v>157</v>
      </c>
      <c r="P76" s="253" t="s">
        <v>179</v>
      </c>
      <c r="Q76" s="247" t="s">
        <v>3366</v>
      </c>
      <c r="R76" s="247" t="s">
        <v>3403</v>
      </c>
      <c r="S76" s="254">
        <v>6</v>
      </c>
      <c r="T76" s="257" t="s">
        <v>815</v>
      </c>
      <c r="U76" s="43" t="s">
        <v>895</v>
      </c>
      <c r="V76" s="247" t="s">
        <v>816</v>
      </c>
      <c r="W76" s="247" t="s">
        <v>821</v>
      </c>
      <c r="X76" s="247" t="s">
        <v>821</v>
      </c>
      <c r="Y76" s="29" t="s">
        <v>895</v>
      </c>
      <c r="Z76" s="247" t="s">
        <v>895</v>
      </c>
      <c r="AA76" s="247" t="s">
        <v>895</v>
      </c>
      <c r="AB76" s="29">
        <v>0</v>
      </c>
      <c r="AC76" s="29">
        <v>10000000</v>
      </c>
      <c r="AD76" s="29">
        <v>0</v>
      </c>
      <c r="AE76" s="29">
        <v>0</v>
      </c>
      <c r="AF76" s="247" t="s">
        <v>178</v>
      </c>
      <c r="AG76" s="247" t="s">
        <v>895</v>
      </c>
      <c r="AH76" s="247" t="s">
        <v>895</v>
      </c>
      <c r="AI76" s="256" t="s">
        <v>895</v>
      </c>
    </row>
    <row r="77" spans="1:35" s="24" customFormat="1" ht="36.75" customHeight="1" x14ac:dyDescent="0.3">
      <c r="A77" s="247">
        <v>38</v>
      </c>
      <c r="B77" s="248" t="s">
        <v>812</v>
      </c>
      <c r="C77" s="247" t="s">
        <v>22</v>
      </c>
      <c r="D77" s="247" t="s">
        <v>760</v>
      </c>
      <c r="E77" s="249" t="s">
        <v>760</v>
      </c>
      <c r="F77" s="249">
        <v>999999</v>
      </c>
      <c r="G77" s="258" t="s">
        <v>761</v>
      </c>
      <c r="H77" s="251">
        <v>999999</v>
      </c>
      <c r="I77" s="133">
        <v>15000000</v>
      </c>
      <c r="J77" s="54" t="s">
        <v>879</v>
      </c>
      <c r="K77" s="247" t="s">
        <v>3400</v>
      </c>
      <c r="L77" s="54" t="s">
        <v>814</v>
      </c>
      <c r="M77" s="54" t="s">
        <v>814</v>
      </c>
      <c r="N77" s="252" t="s">
        <v>154</v>
      </c>
      <c r="O77" s="54">
        <v>48</v>
      </c>
      <c r="P77" s="253" t="s">
        <v>155</v>
      </c>
      <c r="Q77" s="247" t="s">
        <v>3366</v>
      </c>
      <c r="R77" s="247" t="s">
        <v>3401</v>
      </c>
      <c r="S77" s="254">
        <v>12</v>
      </c>
      <c r="T77" s="255" t="s">
        <v>815</v>
      </c>
      <c r="U77" s="43" t="s">
        <v>895</v>
      </c>
      <c r="V77" s="247" t="s">
        <v>816</v>
      </c>
      <c r="W77" s="247" t="s">
        <v>817</v>
      </c>
      <c r="X77" s="247" t="s">
        <v>817</v>
      </c>
      <c r="Y77" s="29" t="s">
        <v>895</v>
      </c>
      <c r="Z77" s="247" t="s">
        <v>895</v>
      </c>
      <c r="AA77" s="247" t="s">
        <v>895</v>
      </c>
      <c r="AB77" s="29">
        <v>0</v>
      </c>
      <c r="AC77" s="29">
        <v>15000000</v>
      </c>
      <c r="AD77" s="29">
        <v>0</v>
      </c>
      <c r="AE77" s="29">
        <v>0</v>
      </c>
      <c r="AF77" s="247" t="s">
        <v>154</v>
      </c>
      <c r="AG77" s="247" t="s">
        <v>895</v>
      </c>
      <c r="AH77" s="247" t="s">
        <v>895</v>
      </c>
      <c r="AI77" s="256" t="s">
        <v>895</v>
      </c>
    </row>
    <row r="78" spans="1:35" s="24" customFormat="1" ht="36.75" customHeight="1" x14ac:dyDescent="0.3">
      <c r="A78" s="247">
        <v>39</v>
      </c>
      <c r="B78" s="248" t="s">
        <v>812</v>
      </c>
      <c r="C78" s="247" t="s">
        <v>22</v>
      </c>
      <c r="D78" s="247" t="s">
        <v>760</v>
      </c>
      <c r="E78" s="249" t="s">
        <v>760</v>
      </c>
      <c r="F78" s="249">
        <v>999999</v>
      </c>
      <c r="G78" s="258" t="s">
        <v>761</v>
      </c>
      <c r="H78" s="251">
        <v>999999</v>
      </c>
      <c r="I78" s="133">
        <v>286318219</v>
      </c>
      <c r="J78" s="54" t="s">
        <v>880</v>
      </c>
      <c r="K78" s="247" t="s">
        <v>3400</v>
      </c>
      <c r="L78" s="54" t="s">
        <v>814</v>
      </c>
      <c r="M78" s="54" t="s">
        <v>814</v>
      </c>
      <c r="N78" s="252" t="s">
        <v>88</v>
      </c>
      <c r="O78" s="54">
        <v>36</v>
      </c>
      <c r="P78" s="253" t="s">
        <v>3064</v>
      </c>
      <c r="Q78" s="247" t="s">
        <v>3366</v>
      </c>
      <c r="R78" s="247" t="s">
        <v>3401</v>
      </c>
      <c r="S78" s="254">
        <v>12</v>
      </c>
      <c r="T78" s="257" t="s">
        <v>815</v>
      </c>
      <c r="U78" s="43" t="s">
        <v>895</v>
      </c>
      <c r="V78" s="247" t="s">
        <v>816</v>
      </c>
      <c r="W78" s="247" t="s">
        <v>817</v>
      </c>
      <c r="X78" s="247" t="s">
        <v>817</v>
      </c>
      <c r="Y78" s="29" t="s">
        <v>895</v>
      </c>
      <c r="Z78" s="247" t="s">
        <v>895</v>
      </c>
      <c r="AA78" s="247" t="s">
        <v>895</v>
      </c>
      <c r="AB78" s="29">
        <v>0</v>
      </c>
      <c r="AC78" s="29">
        <v>286318219</v>
      </c>
      <c r="AD78" s="29">
        <v>0</v>
      </c>
      <c r="AE78" s="29">
        <v>0</v>
      </c>
      <c r="AF78" s="247" t="s">
        <v>88</v>
      </c>
      <c r="AG78" s="247" t="s">
        <v>895</v>
      </c>
      <c r="AH78" s="247" t="s">
        <v>895</v>
      </c>
      <c r="AI78" s="256" t="s">
        <v>895</v>
      </c>
    </row>
    <row r="79" spans="1:35" s="24" customFormat="1" ht="36.75" customHeight="1" x14ac:dyDescent="0.3">
      <c r="A79" s="247">
        <v>40</v>
      </c>
      <c r="B79" s="248" t="s">
        <v>881</v>
      </c>
      <c r="C79" s="247" t="s">
        <v>22</v>
      </c>
      <c r="D79" s="247" t="s">
        <v>760</v>
      </c>
      <c r="E79" s="249" t="s">
        <v>760</v>
      </c>
      <c r="F79" s="249">
        <v>999999</v>
      </c>
      <c r="G79" s="258" t="s">
        <v>761</v>
      </c>
      <c r="H79" s="251">
        <v>999999</v>
      </c>
      <c r="I79" s="133">
        <v>37500000</v>
      </c>
      <c r="J79" s="54" t="s">
        <v>882</v>
      </c>
      <c r="K79" s="247" t="s">
        <v>3404</v>
      </c>
      <c r="L79" s="54" t="s">
        <v>883</v>
      </c>
      <c r="M79" s="54" t="s">
        <v>884</v>
      </c>
      <c r="N79" s="252" t="s">
        <v>70</v>
      </c>
      <c r="O79" s="54">
        <v>28</v>
      </c>
      <c r="P79" s="253" t="s">
        <v>71</v>
      </c>
      <c r="Q79" s="247" t="s">
        <v>3366</v>
      </c>
      <c r="R79" s="247" t="s">
        <v>3401</v>
      </c>
      <c r="S79" s="254">
        <v>7.5</v>
      </c>
      <c r="T79" s="257" t="s">
        <v>815</v>
      </c>
      <c r="U79" s="43">
        <v>5</v>
      </c>
      <c r="V79" s="247" t="s">
        <v>816</v>
      </c>
      <c r="W79" s="247" t="s">
        <v>817</v>
      </c>
      <c r="X79" s="247" t="s">
        <v>817</v>
      </c>
      <c r="Y79" s="29">
        <v>3552025</v>
      </c>
      <c r="Z79" s="247" t="s">
        <v>67</v>
      </c>
      <c r="AA79" s="247">
        <v>6</v>
      </c>
      <c r="AB79" s="29">
        <v>37500000</v>
      </c>
      <c r="AC79" s="29">
        <v>0</v>
      </c>
      <c r="AD79" s="29">
        <v>36949228</v>
      </c>
      <c r="AE79" s="29">
        <v>550772</v>
      </c>
      <c r="AF79" s="247" t="s">
        <v>3405</v>
      </c>
      <c r="AG79" s="247" t="s">
        <v>895</v>
      </c>
      <c r="AH79" s="247">
        <v>36949228</v>
      </c>
      <c r="AI79" s="256">
        <v>37500000</v>
      </c>
    </row>
    <row r="80" spans="1:35" s="24" customFormat="1" ht="36.75" customHeight="1" x14ac:dyDescent="0.3">
      <c r="A80" s="247">
        <v>40</v>
      </c>
      <c r="B80" s="248" t="s">
        <v>881</v>
      </c>
      <c r="C80" s="247" t="s">
        <v>22</v>
      </c>
      <c r="D80" s="247" t="s">
        <v>760</v>
      </c>
      <c r="E80" s="249" t="s">
        <v>760</v>
      </c>
      <c r="F80" s="249">
        <v>999999</v>
      </c>
      <c r="G80" s="258" t="s">
        <v>761</v>
      </c>
      <c r="H80" s="251">
        <v>999999</v>
      </c>
      <c r="I80" s="133">
        <v>62500000</v>
      </c>
      <c r="J80" s="54" t="s">
        <v>882</v>
      </c>
      <c r="K80" s="247" t="s">
        <v>3404</v>
      </c>
      <c r="L80" s="54" t="s">
        <v>883</v>
      </c>
      <c r="M80" s="54" t="s">
        <v>884</v>
      </c>
      <c r="N80" s="252" t="s">
        <v>65</v>
      </c>
      <c r="O80" s="54">
        <v>26</v>
      </c>
      <c r="P80" s="253" t="s">
        <v>66</v>
      </c>
      <c r="Q80" s="247" t="s">
        <v>3366</v>
      </c>
      <c r="R80" s="247" t="s">
        <v>3401</v>
      </c>
      <c r="S80" s="254">
        <v>7.5</v>
      </c>
      <c r="T80" s="257" t="s">
        <v>815</v>
      </c>
      <c r="U80" s="43">
        <v>5</v>
      </c>
      <c r="V80" s="247" t="s">
        <v>816</v>
      </c>
      <c r="W80" s="247" t="s">
        <v>817</v>
      </c>
      <c r="X80" s="247" t="s">
        <v>817</v>
      </c>
      <c r="Y80" s="29">
        <v>3552025</v>
      </c>
      <c r="Z80" s="247" t="s">
        <v>67</v>
      </c>
      <c r="AA80" s="247">
        <v>6</v>
      </c>
      <c r="AB80" s="29">
        <v>62500000</v>
      </c>
      <c r="AC80" s="29">
        <v>0</v>
      </c>
      <c r="AD80" s="29">
        <v>61582046</v>
      </c>
      <c r="AE80" s="29">
        <v>917954</v>
      </c>
      <c r="AF80" s="247" t="s">
        <v>3406</v>
      </c>
      <c r="AG80" s="247" t="s">
        <v>895</v>
      </c>
      <c r="AH80" s="247">
        <v>61582046</v>
      </c>
      <c r="AI80" s="256">
        <v>62500000</v>
      </c>
    </row>
    <row r="81" spans="1:35" s="24" customFormat="1" ht="36.75" customHeight="1" x14ac:dyDescent="0.3">
      <c r="A81" s="247">
        <v>40</v>
      </c>
      <c r="B81" s="248" t="s">
        <v>881</v>
      </c>
      <c r="C81" s="247" t="s">
        <v>22</v>
      </c>
      <c r="D81" s="247" t="s">
        <v>760</v>
      </c>
      <c r="E81" s="249" t="s">
        <v>760</v>
      </c>
      <c r="F81" s="249">
        <v>999999</v>
      </c>
      <c r="G81" s="258" t="s">
        <v>761</v>
      </c>
      <c r="H81" s="251">
        <v>999999</v>
      </c>
      <c r="I81" s="133">
        <v>420000000</v>
      </c>
      <c r="J81" s="54" t="s">
        <v>882</v>
      </c>
      <c r="K81" s="247" t="s">
        <v>3404</v>
      </c>
      <c r="L81" s="54" t="s">
        <v>883</v>
      </c>
      <c r="M81" s="54" t="s">
        <v>884</v>
      </c>
      <c r="N81" s="252" t="s">
        <v>129</v>
      </c>
      <c r="O81" s="54">
        <v>37</v>
      </c>
      <c r="P81" s="253" t="s">
        <v>3065</v>
      </c>
      <c r="Q81" s="247" t="s">
        <v>3366</v>
      </c>
      <c r="R81" s="247" t="s">
        <v>3401</v>
      </c>
      <c r="S81" s="254">
        <v>7.5</v>
      </c>
      <c r="T81" s="257" t="s">
        <v>815</v>
      </c>
      <c r="U81" s="43">
        <v>5</v>
      </c>
      <c r="V81" s="247" t="s">
        <v>816</v>
      </c>
      <c r="W81" s="247" t="s">
        <v>817</v>
      </c>
      <c r="X81" s="247" t="s">
        <v>817</v>
      </c>
      <c r="Y81" s="29">
        <v>3552025</v>
      </c>
      <c r="Z81" s="247" t="s">
        <v>67</v>
      </c>
      <c r="AA81" s="247">
        <v>6</v>
      </c>
      <c r="AB81" s="29">
        <v>420000000</v>
      </c>
      <c r="AC81" s="29">
        <v>0</v>
      </c>
      <c r="AD81" s="29">
        <v>413831349</v>
      </c>
      <c r="AE81" s="29">
        <v>6168651</v>
      </c>
      <c r="AF81" s="247" t="s">
        <v>3407</v>
      </c>
      <c r="AG81" s="247" t="s">
        <v>895</v>
      </c>
      <c r="AH81" s="247">
        <v>413831349</v>
      </c>
      <c r="AI81" s="256">
        <v>420000000</v>
      </c>
    </row>
    <row r="82" spans="1:35" s="24" customFormat="1" ht="36.75" customHeight="1" x14ac:dyDescent="0.3">
      <c r="A82" s="247">
        <v>41</v>
      </c>
      <c r="B82" s="248" t="s">
        <v>885</v>
      </c>
      <c r="C82" s="247" t="s">
        <v>22</v>
      </c>
      <c r="D82" s="247" t="s">
        <v>760</v>
      </c>
      <c r="E82" s="249" t="s">
        <v>760</v>
      </c>
      <c r="F82" s="249">
        <v>999999</v>
      </c>
      <c r="G82" s="258" t="s">
        <v>761</v>
      </c>
      <c r="H82" s="251">
        <v>999999</v>
      </c>
      <c r="I82" s="133">
        <v>654158852</v>
      </c>
      <c r="J82" s="54" t="s">
        <v>886</v>
      </c>
      <c r="K82" s="247" t="s">
        <v>3404</v>
      </c>
      <c r="L82" s="54" t="s">
        <v>883</v>
      </c>
      <c r="M82" s="54" t="s">
        <v>884</v>
      </c>
      <c r="N82" s="252" t="s">
        <v>129</v>
      </c>
      <c r="O82" s="54">
        <v>37</v>
      </c>
      <c r="P82" s="253" t="s">
        <v>3065</v>
      </c>
      <c r="Q82" s="247" t="s">
        <v>3366</v>
      </c>
      <c r="R82" s="247" t="s">
        <v>3401</v>
      </c>
      <c r="S82" s="254">
        <v>6.5</v>
      </c>
      <c r="T82" s="257" t="s">
        <v>815</v>
      </c>
      <c r="U82" s="43">
        <v>6</v>
      </c>
      <c r="V82" s="247" t="s">
        <v>816</v>
      </c>
      <c r="W82" s="247" t="s">
        <v>817</v>
      </c>
      <c r="X82" s="247" t="s">
        <v>817</v>
      </c>
      <c r="Y82" s="29">
        <v>3542025</v>
      </c>
      <c r="Z82" s="247" t="s">
        <v>67</v>
      </c>
      <c r="AA82" s="247">
        <v>3</v>
      </c>
      <c r="AB82" s="29">
        <v>654158852</v>
      </c>
      <c r="AC82" s="29">
        <v>0</v>
      </c>
      <c r="AD82" s="29">
        <v>617422243</v>
      </c>
      <c r="AE82" s="29">
        <v>36736609</v>
      </c>
      <c r="AF82" s="247" t="s">
        <v>3408</v>
      </c>
      <c r="AG82" s="247" t="s">
        <v>895</v>
      </c>
      <c r="AH82" s="247">
        <v>617422243</v>
      </c>
      <c r="AI82" s="256">
        <v>654158852</v>
      </c>
    </row>
    <row r="83" spans="1:35" s="24" customFormat="1" ht="36.75" customHeight="1" x14ac:dyDescent="0.3">
      <c r="A83" s="247">
        <v>42</v>
      </c>
      <c r="B83" s="248" t="s">
        <v>887</v>
      </c>
      <c r="C83" s="247" t="s">
        <v>22</v>
      </c>
      <c r="D83" s="247" t="s">
        <v>760</v>
      </c>
      <c r="E83" s="249" t="s">
        <v>760</v>
      </c>
      <c r="F83" s="249">
        <v>999999</v>
      </c>
      <c r="G83" s="258" t="s">
        <v>761</v>
      </c>
      <c r="H83" s="251">
        <v>999999</v>
      </c>
      <c r="I83" s="133">
        <v>225000000</v>
      </c>
      <c r="J83" s="54" t="s">
        <v>888</v>
      </c>
      <c r="K83" s="247" t="s">
        <v>3404</v>
      </c>
      <c r="L83" s="54" t="s">
        <v>883</v>
      </c>
      <c r="M83" s="54" t="s">
        <v>889</v>
      </c>
      <c r="N83" s="252" t="s">
        <v>136</v>
      </c>
      <c r="O83" s="54">
        <v>38</v>
      </c>
      <c r="P83" s="253" t="s">
        <v>137</v>
      </c>
      <c r="Q83" s="247" t="s">
        <v>3366</v>
      </c>
      <c r="R83" s="247" t="s">
        <v>3401</v>
      </c>
      <c r="S83" s="254">
        <v>6.5</v>
      </c>
      <c r="T83" s="257" t="s">
        <v>815</v>
      </c>
      <c r="U83" s="43">
        <v>7</v>
      </c>
      <c r="V83" s="247" t="s">
        <v>816</v>
      </c>
      <c r="W83" s="247" t="s">
        <v>817</v>
      </c>
      <c r="X83" s="247" t="s">
        <v>817</v>
      </c>
      <c r="Y83" s="29">
        <v>3722025</v>
      </c>
      <c r="Z83" s="247" t="s">
        <v>1737</v>
      </c>
      <c r="AA83" s="247">
        <v>7</v>
      </c>
      <c r="AB83" s="29">
        <v>225000000</v>
      </c>
      <c r="AC83" s="29">
        <v>0</v>
      </c>
      <c r="AD83" s="29">
        <v>128213752</v>
      </c>
      <c r="AE83" s="29">
        <v>96786248</v>
      </c>
      <c r="AF83" s="247" t="s">
        <v>3409</v>
      </c>
      <c r="AG83" s="247" t="s">
        <v>895</v>
      </c>
      <c r="AH83" s="247">
        <v>128213752</v>
      </c>
      <c r="AI83" s="256">
        <v>225000000</v>
      </c>
    </row>
    <row r="84" spans="1:35" s="24" customFormat="1" ht="36.75" customHeight="1" x14ac:dyDescent="0.3">
      <c r="A84" s="247">
        <v>43</v>
      </c>
      <c r="B84" s="248">
        <v>78111800</v>
      </c>
      <c r="C84" s="247" t="s">
        <v>1785</v>
      </c>
      <c r="D84" s="247" t="s">
        <v>3410</v>
      </c>
      <c r="E84" s="249" t="s">
        <v>762</v>
      </c>
      <c r="F84" s="249">
        <v>2024003050075</v>
      </c>
      <c r="G84" s="250" t="s">
        <v>763</v>
      </c>
      <c r="H84" s="251" t="s">
        <v>3389</v>
      </c>
      <c r="I84" s="133">
        <v>151120350</v>
      </c>
      <c r="J84" s="54" t="s">
        <v>890</v>
      </c>
      <c r="K84" s="247" t="s">
        <v>3404</v>
      </c>
      <c r="L84" s="54" t="s">
        <v>883</v>
      </c>
      <c r="M84" s="54" t="s">
        <v>884</v>
      </c>
      <c r="N84" s="252" t="s">
        <v>635</v>
      </c>
      <c r="O84" s="54">
        <v>98</v>
      </c>
      <c r="P84" s="253" t="s">
        <v>3092</v>
      </c>
      <c r="Q84" s="247" t="s">
        <v>3388</v>
      </c>
      <c r="R84" s="247" t="s">
        <v>3411</v>
      </c>
      <c r="S84" s="254">
        <v>6</v>
      </c>
      <c r="T84" s="257" t="s">
        <v>815</v>
      </c>
      <c r="U84" s="43">
        <v>9</v>
      </c>
      <c r="V84" s="247" t="s">
        <v>816</v>
      </c>
      <c r="W84" s="247" t="s">
        <v>817</v>
      </c>
      <c r="X84" s="247" t="s">
        <v>817</v>
      </c>
      <c r="Y84" s="29">
        <v>3292025</v>
      </c>
      <c r="Z84" s="247" t="s">
        <v>1744</v>
      </c>
      <c r="AA84" s="247">
        <v>1</v>
      </c>
      <c r="AB84" s="29">
        <v>151120350</v>
      </c>
      <c r="AC84" s="29">
        <v>0</v>
      </c>
      <c r="AD84" s="29">
        <v>151120350</v>
      </c>
      <c r="AE84" s="29">
        <v>0</v>
      </c>
      <c r="AF84" s="247" t="s">
        <v>3412</v>
      </c>
      <c r="AG84" s="247">
        <v>52010902</v>
      </c>
      <c r="AH84" s="247">
        <v>151120350</v>
      </c>
      <c r="AI84" s="256">
        <v>151120350</v>
      </c>
    </row>
    <row r="85" spans="1:35" s="24" customFormat="1" ht="36.75" customHeight="1" x14ac:dyDescent="0.3">
      <c r="A85" s="247">
        <v>43</v>
      </c>
      <c r="B85" s="248">
        <v>78111800</v>
      </c>
      <c r="C85" s="247" t="s">
        <v>1785</v>
      </c>
      <c r="D85" s="247" t="s">
        <v>3410</v>
      </c>
      <c r="E85" s="249" t="s">
        <v>762</v>
      </c>
      <c r="F85" s="249">
        <v>2024003050075</v>
      </c>
      <c r="G85" s="250" t="s">
        <v>763</v>
      </c>
      <c r="H85" s="251" t="s">
        <v>3389</v>
      </c>
      <c r="I85" s="133">
        <v>0</v>
      </c>
      <c r="J85" s="54" t="s">
        <v>891</v>
      </c>
      <c r="K85" s="247" t="s">
        <v>3404</v>
      </c>
      <c r="L85" s="54" t="s">
        <v>883</v>
      </c>
      <c r="M85" s="54" t="s">
        <v>884</v>
      </c>
      <c r="N85" s="252" t="s">
        <v>635</v>
      </c>
      <c r="O85" s="54">
        <v>98</v>
      </c>
      <c r="P85" s="253" t="s">
        <v>3092</v>
      </c>
      <c r="Q85" s="247" t="s">
        <v>3388</v>
      </c>
      <c r="R85" s="247" t="s">
        <v>3411</v>
      </c>
      <c r="S85" s="254">
        <v>6</v>
      </c>
      <c r="T85" s="257" t="s">
        <v>815</v>
      </c>
      <c r="U85" s="43">
        <v>9</v>
      </c>
      <c r="V85" s="247" t="s">
        <v>816</v>
      </c>
      <c r="W85" s="247" t="s">
        <v>817</v>
      </c>
      <c r="X85" s="247" t="s">
        <v>817</v>
      </c>
      <c r="Y85" s="29">
        <v>3292025</v>
      </c>
      <c r="Z85" s="247" t="s">
        <v>1744</v>
      </c>
      <c r="AA85" s="247">
        <v>1</v>
      </c>
      <c r="AB85" s="29">
        <v>151120350</v>
      </c>
      <c r="AC85" s="29">
        <v>-151120350</v>
      </c>
      <c r="AD85" s="29">
        <v>151120350</v>
      </c>
      <c r="AE85" s="29">
        <v>0</v>
      </c>
      <c r="AF85" s="247" t="s">
        <v>3412</v>
      </c>
      <c r="AG85" s="247">
        <v>52010902</v>
      </c>
      <c r="AH85" s="247">
        <v>151120350</v>
      </c>
      <c r="AI85" s="256">
        <v>151120350</v>
      </c>
    </row>
    <row r="86" spans="1:35" s="24" customFormat="1" ht="36.75" customHeight="1" x14ac:dyDescent="0.3">
      <c r="A86" s="247">
        <v>43</v>
      </c>
      <c r="B86" s="248">
        <v>78111800</v>
      </c>
      <c r="C86" s="247" t="s">
        <v>3363</v>
      </c>
      <c r="D86" s="247" t="s">
        <v>3410</v>
      </c>
      <c r="E86" s="249" t="s">
        <v>702</v>
      </c>
      <c r="F86" s="249">
        <v>2024003050072</v>
      </c>
      <c r="G86" s="250" t="s">
        <v>705</v>
      </c>
      <c r="H86" s="251" t="s">
        <v>3368</v>
      </c>
      <c r="I86" s="133">
        <v>8108860</v>
      </c>
      <c r="J86" s="54" t="s">
        <v>890</v>
      </c>
      <c r="K86" s="247" t="s">
        <v>3404</v>
      </c>
      <c r="L86" s="54" t="s">
        <v>883</v>
      </c>
      <c r="M86" s="54" t="s">
        <v>884</v>
      </c>
      <c r="N86" s="252" t="s">
        <v>563</v>
      </c>
      <c r="O86" s="54">
        <v>83</v>
      </c>
      <c r="P86" s="253" t="s">
        <v>3086</v>
      </c>
      <c r="Q86" s="247" t="s">
        <v>3369</v>
      </c>
      <c r="R86" s="247" t="s">
        <v>3411</v>
      </c>
      <c r="S86" s="254">
        <v>6</v>
      </c>
      <c r="T86" s="257" t="s">
        <v>815</v>
      </c>
      <c r="U86" s="43">
        <v>9</v>
      </c>
      <c r="V86" s="247" t="s">
        <v>816</v>
      </c>
      <c r="W86" s="247" t="s">
        <v>817</v>
      </c>
      <c r="X86" s="247" t="s">
        <v>817</v>
      </c>
      <c r="Y86" s="29">
        <v>3292025</v>
      </c>
      <c r="Z86" s="247" t="s">
        <v>1744</v>
      </c>
      <c r="AA86" s="247">
        <v>1</v>
      </c>
      <c r="AB86" s="29">
        <v>8108860</v>
      </c>
      <c r="AC86" s="29">
        <v>0</v>
      </c>
      <c r="AD86" s="29">
        <v>8108860</v>
      </c>
      <c r="AE86" s="29">
        <v>0</v>
      </c>
      <c r="AF86" s="247" t="s">
        <v>3413</v>
      </c>
      <c r="AG86" s="247">
        <v>52010704</v>
      </c>
      <c r="AH86" s="247">
        <v>8108860</v>
      </c>
      <c r="AI86" s="256">
        <v>8108860</v>
      </c>
    </row>
    <row r="87" spans="1:35" s="24" customFormat="1" ht="36.75" customHeight="1" x14ac:dyDescent="0.3">
      <c r="A87" s="247">
        <v>43</v>
      </c>
      <c r="B87" s="248">
        <v>78111800</v>
      </c>
      <c r="C87" s="247" t="s">
        <v>3363</v>
      </c>
      <c r="D87" s="247" t="s">
        <v>3410</v>
      </c>
      <c r="E87" s="249" t="s">
        <v>717</v>
      </c>
      <c r="F87" s="249">
        <v>2024003050101</v>
      </c>
      <c r="G87" s="250" t="s">
        <v>723</v>
      </c>
      <c r="H87" s="251" t="s">
        <v>3393</v>
      </c>
      <c r="I87" s="133">
        <v>66000000</v>
      </c>
      <c r="J87" s="54" t="s">
        <v>890</v>
      </c>
      <c r="K87" s="247" t="s">
        <v>3404</v>
      </c>
      <c r="L87" s="54" t="s">
        <v>883</v>
      </c>
      <c r="M87" s="54" t="s">
        <v>884</v>
      </c>
      <c r="N87" s="252" t="s">
        <v>520</v>
      </c>
      <c r="O87" s="54">
        <v>78</v>
      </c>
      <c r="P87" s="253" t="s">
        <v>3084</v>
      </c>
      <c r="Q87" s="247" t="s">
        <v>3392</v>
      </c>
      <c r="R87" s="247" t="s">
        <v>3414</v>
      </c>
      <c r="S87" s="254">
        <v>6</v>
      </c>
      <c r="T87" s="257" t="s">
        <v>815</v>
      </c>
      <c r="U87" s="43">
        <v>9</v>
      </c>
      <c r="V87" s="247" t="s">
        <v>816</v>
      </c>
      <c r="W87" s="247" t="s">
        <v>817</v>
      </c>
      <c r="X87" s="247" t="s">
        <v>817</v>
      </c>
      <c r="Y87" s="29">
        <v>3292025</v>
      </c>
      <c r="Z87" s="247" t="s">
        <v>1744</v>
      </c>
      <c r="AA87" s="247">
        <v>1</v>
      </c>
      <c r="AB87" s="29">
        <v>66000000</v>
      </c>
      <c r="AC87" s="29">
        <v>0</v>
      </c>
      <c r="AD87" s="29">
        <v>66000000</v>
      </c>
      <c r="AE87" s="29">
        <v>0</v>
      </c>
      <c r="AF87" s="247" t="s">
        <v>3415</v>
      </c>
      <c r="AG87" s="247">
        <v>52010702</v>
      </c>
      <c r="AH87" s="247">
        <v>66000000</v>
      </c>
      <c r="AI87" s="256">
        <v>66000000</v>
      </c>
    </row>
    <row r="88" spans="1:35" s="24" customFormat="1" ht="36.75" customHeight="1" x14ac:dyDescent="0.3">
      <c r="A88" s="247">
        <v>43</v>
      </c>
      <c r="B88" s="248">
        <v>78111800</v>
      </c>
      <c r="C88" s="247" t="s">
        <v>3363</v>
      </c>
      <c r="D88" s="247" t="s">
        <v>3410</v>
      </c>
      <c r="E88" s="249" t="s">
        <v>729</v>
      </c>
      <c r="F88" s="249">
        <v>2024003050073</v>
      </c>
      <c r="G88" s="250" t="s">
        <v>735</v>
      </c>
      <c r="H88" s="251" t="s">
        <v>3364</v>
      </c>
      <c r="I88" s="133">
        <v>153491819</v>
      </c>
      <c r="J88" s="54" t="s">
        <v>890</v>
      </c>
      <c r="K88" s="247" t="s">
        <v>3404</v>
      </c>
      <c r="L88" s="54" t="s">
        <v>883</v>
      </c>
      <c r="M88" s="54" t="s">
        <v>884</v>
      </c>
      <c r="N88" s="252" t="s">
        <v>575</v>
      </c>
      <c r="O88" s="54">
        <v>86</v>
      </c>
      <c r="P88" s="253" t="s">
        <v>3088</v>
      </c>
      <c r="Q88" s="247" t="s">
        <v>3365</v>
      </c>
      <c r="R88" s="247" t="s">
        <v>3411</v>
      </c>
      <c r="S88" s="254">
        <v>6</v>
      </c>
      <c r="T88" s="257" t="s">
        <v>815</v>
      </c>
      <c r="U88" s="43">
        <v>9</v>
      </c>
      <c r="V88" s="247" t="s">
        <v>816</v>
      </c>
      <c r="W88" s="247" t="s">
        <v>817</v>
      </c>
      <c r="X88" s="247" t="s">
        <v>817</v>
      </c>
      <c r="Y88" s="29">
        <v>3292025</v>
      </c>
      <c r="Z88" s="247" t="s">
        <v>1744</v>
      </c>
      <c r="AA88" s="247">
        <v>1</v>
      </c>
      <c r="AB88" s="29">
        <v>153491819</v>
      </c>
      <c r="AC88" s="29">
        <v>0</v>
      </c>
      <c r="AD88" s="29">
        <v>153491819</v>
      </c>
      <c r="AE88" s="29">
        <v>0</v>
      </c>
      <c r="AF88" s="247" t="s">
        <v>3416</v>
      </c>
      <c r="AG88" s="247">
        <v>52010703</v>
      </c>
      <c r="AH88" s="247">
        <v>153491819</v>
      </c>
      <c r="AI88" s="256">
        <v>153491819</v>
      </c>
    </row>
    <row r="89" spans="1:35" s="24" customFormat="1" ht="36.75" customHeight="1" x14ac:dyDescent="0.3">
      <c r="A89" s="247">
        <v>43</v>
      </c>
      <c r="B89" s="248">
        <v>78111800</v>
      </c>
      <c r="C89" s="247" t="s">
        <v>22</v>
      </c>
      <c r="D89" s="247" t="s">
        <v>760</v>
      </c>
      <c r="E89" s="249" t="s">
        <v>760</v>
      </c>
      <c r="F89" s="249">
        <v>999999</v>
      </c>
      <c r="G89" s="250" t="s">
        <v>761</v>
      </c>
      <c r="H89" s="251">
        <v>999999</v>
      </c>
      <c r="I89" s="133">
        <v>65106772</v>
      </c>
      <c r="J89" s="54" t="s">
        <v>890</v>
      </c>
      <c r="K89" s="247" t="s">
        <v>3404</v>
      </c>
      <c r="L89" s="54" t="s">
        <v>883</v>
      </c>
      <c r="M89" s="54" t="s">
        <v>884</v>
      </c>
      <c r="N89" s="252" t="s">
        <v>83</v>
      </c>
      <c r="O89" s="54">
        <v>33</v>
      </c>
      <c r="P89" s="253" t="s">
        <v>84</v>
      </c>
      <c r="Q89" s="247" t="s">
        <v>3366</v>
      </c>
      <c r="R89" s="247" t="s">
        <v>3401</v>
      </c>
      <c r="S89" s="254">
        <v>6</v>
      </c>
      <c r="T89" s="257" t="s">
        <v>815</v>
      </c>
      <c r="U89" s="43">
        <v>9</v>
      </c>
      <c r="V89" s="247" t="s">
        <v>816</v>
      </c>
      <c r="W89" s="247" t="s">
        <v>817</v>
      </c>
      <c r="X89" s="247" t="s">
        <v>817</v>
      </c>
      <c r="Y89" s="29">
        <v>3292025</v>
      </c>
      <c r="Z89" s="247" t="s">
        <v>1744</v>
      </c>
      <c r="AA89" s="247">
        <v>1</v>
      </c>
      <c r="AB89" s="29">
        <v>65106772</v>
      </c>
      <c r="AC89" s="29">
        <v>0</v>
      </c>
      <c r="AD89" s="29">
        <v>65106772</v>
      </c>
      <c r="AE89" s="29">
        <v>0</v>
      </c>
      <c r="AF89" s="247" t="s">
        <v>3417</v>
      </c>
      <c r="AG89" s="247" t="s">
        <v>895</v>
      </c>
      <c r="AH89" s="247">
        <v>65106772</v>
      </c>
      <c r="AI89" s="256">
        <v>65106772</v>
      </c>
    </row>
    <row r="90" spans="1:35" s="24" customFormat="1" ht="36.75" customHeight="1" x14ac:dyDescent="0.3">
      <c r="A90" s="247">
        <v>44</v>
      </c>
      <c r="B90" s="248" t="s">
        <v>892</v>
      </c>
      <c r="C90" s="254" t="s">
        <v>22</v>
      </c>
      <c r="D90" s="254" t="s">
        <v>760</v>
      </c>
      <c r="E90" s="259" t="s">
        <v>760</v>
      </c>
      <c r="F90" s="259">
        <v>999999</v>
      </c>
      <c r="G90" s="258" t="s">
        <v>761</v>
      </c>
      <c r="H90" s="260">
        <v>999999</v>
      </c>
      <c r="I90" s="134">
        <v>6260225</v>
      </c>
      <c r="J90" s="261" t="s">
        <v>893</v>
      </c>
      <c r="K90" s="254" t="s">
        <v>3400</v>
      </c>
      <c r="L90" s="261" t="s">
        <v>883</v>
      </c>
      <c r="M90" s="261" t="s">
        <v>894</v>
      </c>
      <c r="N90" s="262" t="s">
        <v>73</v>
      </c>
      <c r="O90" s="261">
        <v>29</v>
      </c>
      <c r="P90" s="261" t="s">
        <v>74</v>
      </c>
      <c r="Q90" s="254" t="s">
        <v>3366</v>
      </c>
      <c r="R90" s="254" t="s">
        <v>3401</v>
      </c>
      <c r="S90" s="254">
        <v>3</v>
      </c>
      <c r="T90" s="257" t="s">
        <v>815</v>
      </c>
      <c r="U90" s="127" t="s">
        <v>895</v>
      </c>
      <c r="V90" s="254" t="s">
        <v>816</v>
      </c>
      <c r="W90" s="254" t="s">
        <v>818</v>
      </c>
      <c r="X90" s="254" t="s">
        <v>818</v>
      </c>
      <c r="Y90" s="128" t="s">
        <v>1768</v>
      </c>
      <c r="Z90" s="254" t="s">
        <v>75</v>
      </c>
      <c r="AA90" s="254">
        <v>10227</v>
      </c>
      <c r="AB90" s="128">
        <v>6260225</v>
      </c>
      <c r="AC90" s="128">
        <v>0</v>
      </c>
      <c r="AD90" s="128">
        <v>0</v>
      </c>
      <c r="AE90" s="128">
        <v>6260225</v>
      </c>
      <c r="AF90" s="254" t="s">
        <v>3418</v>
      </c>
      <c r="AG90" s="254" t="s">
        <v>895</v>
      </c>
      <c r="AH90" s="254">
        <v>0</v>
      </c>
      <c r="AI90" s="263">
        <v>6260225</v>
      </c>
    </row>
    <row r="91" spans="1:35" s="24" customFormat="1" ht="36.75" customHeight="1" x14ac:dyDescent="0.3">
      <c r="A91" s="247">
        <v>45</v>
      </c>
      <c r="B91" s="248">
        <v>90121500</v>
      </c>
      <c r="C91" s="247" t="s">
        <v>22</v>
      </c>
      <c r="D91" s="247" t="s">
        <v>760</v>
      </c>
      <c r="E91" s="249" t="s">
        <v>760</v>
      </c>
      <c r="F91" s="249">
        <v>999999</v>
      </c>
      <c r="G91" s="250" t="s">
        <v>761</v>
      </c>
      <c r="H91" s="251">
        <v>999999</v>
      </c>
      <c r="I91" s="133">
        <v>210000000</v>
      </c>
      <c r="J91" s="54" t="s">
        <v>896</v>
      </c>
      <c r="K91" s="247" t="s">
        <v>3404</v>
      </c>
      <c r="L91" s="54" t="s">
        <v>897</v>
      </c>
      <c r="M91" s="54" t="s">
        <v>889</v>
      </c>
      <c r="N91" s="252" t="s">
        <v>78</v>
      </c>
      <c r="O91" s="54">
        <v>31</v>
      </c>
      <c r="P91" s="253" t="s">
        <v>79</v>
      </c>
      <c r="Q91" s="247" t="s">
        <v>3366</v>
      </c>
      <c r="R91" s="247" t="s">
        <v>3401</v>
      </c>
      <c r="S91" s="254">
        <v>11</v>
      </c>
      <c r="T91" s="257" t="s">
        <v>815</v>
      </c>
      <c r="U91" s="43">
        <v>497</v>
      </c>
      <c r="V91" s="247" t="s">
        <v>816</v>
      </c>
      <c r="W91" s="247" t="s">
        <v>898</v>
      </c>
      <c r="X91" s="247" t="s">
        <v>898</v>
      </c>
      <c r="Y91" s="29">
        <v>596</v>
      </c>
      <c r="Z91" s="247" t="s">
        <v>2939</v>
      </c>
      <c r="AA91" s="247">
        <v>9363</v>
      </c>
      <c r="AB91" s="29">
        <v>100000000</v>
      </c>
      <c r="AC91" s="29">
        <v>110000000</v>
      </c>
      <c r="AD91" s="29">
        <v>0</v>
      </c>
      <c r="AE91" s="29">
        <v>100000000</v>
      </c>
      <c r="AF91" s="247" t="s">
        <v>3419</v>
      </c>
      <c r="AG91" s="247" t="s">
        <v>895</v>
      </c>
      <c r="AH91" s="247">
        <v>0</v>
      </c>
      <c r="AI91" s="256">
        <v>100000000</v>
      </c>
    </row>
    <row r="92" spans="1:35" s="24" customFormat="1" ht="36.75" customHeight="1" x14ac:dyDescent="0.3">
      <c r="A92" s="247">
        <v>46</v>
      </c>
      <c r="B92" s="248">
        <v>78181500</v>
      </c>
      <c r="C92" s="247" t="s">
        <v>22</v>
      </c>
      <c r="D92" s="247" t="s">
        <v>760</v>
      </c>
      <c r="E92" s="249" t="s">
        <v>760</v>
      </c>
      <c r="F92" s="249">
        <v>999999</v>
      </c>
      <c r="G92" s="250" t="s">
        <v>761</v>
      </c>
      <c r="H92" s="251">
        <v>999999</v>
      </c>
      <c r="I92" s="133">
        <v>35000000</v>
      </c>
      <c r="J92" s="54" t="s">
        <v>899</v>
      </c>
      <c r="K92" s="247" t="s">
        <v>3404</v>
      </c>
      <c r="L92" s="54" t="s">
        <v>900</v>
      </c>
      <c r="M92" s="54" t="s">
        <v>889</v>
      </c>
      <c r="N92" s="252" t="s">
        <v>88</v>
      </c>
      <c r="O92" s="54">
        <v>36</v>
      </c>
      <c r="P92" s="253" t="s">
        <v>3064</v>
      </c>
      <c r="Q92" s="247" t="s">
        <v>3366</v>
      </c>
      <c r="R92" s="247" t="s">
        <v>3401</v>
      </c>
      <c r="S92" s="254">
        <v>11</v>
      </c>
      <c r="T92" s="257" t="s">
        <v>815</v>
      </c>
      <c r="U92" s="43">
        <v>482</v>
      </c>
      <c r="V92" s="247" t="s">
        <v>816</v>
      </c>
      <c r="W92" s="247" t="s">
        <v>898</v>
      </c>
      <c r="X92" s="247" t="s">
        <v>898</v>
      </c>
      <c r="Y92" s="29">
        <v>417</v>
      </c>
      <c r="Z92" s="247" t="s">
        <v>123</v>
      </c>
      <c r="AA92" s="247">
        <v>3668</v>
      </c>
      <c r="AB92" s="29">
        <v>35000000</v>
      </c>
      <c r="AC92" s="29">
        <v>0</v>
      </c>
      <c r="AD92" s="29">
        <v>11456429</v>
      </c>
      <c r="AE92" s="29">
        <v>23543571</v>
      </c>
      <c r="AF92" s="247" t="s">
        <v>3420</v>
      </c>
      <c r="AG92" s="247" t="s">
        <v>895</v>
      </c>
      <c r="AH92" s="247">
        <v>11456429</v>
      </c>
      <c r="AI92" s="256">
        <v>35000000</v>
      </c>
    </row>
    <row r="93" spans="1:35" s="24" customFormat="1" ht="36.75" customHeight="1" x14ac:dyDescent="0.3">
      <c r="A93" s="247">
        <v>47</v>
      </c>
      <c r="B93" s="248">
        <v>72102100</v>
      </c>
      <c r="C93" s="247" t="s">
        <v>22</v>
      </c>
      <c r="D93" s="247" t="s">
        <v>760</v>
      </c>
      <c r="E93" s="249" t="s">
        <v>760</v>
      </c>
      <c r="F93" s="249">
        <v>999999</v>
      </c>
      <c r="G93" s="250" t="s">
        <v>761</v>
      </c>
      <c r="H93" s="251">
        <v>999999</v>
      </c>
      <c r="I93" s="133">
        <v>24300000</v>
      </c>
      <c r="J93" s="54" t="s">
        <v>901</v>
      </c>
      <c r="K93" s="247" t="s">
        <v>3404</v>
      </c>
      <c r="L93" s="54" t="s">
        <v>900</v>
      </c>
      <c r="M93" s="54" t="s">
        <v>889</v>
      </c>
      <c r="N93" s="252" t="s">
        <v>88</v>
      </c>
      <c r="O93" s="54">
        <v>36</v>
      </c>
      <c r="P93" s="253" t="s">
        <v>3064</v>
      </c>
      <c r="Q93" s="247" t="s">
        <v>3366</v>
      </c>
      <c r="R93" s="247" t="s">
        <v>3401</v>
      </c>
      <c r="S93" s="254">
        <v>10</v>
      </c>
      <c r="T93" s="257" t="s">
        <v>815</v>
      </c>
      <c r="U93" s="43">
        <v>519</v>
      </c>
      <c r="V93" s="247" t="s">
        <v>816</v>
      </c>
      <c r="W93" s="247" t="s">
        <v>898</v>
      </c>
      <c r="X93" s="247" t="s">
        <v>898</v>
      </c>
      <c r="Y93" s="29">
        <v>419</v>
      </c>
      <c r="Z93" s="247" t="s">
        <v>125</v>
      </c>
      <c r="AA93" s="247">
        <v>5067</v>
      </c>
      <c r="AB93" s="29">
        <v>8119965</v>
      </c>
      <c r="AC93" s="29">
        <v>16180035</v>
      </c>
      <c r="AD93" s="29">
        <v>2706655</v>
      </c>
      <c r="AE93" s="29">
        <v>5413310</v>
      </c>
      <c r="AF93" s="247" t="s">
        <v>3421</v>
      </c>
      <c r="AG93" s="247" t="s">
        <v>895</v>
      </c>
      <c r="AH93" s="247">
        <v>2706655</v>
      </c>
      <c r="AI93" s="256">
        <v>8119965</v>
      </c>
    </row>
    <row r="94" spans="1:35" s="24" customFormat="1" ht="36.75" customHeight="1" x14ac:dyDescent="0.3">
      <c r="A94" s="247">
        <v>48</v>
      </c>
      <c r="B94" s="248">
        <v>86101700</v>
      </c>
      <c r="C94" s="247" t="s">
        <v>22</v>
      </c>
      <c r="D94" s="247" t="s">
        <v>760</v>
      </c>
      <c r="E94" s="249" t="s">
        <v>760</v>
      </c>
      <c r="F94" s="249">
        <v>999999</v>
      </c>
      <c r="G94" s="250" t="s">
        <v>761</v>
      </c>
      <c r="H94" s="251">
        <v>999999</v>
      </c>
      <c r="I94" s="133">
        <v>280000000</v>
      </c>
      <c r="J94" s="54" t="s">
        <v>902</v>
      </c>
      <c r="K94" s="247" t="s">
        <v>3404</v>
      </c>
      <c r="L94" s="54" t="s">
        <v>903</v>
      </c>
      <c r="M94" s="54" t="s">
        <v>884</v>
      </c>
      <c r="N94" s="252" t="s">
        <v>139</v>
      </c>
      <c r="O94" s="54">
        <v>39</v>
      </c>
      <c r="P94" s="253" t="s">
        <v>140</v>
      </c>
      <c r="Q94" s="247" t="s">
        <v>3366</v>
      </c>
      <c r="R94" s="247" t="s">
        <v>3401</v>
      </c>
      <c r="S94" s="254">
        <v>11</v>
      </c>
      <c r="T94" s="257" t="s">
        <v>815</v>
      </c>
      <c r="U94" s="43">
        <v>416</v>
      </c>
      <c r="V94" s="247" t="s">
        <v>816</v>
      </c>
      <c r="W94" s="247" t="s">
        <v>898</v>
      </c>
      <c r="X94" s="247" t="s">
        <v>898</v>
      </c>
      <c r="Y94" s="29">
        <v>369</v>
      </c>
      <c r="Z94" s="247" t="s">
        <v>11</v>
      </c>
      <c r="AA94" s="247">
        <v>458</v>
      </c>
      <c r="AB94" s="29">
        <v>247008000</v>
      </c>
      <c r="AC94" s="29">
        <v>32992000</v>
      </c>
      <c r="AD94" s="29">
        <v>81700000</v>
      </c>
      <c r="AE94" s="29">
        <v>165308000</v>
      </c>
      <c r="AF94" s="247" t="s">
        <v>3422</v>
      </c>
      <c r="AG94" s="247" t="s">
        <v>895</v>
      </c>
      <c r="AH94" s="247">
        <v>81700000</v>
      </c>
      <c r="AI94" s="256">
        <v>247008000</v>
      </c>
    </row>
    <row r="95" spans="1:35" s="24" customFormat="1" ht="36.75" customHeight="1" x14ac:dyDescent="0.3">
      <c r="A95" s="247">
        <v>49</v>
      </c>
      <c r="B95" s="264">
        <v>73152108</v>
      </c>
      <c r="C95" s="247" t="s">
        <v>22</v>
      </c>
      <c r="D95" s="247" t="s">
        <v>760</v>
      </c>
      <c r="E95" s="249" t="s">
        <v>760</v>
      </c>
      <c r="F95" s="249">
        <v>999999</v>
      </c>
      <c r="G95" s="250" t="s">
        <v>761</v>
      </c>
      <c r="H95" s="251">
        <v>999999</v>
      </c>
      <c r="I95" s="133">
        <v>20000000</v>
      </c>
      <c r="J95" s="54" t="s">
        <v>904</v>
      </c>
      <c r="K95" s="247" t="s">
        <v>3404</v>
      </c>
      <c r="L95" s="54" t="s">
        <v>900</v>
      </c>
      <c r="M95" s="54" t="s">
        <v>889</v>
      </c>
      <c r="N95" s="252" t="s">
        <v>88</v>
      </c>
      <c r="O95" s="54">
        <v>36</v>
      </c>
      <c r="P95" s="253" t="s">
        <v>3064</v>
      </c>
      <c r="Q95" s="247" t="s">
        <v>3366</v>
      </c>
      <c r="R95" s="247" t="s">
        <v>3401</v>
      </c>
      <c r="S95" s="254">
        <v>9</v>
      </c>
      <c r="T95" s="257" t="s">
        <v>815</v>
      </c>
      <c r="U95" s="43">
        <v>582</v>
      </c>
      <c r="V95" s="247" t="s">
        <v>816</v>
      </c>
      <c r="W95" s="247" t="s">
        <v>905</v>
      </c>
      <c r="X95" s="247" t="s">
        <v>905</v>
      </c>
      <c r="Y95" s="29">
        <v>447</v>
      </c>
      <c r="Z95" s="247" t="s">
        <v>2650</v>
      </c>
      <c r="AA95" s="247">
        <v>7579</v>
      </c>
      <c r="AB95" s="29">
        <v>20000000</v>
      </c>
      <c r="AC95" s="29">
        <v>0</v>
      </c>
      <c r="AD95" s="29">
        <v>0</v>
      </c>
      <c r="AE95" s="29">
        <v>20000000</v>
      </c>
      <c r="AF95" s="247" t="s">
        <v>3423</v>
      </c>
      <c r="AG95" s="247" t="s">
        <v>895</v>
      </c>
      <c r="AH95" s="247">
        <v>0</v>
      </c>
      <c r="AI95" s="256">
        <v>20000000</v>
      </c>
    </row>
    <row r="96" spans="1:35" s="24" customFormat="1" ht="36.75" customHeight="1" x14ac:dyDescent="0.3">
      <c r="A96" s="247">
        <v>50</v>
      </c>
      <c r="B96" s="248">
        <v>80111600</v>
      </c>
      <c r="C96" s="247" t="s">
        <v>22</v>
      </c>
      <c r="D96" s="247" t="s">
        <v>760</v>
      </c>
      <c r="E96" s="249" t="s">
        <v>760</v>
      </c>
      <c r="F96" s="249">
        <v>999999</v>
      </c>
      <c r="G96" s="250" t="s">
        <v>761</v>
      </c>
      <c r="H96" s="251">
        <v>999999</v>
      </c>
      <c r="I96" s="133">
        <v>121380000</v>
      </c>
      <c r="J96" s="54" t="s">
        <v>906</v>
      </c>
      <c r="K96" s="247" t="s">
        <v>3404</v>
      </c>
      <c r="L96" s="54" t="s">
        <v>903</v>
      </c>
      <c r="M96" s="54" t="s">
        <v>889</v>
      </c>
      <c r="N96" s="252" t="s">
        <v>88</v>
      </c>
      <c r="O96" s="54">
        <v>36</v>
      </c>
      <c r="P96" s="253" t="s">
        <v>3064</v>
      </c>
      <c r="Q96" s="247" t="s">
        <v>3366</v>
      </c>
      <c r="R96" s="247" t="s">
        <v>3401</v>
      </c>
      <c r="S96" s="254">
        <v>348</v>
      </c>
      <c r="T96" s="257" t="s">
        <v>907</v>
      </c>
      <c r="U96" s="43">
        <v>26</v>
      </c>
      <c r="V96" s="247" t="s">
        <v>816</v>
      </c>
      <c r="W96" s="247" t="s">
        <v>817</v>
      </c>
      <c r="X96" s="247" t="s">
        <v>817</v>
      </c>
      <c r="Y96" s="29">
        <v>20</v>
      </c>
      <c r="Z96" s="247" t="s">
        <v>1873</v>
      </c>
      <c r="AA96" s="247">
        <v>33</v>
      </c>
      <c r="AB96" s="29">
        <v>121380000</v>
      </c>
      <c r="AC96" s="29">
        <v>0</v>
      </c>
      <c r="AD96" s="29">
        <v>111265000</v>
      </c>
      <c r="AE96" s="29">
        <v>10115000</v>
      </c>
      <c r="AF96" s="247" t="s">
        <v>3424</v>
      </c>
      <c r="AG96" s="247" t="s">
        <v>895</v>
      </c>
      <c r="AH96" s="247">
        <v>111265000</v>
      </c>
      <c r="AI96" s="256">
        <v>121380000</v>
      </c>
    </row>
    <row r="97" spans="1:35" s="24" customFormat="1" ht="36.75" customHeight="1" x14ac:dyDescent="0.3">
      <c r="A97" s="247">
        <v>51</v>
      </c>
      <c r="B97" s="248">
        <v>80111600</v>
      </c>
      <c r="C97" s="247" t="s">
        <v>22</v>
      </c>
      <c r="D97" s="247" t="s">
        <v>760</v>
      </c>
      <c r="E97" s="249" t="s">
        <v>760</v>
      </c>
      <c r="F97" s="249">
        <v>999999</v>
      </c>
      <c r="G97" s="250" t="s">
        <v>761</v>
      </c>
      <c r="H97" s="251">
        <v>999999</v>
      </c>
      <c r="I97" s="133">
        <v>47306400</v>
      </c>
      <c r="J97" s="54" t="s">
        <v>908</v>
      </c>
      <c r="K97" s="247" t="s">
        <v>3404</v>
      </c>
      <c r="L97" s="54" t="s">
        <v>903</v>
      </c>
      <c r="M97" s="54" t="s">
        <v>909</v>
      </c>
      <c r="N97" s="252" t="s">
        <v>88</v>
      </c>
      <c r="O97" s="54">
        <v>36</v>
      </c>
      <c r="P97" s="253" t="s">
        <v>3064</v>
      </c>
      <c r="Q97" s="247" t="s">
        <v>3366</v>
      </c>
      <c r="R97" s="247" t="s">
        <v>3401</v>
      </c>
      <c r="S97" s="254">
        <v>6</v>
      </c>
      <c r="T97" s="257" t="s">
        <v>815</v>
      </c>
      <c r="U97" s="43">
        <v>14</v>
      </c>
      <c r="V97" s="247" t="s">
        <v>816</v>
      </c>
      <c r="W97" s="247" t="s">
        <v>817</v>
      </c>
      <c r="X97" s="247" t="s">
        <v>817</v>
      </c>
      <c r="Y97" s="29">
        <v>14</v>
      </c>
      <c r="Z97" s="247" t="s">
        <v>1857</v>
      </c>
      <c r="AA97" s="247">
        <v>35</v>
      </c>
      <c r="AB97" s="29">
        <v>47306400</v>
      </c>
      <c r="AC97" s="29">
        <v>0</v>
      </c>
      <c r="AD97" s="29">
        <v>47306400</v>
      </c>
      <c r="AE97" s="29">
        <v>0</v>
      </c>
      <c r="AF97" s="247" t="s">
        <v>3425</v>
      </c>
      <c r="AG97" s="247" t="s">
        <v>895</v>
      </c>
      <c r="AH97" s="247">
        <v>47306400</v>
      </c>
      <c r="AI97" s="256">
        <v>47306400</v>
      </c>
    </row>
    <row r="98" spans="1:35" s="24" customFormat="1" ht="36.75" customHeight="1" x14ac:dyDescent="0.3">
      <c r="A98" s="247">
        <v>52</v>
      </c>
      <c r="B98" s="248">
        <v>80111600</v>
      </c>
      <c r="C98" s="247" t="s">
        <v>22</v>
      </c>
      <c r="D98" s="247" t="s">
        <v>760</v>
      </c>
      <c r="E98" s="249" t="s">
        <v>760</v>
      </c>
      <c r="F98" s="249">
        <v>999999</v>
      </c>
      <c r="G98" s="250" t="s">
        <v>761</v>
      </c>
      <c r="H98" s="251">
        <v>999999</v>
      </c>
      <c r="I98" s="133">
        <v>47306400</v>
      </c>
      <c r="J98" s="54" t="s">
        <v>910</v>
      </c>
      <c r="K98" s="247" t="s">
        <v>3404</v>
      </c>
      <c r="L98" s="54" t="s">
        <v>903</v>
      </c>
      <c r="M98" s="54" t="s">
        <v>909</v>
      </c>
      <c r="N98" s="252" t="s">
        <v>88</v>
      </c>
      <c r="O98" s="54">
        <v>36</v>
      </c>
      <c r="P98" s="253" t="s">
        <v>3064</v>
      </c>
      <c r="Q98" s="247" t="s">
        <v>3366</v>
      </c>
      <c r="R98" s="247" t="s">
        <v>3401</v>
      </c>
      <c r="S98" s="254">
        <v>6</v>
      </c>
      <c r="T98" s="257" t="s">
        <v>815</v>
      </c>
      <c r="U98" s="43">
        <v>58</v>
      </c>
      <c r="V98" s="247" t="s">
        <v>816</v>
      </c>
      <c r="W98" s="247" t="s">
        <v>817</v>
      </c>
      <c r="X98" s="247" t="s">
        <v>817</v>
      </c>
      <c r="Y98" s="29">
        <v>23</v>
      </c>
      <c r="Z98" s="247" t="s">
        <v>1882</v>
      </c>
      <c r="AA98" s="247">
        <v>34</v>
      </c>
      <c r="AB98" s="29">
        <v>47306400</v>
      </c>
      <c r="AC98" s="29">
        <v>0</v>
      </c>
      <c r="AD98" s="29">
        <v>47306400</v>
      </c>
      <c r="AE98" s="29">
        <v>0</v>
      </c>
      <c r="AF98" s="247" t="s">
        <v>3426</v>
      </c>
      <c r="AG98" s="247" t="s">
        <v>895</v>
      </c>
      <c r="AH98" s="247">
        <v>47306400</v>
      </c>
      <c r="AI98" s="256">
        <v>47306400</v>
      </c>
    </row>
    <row r="99" spans="1:35" s="24" customFormat="1" ht="36.75" customHeight="1" x14ac:dyDescent="0.3">
      <c r="A99" s="247">
        <v>53</v>
      </c>
      <c r="B99" s="248">
        <v>80111600</v>
      </c>
      <c r="C99" s="247" t="s">
        <v>22</v>
      </c>
      <c r="D99" s="247" t="s">
        <v>760</v>
      </c>
      <c r="E99" s="249" t="s">
        <v>760</v>
      </c>
      <c r="F99" s="249">
        <v>999999</v>
      </c>
      <c r="G99" s="250" t="s">
        <v>761</v>
      </c>
      <c r="H99" s="251">
        <v>999999</v>
      </c>
      <c r="I99" s="133">
        <v>47306400</v>
      </c>
      <c r="J99" s="54" t="s">
        <v>911</v>
      </c>
      <c r="K99" s="247" t="s">
        <v>3404</v>
      </c>
      <c r="L99" s="54" t="s">
        <v>903</v>
      </c>
      <c r="M99" s="54" t="s">
        <v>909</v>
      </c>
      <c r="N99" s="252" t="s">
        <v>88</v>
      </c>
      <c r="O99" s="54">
        <v>36</v>
      </c>
      <c r="P99" s="253" t="s">
        <v>3064</v>
      </c>
      <c r="Q99" s="247" t="s">
        <v>3366</v>
      </c>
      <c r="R99" s="247" t="s">
        <v>3401</v>
      </c>
      <c r="S99" s="254">
        <v>6</v>
      </c>
      <c r="T99" s="257" t="s">
        <v>815</v>
      </c>
      <c r="U99" s="43">
        <v>62</v>
      </c>
      <c r="V99" s="247" t="s">
        <v>816</v>
      </c>
      <c r="W99" s="247" t="s">
        <v>817</v>
      </c>
      <c r="X99" s="247" t="s">
        <v>817</v>
      </c>
      <c r="Y99" s="29">
        <v>28</v>
      </c>
      <c r="Z99" s="247" t="s">
        <v>1894</v>
      </c>
      <c r="AA99" s="247">
        <v>83</v>
      </c>
      <c r="AB99" s="29">
        <v>47306400</v>
      </c>
      <c r="AC99" s="29">
        <v>0</v>
      </c>
      <c r="AD99" s="29">
        <v>47306400</v>
      </c>
      <c r="AE99" s="29">
        <v>0</v>
      </c>
      <c r="AF99" s="247" t="s">
        <v>3427</v>
      </c>
      <c r="AG99" s="247" t="s">
        <v>895</v>
      </c>
      <c r="AH99" s="247">
        <v>47306400</v>
      </c>
      <c r="AI99" s="256">
        <v>47306400</v>
      </c>
    </row>
    <row r="100" spans="1:35" s="24" customFormat="1" ht="36.75" customHeight="1" x14ac:dyDescent="0.3">
      <c r="A100" s="247">
        <v>54</v>
      </c>
      <c r="B100" s="248">
        <v>80111600</v>
      </c>
      <c r="C100" s="247" t="s">
        <v>22</v>
      </c>
      <c r="D100" s="247" t="s">
        <v>760</v>
      </c>
      <c r="E100" s="249" t="s">
        <v>760</v>
      </c>
      <c r="F100" s="249">
        <v>999999</v>
      </c>
      <c r="G100" s="250" t="s">
        <v>761</v>
      </c>
      <c r="H100" s="251">
        <v>999999</v>
      </c>
      <c r="I100" s="133">
        <v>60208200</v>
      </c>
      <c r="J100" s="54" t="s">
        <v>912</v>
      </c>
      <c r="K100" s="247" t="s">
        <v>3404</v>
      </c>
      <c r="L100" s="54" t="s">
        <v>903</v>
      </c>
      <c r="M100" s="54" t="s">
        <v>909</v>
      </c>
      <c r="N100" s="252" t="s">
        <v>88</v>
      </c>
      <c r="O100" s="54">
        <v>36</v>
      </c>
      <c r="P100" s="253" t="s">
        <v>3064</v>
      </c>
      <c r="Q100" s="247" t="s">
        <v>3366</v>
      </c>
      <c r="R100" s="247" t="s">
        <v>3401</v>
      </c>
      <c r="S100" s="254">
        <v>6</v>
      </c>
      <c r="T100" s="257" t="s">
        <v>815</v>
      </c>
      <c r="U100" s="43">
        <v>24</v>
      </c>
      <c r="V100" s="247" t="s">
        <v>816</v>
      </c>
      <c r="W100" s="247" t="s">
        <v>817</v>
      </c>
      <c r="X100" s="247" t="s">
        <v>817</v>
      </c>
      <c r="Y100" s="29">
        <v>39</v>
      </c>
      <c r="Z100" s="247" t="s">
        <v>1922</v>
      </c>
      <c r="AA100" s="247">
        <v>109</v>
      </c>
      <c r="AB100" s="29">
        <v>60208200</v>
      </c>
      <c r="AC100" s="29">
        <v>0</v>
      </c>
      <c r="AD100" s="29">
        <v>60208200</v>
      </c>
      <c r="AE100" s="29">
        <v>0</v>
      </c>
      <c r="AF100" s="247" t="s">
        <v>3428</v>
      </c>
      <c r="AG100" s="247" t="s">
        <v>895</v>
      </c>
      <c r="AH100" s="247">
        <v>60208200</v>
      </c>
      <c r="AI100" s="256">
        <v>60208200</v>
      </c>
    </row>
    <row r="101" spans="1:35" s="24" customFormat="1" ht="36.75" customHeight="1" x14ac:dyDescent="0.3">
      <c r="A101" s="247">
        <v>55</v>
      </c>
      <c r="B101" s="248">
        <v>80111600</v>
      </c>
      <c r="C101" s="247" t="s">
        <v>22</v>
      </c>
      <c r="D101" s="247" t="s">
        <v>760</v>
      </c>
      <c r="E101" s="249" t="s">
        <v>760</v>
      </c>
      <c r="F101" s="249">
        <v>999999</v>
      </c>
      <c r="G101" s="250" t="s">
        <v>761</v>
      </c>
      <c r="H101" s="251">
        <v>999999</v>
      </c>
      <c r="I101" s="133">
        <v>47306400</v>
      </c>
      <c r="J101" s="54" t="s">
        <v>913</v>
      </c>
      <c r="K101" s="247" t="s">
        <v>3404</v>
      </c>
      <c r="L101" s="54" t="s">
        <v>903</v>
      </c>
      <c r="M101" s="54" t="s">
        <v>909</v>
      </c>
      <c r="N101" s="252" t="s">
        <v>88</v>
      </c>
      <c r="O101" s="54">
        <v>36</v>
      </c>
      <c r="P101" s="253" t="s">
        <v>3064</v>
      </c>
      <c r="Q101" s="247" t="s">
        <v>3366</v>
      </c>
      <c r="R101" s="247" t="s">
        <v>3401</v>
      </c>
      <c r="S101" s="254">
        <v>6</v>
      </c>
      <c r="T101" s="257" t="s">
        <v>815</v>
      </c>
      <c r="U101" s="43">
        <v>453</v>
      </c>
      <c r="V101" s="247" t="s">
        <v>816</v>
      </c>
      <c r="W101" s="247" t="s">
        <v>817</v>
      </c>
      <c r="X101" s="247" t="s">
        <v>817</v>
      </c>
      <c r="Y101" s="29">
        <v>400</v>
      </c>
      <c r="Z101" s="247" t="s">
        <v>2522</v>
      </c>
      <c r="AA101" s="247">
        <v>462</v>
      </c>
      <c r="AB101" s="29">
        <v>47306400</v>
      </c>
      <c r="AC101" s="29">
        <v>0</v>
      </c>
      <c r="AD101" s="29">
        <v>47306400</v>
      </c>
      <c r="AE101" s="29">
        <v>0</v>
      </c>
      <c r="AF101" s="247" t="s">
        <v>3429</v>
      </c>
      <c r="AG101" s="247" t="s">
        <v>895</v>
      </c>
      <c r="AH101" s="247">
        <v>47306400</v>
      </c>
      <c r="AI101" s="256">
        <v>47306400</v>
      </c>
    </row>
    <row r="102" spans="1:35" s="24" customFormat="1" ht="36.75" customHeight="1" x14ac:dyDescent="0.3">
      <c r="A102" s="247">
        <v>56</v>
      </c>
      <c r="B102" s="248">
        <v>80111600</v>
      </c>
      <c r="C102" s="254" t="s">
        <v>22</v>
      </c>
      <c r="D102" s="254" t="s">
        <v>760</v>
      </c>
      <c r="E102" s="259" t="s">
        <v>760</v>
      </c>
      <c r="F102" s="259">
        <v>999999</v>
      </c>
      <c r="G102" s="258" t="s">
        <v>761</v>
      </c>
      <c r="H102" s="260">
        <v>999999</v>
      </c>
      <c r="I102" s="134">
        <v>49306400</v>
      </c>
      <c r="J102" s="261" t="s">
        <v>914</v>
      </c>
      <c r="K102" s="254" t="s">
        <v>3404</v>
      </c>
      <c r="L102" s="261" t="s">
        <v>903</v>
      </c>
      <c r="M102" s="261" t="s">
        <v>909</v>
      </c>
      <c r="N102" s="262" t="s">
        <v>88</v>
      </c>
      <c r="O102" s="261">
        <v>36</v>
      </c>
      <c r="P102" s="261" t="s">
        <v>3064</v>
      </c>
      <c r="Q102" s="254" t="s">
        <v>3366</v>
      </c>
      <c r="R102" s="254" t="s">
        <v>3401</v>
      </c>
      <c r="S102" s="254">
        <v>6</v>
      </c>
      <c r="T102" s="257" t="s">
        <v>815</v>
      </c>
      <c r="U102" s="127">
        <v>406</v>
      </c>
      <c r="V102" s="254" t="s">
        <v>816</v>
      </c>
      <c r="W102" s="254" t="s">
        <v>817</v>
      </c>
      <c r="X102" s="254" t="s">
        <v>817</v>
      </c>
      <c r="Y102" s="128">
        <v>288</v>
      </c>
      <c r="Z102" s="254" t="s">
        <v>2240</v>
      </c>
      <c r="AA102" s="254">
        <v>412</v>
      </c>
      <c r="AB102" s="128">
        <v>49306400</v>
      </c>
      <c r="AC102" s="128">
        <v>0</v>
      </c>
      <c r="AD102" s="128">
        <v>48025643</v>
      </c>
      <c r="AE102" s="128">
        <v>1280757</v>
      </c>
      <c r="AF102" s="254" t="s">
        <v>3430</v>
      </c>
      <c r="AG102" s="254" t="s">
        <v>895</v>
      </c>
      <c r="AH102" s="254">
        <v>48025643</v>
      </c>
      <c r="AI102" s="263">
        <v>49306400</v>
      </c>
    </row>
    <row r="103" spans="1:35" s="24" customFormat="1" ht="36.75" customHeight="1" x14ac:dyDescent="0.3">
      <c r="A103" s="247">
        <v>57</v>
      </c>
      <c r="B103" s="248">
        <v>80111600</v>
      </c>
      <c r="C103" s="247" t="s">
        <v>22</v>
      </c>
      <c r="D103" s="247" t="s">
        <v>760</v>
      </c>
      <c r="E103" s="249" t="s">
        <v>760</v>
      </c>
      <c r="F103" s="249">
        <v>999999</v>
      </c>
      <c r="G103" s="250" t="s">
        <v>761</v>
      </c>
      <c r="H103" s="251">
        <v>999999</v>
      </c>
      <c r="I103" s="133">
        <v>47306400</v>
      </c>
      <c r="J103" s="54" t="s">
        <v>915</v>
      </c>
      <c r="K103" s="247" t="s">
        <v>3404</v>
      </c>
      <c r="L103" s="54" t="s">
        <v>903</v>
      </c>
      <c r="M103" s="54" t="s">
        <v>909</v>
      </c>
      <c r="N103" s="252" t="s">
        <v>88</v>
      </c>
      <c r="O103" s="54">
        <v>36</v>
      </c>
      <c r="P103" s="253" t="s">
        <v>3064</v>
      </c>
      <c r="Q103" s="247" t="s">
        <v>3366</v>
      </c>
      <c r="R103" s="247" t="s">
        <v>3401</v>
      </c>
      <c r="S103" s="254">
        <v>6</v>
      </c>
      <c r="T103" s="257" t="s">
        <v>815</v>
      </c>
      <c r="U103" s="43">
        <v>412</v>
      </c>
      <c r="V103" s="247" t="s">
        <v>816</v>
      </c>
      <c r="W103" s="247" t="s">
        <v>817</v>
      </c>
      <c r="X103" s="247" t="s">
        <v>817</v>
      </c>
      <c r="Y103" s="29">
        <v>289</v>
      </c>
      <c r="Z103" s="247" t="s">
        <v>2243</v>
      </c>
      <c r="AA103" s="247">
        <v>413</v>
      </c>
      <c r="AB103" s="29">
        <v>47306400</v>
      </c>
      <c r="AC103" s="29">
        <v>0</v>
      </c>
      <c r="AD103" s="29">
        <v>47306400</v>
      </c>
      <c r="AE103" s="29">
        <v>0</v>
      </c>
      <c r="AF103" s="247" t="s">
        <v>3431</v>
      </c>
      <c r="AG103" s="247" t="s">
        <v>895</v>
      </c>
      <c r="AH103" s="247">
        <v>47306400</v>
      </c>
      <c r="AI103" s="256">
        <v>47306400</v>
      </c>
    </row>
    <row r="104" spans="1:35" s="24" customFormat="1" ht="36.75" customHeight="1" x14ac:dyDescent="0.3">
      <c r="A104" s="247">
        <v>58</v>
      </c>
      <c r="B104" s="248">
        <v>80111600</v>
      </c>
      <c r="C104" s="247" t="s">
        <v>22</v>
      </c>
      <c r="D104" s="247" t="s">
        <v>760</v>
      </c>
      <c r="E104" s="249" t="s">
        <v>760</v>
      </c>
      <c r="F104" s="249">
        <v>999999</v>
      </c>
      <c r="G104" s="250" t="s">
        <v>761</v>
      </c>
      <c r="H104" s="251">
        <v>999999</v>
      </c>
      <c r="I104" s="133">
        <v>60208200</v>
      </c>
      <c r="J104" s="54" t="s">
        <v>916</v>
      </c>
      <c r="K104" s="247" t="s">
        <v>3404</v>
      </c>
      <c r="L104" s="54" t="s">
        <v>903</v>
      </c>
      <c r="M104" s="54" t="s">
        <v>909</v>
      </c>
      <c r="N104" s="252" t="s">
        <v>88</v>
      </c>
      <c r="O104" s="54">
        <v>36</v>
      </c>
      <c r="P104" s="253" t="s">
        <v>3064</v>
      </c>
      <c r="Q104" s="247" t="s">
        <v>3366</v>
      </c>
      <c r="R104" s="247" t="s">
        <v>3401</v>
      </c>
      <c r="S104" s="254">
        <v>6</v>
      </c>
      <c r="T104" s="257" t="s">
        <v>815</v>
      </c>
      <c r="U104" s="43">
        <v>23</v>
      </c>
      <c r="V104" s="247" t="s">
        <v>816</v>
      </c>
      <c r="W104" s="247" t="s">
        <v>817</v>
      </c>
      <c r="X104" s="247" t="s">
        <v>817</v>
      </c>
      <c r="Y104" s="29">
        <v>19</v>
      </c>
      <c r="Z104" s="247" t="s">
        <v>1870</v>
      </c>
      <c r="AA104" s="247">
        <v>31</v>
      </c>
      <c r="AB104" s="29">
        <v>60208200</v>
      </c>
      <c r="AC104" s="29">
        <v>0</v>
      </c>
      <c r="AD104" s="29">
        <v>60208200</v>
      </c>
      <c r="AE104" s="29">
        <v>0</v>
      </c>
      <c r="AF104" s="247" t="s">
        <v>3432</v>
      </c>
      <c r="AG104" s="247" t="s">
        <v>895</v>
      </c>
      <c r="AH104" s="247">
        <v>60208200</v>
      </c>
      <c r="AI104" s="256">
        <v>60208200</v>
      </c>
    </row>
    <row r="105" spans="1:35" s="24" customFormat="1" ht="36.75" customHeight="1" x14ac:dyDescent="0.3">
      <c r="A105" s="247">
        <v>59</v>
      </c>
      <c r="B105" s="248">
        <v>80111600</v>
      </c>
      <c r="C105" s="247" t="s">
        <v>22</v>
      </c>
      <c r="D105" s="247" t="s">
        <v>760</v>
      </c>
      <c r="E105" s="249" t="s">
        <v>760</v>
      </c>
      <c r="F105" s="249">
        <v>999999</v>
      </c>
      <c r="G105" s="250" t="s">
        <v>761</v>
      </c>
      <c r="H105" s="251">
        <v>999999</v>
      </c>
      <c r="I105" s="133">
        <v>21502800</v>
      </c>
      <c r="J105" s="54" t="s">
        <v>917</v>
      </c>
      <c r="K105" s="247" t="s">
        <v>3404</v>
      </c>
      <c r="L105" s="54" t="s">
        <v>903</v>
      </c>
      <c r="M105" s="54" t="s">
        <v>909</v>
      </c>
      <c r="N105" s="252" t="s">
        <v>88</v>
      </c>
      <c r="O105" s="54">
        <v>36</v>
      </c>
      <c r="P105" s="253" t="s">
        <v>3064</v>
      </c>
      <c r="Q105" s="247" t="s">
        <v>3366</v>
      </c>
      <c r="R105" s="247" t="s">
        <v>3401</v>
      </c>
      <c r="S105" s="254">
        <v>6</v>
      </c>
      <c r="T105" s="257" t="s">
        <v>815</v>
      </c>
      <c r="U105" s="43">
        <v>63</v>
      </c>
      <c r="V105" s="247" t="s">
        <v>816</v>
      </c>
      <c r="W105" s="247" t="s">
        <v>817</v>
      </c>
      <c r="X105" s="247" t="s">
        <v>817</v>
      </c>
      <c r="Y105" s="29">
        <v>334</v>
      </c>
      <c r="Z105" s="247" t="s">
        <v>2365</v>
      </c>
      <c r="AA105" s="247">
        <v>422</v>
      </c>
      <c r="AB105" s="29">
        <v>21502800</v>
      </c>
      <c r="AC105" s="29">
        <v>0</v>
      </c>
      <c r="AD105" s="29">
        <v>21502800</v>
      </c>
      <c r="AE105" s="29">
        <v>0</v>
      </c>
      <c r="AF105" s="247" t="s">
        <v>3433</v>
      </c>
      <c r="AG105" s="247" t="s">
        <v>895</v>
      </c>
      <c r="AH105" s="247">
        <v>21502800</v>
      </c>
      <c r="AI105" s="256">
        <v>21502800</v>
      </c>
    </row>
    <row r="106" spans="1:35" s="24" customFormat="1" ht="36.75" customHeight="1" x14ac:dyDescent="0.3">
      <c r="A106" s="247">
        <v>60</v>
      </c>
      <c r="B106" s="248">
        <v>80111600</v>
      </c>
      <c r="C106" s="247" t="s">
        <v>22</v>
      </c>
      <c r="D106" s="247" t="s">
        <v>760</v>
      </c>
      <c r="E106" s="249" t="s">
        <v>760</v>
      </c>
      <c r="F106" s="249">
        <v>999999</v>
      </c>
      <c r="G106" s="250" t="s">
        <v>761</v>
      </c>
      <c r="H106" s="251">
        <v>999999</v>
      </c>
      <c r="I106" s="133">
        <v>47306400</v>
      </c>
      <c r="J106" s="54" t="s">
        <v>918</v>
      </c>
      <c r="K106" s="247" t="s">
        <v>3404</v>
      </c>
      <c r="L106" s="54" t="s">
        <v>903</v>
      </c>
      <c r="M106" s="54" t="s">
        <v>909</v>
      </c>
      <c r="N106" s="252" t="s">
        <v>88</v>
      </c>
      <c r="O106" s="54">
        <v>36</v>
      </c>
      <c r="P106" s="253" t="s">
        <v>3064</v>
      </c>
      <c r="Q106" s="247" t="s">
        <v>3366</v>
      </c>
      <c r="R106" s="247" t="s">
        <v>3401</v>
      </c>
      <c r="S106" s="254">
        <v>6</v>
      </c>
      <c r="T106" s="257" t="s">
        <v>815</v>
      </c>
      <c r="U106" s="43">
        <v>64</v>
      </c>
      <c r="V106" s="247" t="s">
        <v>816</v>
      </c>
      <c r="W106" s="247" t="s">
        <v>817</v>
      </c>
      <c r="X106" s="247" t="s">
        <v>817</v>
      </c>
      <c r="Y106" s="29">
        <v>383</v>
      </c>
      <c r="Z106" s="247" t="s">
        <v>2484</v>
      </c>
      <c r="AA106" s="247">
        <v>451</v>
      </c>
      <c r="AB106" s="29">
        <v>47306400</v>
      </c>
      <c r="AC106" s="29">
        <v>0</v>
      </c>
      <c r="AD106" s="29">
        <v>39159187</v>
      </c>
      <c r="AE106" s="29">
        <v>8147213</v>
      </c>
      <c r="AF106" s="247" t="s">
        <v>3434</v>
      </c>
      <c r="AG106" s="247" t="s">
        <v>895</v>
      </c>
      <c r="AH106" s="247">
        <v>39159187</v>
      </c>
      <c r="AI106" s="256">
        <v>47306400</v>
      </c>
    </row>
    <row r="107" spans="1:35" s="24" customFormat="1" ht="36.75" customHeight="1" x14ac:dyDescent="0.3">
      <c r="A107" s="247">
        <v>61</v>
      </c>
      <c r="B107" s="248">
        <v>80111600</v>
      </c>
      <c r="C107" s="247" t="s">
        <v>22</v>
      </c>
      <c r="D107" s="247" t="s">
        <v>760</v>
      </c>
      <c r="E107" s="249" t="s">
        <v>760</v>
      </c>
      <c r="F107" s="249">
        <v>999999</v>
      </c>
      <c r="G107" s="250" t="s">
        <v>761</v>
      </c>
      <c r="H107" s="251">
        <v>999999</v>
      </c>
      <c r="I107" s="133">
        <v>30104400</v>
      </c>
      <c r="J107" s="54" t="s">
        <v>919</v>
      </c>
      <c r="K107" s="247" t="s">
        <v>3404</v>
      </c>
      <c r="L107" s="54" t="s">
        <v>903</v>
      </c>
      <c r="M107" s="54" t="s">
        <v>909</v>
      </c>
      <c r="N107" s="252" t="s">
        <v>88</v>
      </c>
      <c r="O107" s="54">
        <v>36</v>
      </c>
      <c r="P107" s="253" t="s">
        <v>3064</v>
      </c>
      <c r="Q107" s="247" t="s">
        <v>3366</v>
      </c>
      <c r="R107" s="247" t="s">
        <v>3401</v>
      </c>
      <c r="S107" s="254">
        <v>6</v>
      </c>
      <c r="T107" s="257" t="s">
        <v>815</v>
      </c>
      <c r="U107" s="43">
        <v>65</v>
      </c>
      <c r="V107" s="247" t="s">
        <v>816</v>
      </c>
      <c r="W107" s="247" t="s">
        <v>817</v>
      </c>
      <c r="X107" s="247" t="s">
        <v>817</v>
      </c>
      <c r="Y107" s="29">
        <v>358</v>
      </c>
      <c r="Z107" s="247" t="s">
        <v>2426</v>
      </c>
      <c r="AA107" s="247">
        <v>445</v>
      </c>
      <c r="AB107" s="29">
        <v>30104400</v>
      </c>
      <c r="AC107" s="29">
        <v>0</v>
      </c>
      <c r="AD107" s="29">
        <v>30104400</v>
      </c>
      <c r="AE107" s="29">
        <v>0</v>
      </c>
      <c r="AF107" s="247" t="s">
        <v>3435</v>
      </c>
      <c r="AG107" s="247" t="s">
        <v>895</v>
      </c>
      <c r="AH107" s="247">
        <v>30104400</v>
      </c>
      <c r="AI107" s="256">
        <v>30104400</v>
      </c>
    </row>
    <row r="108" spans="1:35" s="24" customFormat="1" ht="36.75" customHeight="1" x14ac:dyDescent="0.3">
      <c r="A108" s="247">
        <v>62</v>
      </c>
      <c r="B108" s="248">
        <v>80111600</v>
      </c>
      <c r="C108" s="247" t="s">
        <v>22</v>
      </c>
      <c r="D108" s="247" t="s">
        <v>760</v>
      </c>
      <c r="E108" s="249" t="s">
        <v>760</v>
      </c>
      <c r="F108" s="249">
        <v>999999</v>
      </c>
      <c r="G108" s="250" t="s">
        <v>761</v>
      </c>
      <c r="H108" s="251">
        <v>999999</v>
      </c>
      <c r="I108" s="133">
        <v>30104400</v>
      </c>
      <c r="J108" s="54" t="s">
        <v>920</v>
      </c>
      <c r="K108" s="247" t="s">
        <v>3404</v>
      </c>
      <c r="L108" s="54" t="s">
        <v>903</v>
      </c>
      <c r="M108" s="54" t="s">
        <v>909</v>
      </c>
      <c r="N108" s="252" t="s">
        <v>88</v>
      </c>
      <c r="O108" s="54">
        <v>36</v>
      </c>
      <c r="P108" s="253" t="s">
        <v>3064</v>
      </c>
      <c r="Q108" s="247" t="s">
        <v>3366</v>
      </c>
      <c r="R108" s="247" t="s">
        <v>3401</v>
      </c>
      <c r="S108" s="254">
        <v>6</v>
      </c>
      <c r="T108" s="257" t="s">
        <v>815</v>
      </c>
      <c r="U108" s="43">
        <v>66</v>
      </c>
      <c r="V108" s="247" t="s">
        <v>816</v>
      </c>
      <c r="W108" s="247" t="s">
        <v>817</v>
      </c>
      <c r="X108" s="247" t="s">
        <v>817</v>
      </c>
      <c r="Y108" s="29">
        <v>359</v>
      </c>
      <c r="Z108" s="247" t="s">
        <v>2428</v>
      </c>
      <c r="AA108" s="247">
        <v>448</v>
      </c>
      <c r="AB108" s="29">
        <v>12543500</v>
      </c>
      <c r="AC108" s="29">
        <v>17560900</v>
      </c>
      <c r="AD108" s="29">
        <v>12543500</v>
      </c>
      <c r="AE108" s="29">
        <v>0</v>
      </c>
      <c r="AF108" s="247" t="s">
        <v>3436</v>
      </c>
      <c r="AG108" s="247" t="s">
        <v>895</v>
      </c>
      <c r="AH108" s="247">
        <v>12543500</v>
      </c>
      <c r="AI108" s="256">
        <v>12543500</v>
      </c>
    </row>
    <row r="109" spans="1:35" s="24" customFormat="1" ht="36.75" customHeight="1" x14ac:dyDescent="0.3">
      <c r="A109" s="247">
        <v>63</v>
      </c>
      <c r="B109" s="248">
        <v>80111600</v>
      </c>
      <c r="C109" s="247" t="s">
        <v>22</v>
      </c>
      <c r="D109" s="247" t="s">
        <v>760</v>
      </c>
      <c r="E109" s="249" t="s">
        <v>760</v>
      </c>
      <c r="F109" s="249">
        <v>999999</v>
      </c>
      <c r="G109" s="250" t="s">
        <v>761</v>
      </c>
      <c r="H109" s="251">
        <v>999999</v>
      </c>
      <c r="I109" s="133">
        <v>47306400</v>
      </c>
      <c r="J109" s="54" t="s">
        <v>921</v>
      </c>
      <c r="K109" s="247" t="s">
        <v>3404</v>
      </c>
      <c r="L109" s="54" t="s">
        <v>903</v>
      </c>
      <c r="M109" s="54" t="s">
        <v>909</v>
      </c>
      <c r="N109" s="252" t="s">
        <v>88</v>
      </c>
      <c r="O109" s="54">
        <v>36</v>
      </c>
      <c r="P109" s="253" t="s">
        <v>3064</v>
      </c>
      <c r="Q109" s="247" t="s">
        <v>3366</v>
      </c>
      <c r="R109" s="247" t="s">
        <v>3401</v>
      </c>
      <c r="S109" s="254">
        <v>6</v>
      </c>
      <c r="T109" s="257" t="s">
        <v>815</v>
      </c>
      <c r="U109" s="43">
        <v>22</v>
      </c>
      <c r="V109" s="247" t="s">
        <v>816</v>
      </c>
      <c r="W109" s="247" t="s">
        <v>817</v>
      </c>
      <c r="X109" s="247" t="s">
        <v>817</v>
      </c>
      <c r="Y109" s="29">
        <v>26</v>
      </c>
      <c r="Z109" s="247" t="s">
        <v>1890</v>
      </c>
      <c r="AA109" s="247">
        <v>97</v>
      </c>
      <c r="AB109" s="29">
        <v>47306400</v>
      </c>
      <c r="AC109" s="29">
        <v>0</v>
      </c>
      <c r="AD109" s="29">
        <v>47306400</v>
      </c>
      <c r="AE109" s="29">
        <v>0</v>
      </c>
      <c r="AF109" s="247" t="s">
        <v>3437</v>
      </c>
      <c r="AG109" s="247" t="s">
        <v>895</v>
      </c>
      <c r="AH109" s="247">
        <v>47306400</v>
      </c>
      <c r="AI109" s="256">
        <v>47306400</v>
      </c>
    </row>
    <row r="110" spans="1:35" s="24" customFormat="1" ht="36.75" customHeight="1" x14ac:dyDescent="0.3">
      <c r="A110" s="247">
        <v>64</v>
      </c>
      <c r="B110" s="248">
        <v>80111600</v>
      </c>
      <c r="C110" s="247" t="s">
        <v>22</v>
      </c>
      <c r="D110" s="247" t="s">
        <v>760</v>
      </c>
      <c r="E110" s="249" t="s">
        <v>760</v>
      </c>
      <c r="F110" s="249">
        <v>999999</v>
      </c>
      <c r="G110" s="250" t="s">
        <v>761</v>
      </c>
      <c r="H110" s="251">
        <v>999999</v>
      </c>
      <c r="I110" s="133">
        <v>21502800</v>
      </c>
      <c r="J110" s="54" t="s">
        <v>922</v>
      </c>
      <c r="K110" s="247" t="s">
        <v>3404</v>
      </c>
      <c r="L110" s="54" t="s">
        <v>903</v>
      </c>
      <c r="M110" s="54" t="s">
        <v>909</v>
      </c>
      <c r="N110" s="252" t="s">
        <v>88</v>
      </c>
      <c r="O110" s="54">
        <v>36</v>
      </c>
      <c r="P110" s="253" t="s">
        <v>3064</v>
      </c>
      <c r="Q110" s="247" t="s">
        <v>3366</v>
      </c>
      <c r="R110" s="247" t="s">
        <v>3401</v>
      </c>
      <c r="S110" s="254">
        <v>6</v>
      </c>
      <c r="T110" s="257" t="s">
        <v>815</v>
      </c>
      <c r="U110" s="43">
        <v>417</v>
      </c>
      <c r="V110" s="247" t="s">
        <v>816</v>
      </c>
      <c r="W110" s="247" t="s">
        <v>817</v>
      </c>
      <c r="X110" s="247" t="s">
        <v>817</v>
      </c>
      <c r="Y110" s="29">
        <v>332</v>
      </c>
      <c r="Z110" s="247" t="s">
        <v>2361</v>
      </c>
      <c r="AA110" s="247">
        <v>407</v>
      </c>
      <c r="AB110" s="29">
        <v>21502800</v>
      </c>
      <c r="AC110" s="29">
        <v>0</v>
      </c>
      <c r="AD110" s="29">
        <v>21502800</v>
      </c>
      <c r="AE110" s="29">
        <v>0</v>
      </c>
      <c r="AF110" s="247" t="s">
        <v>3438</v>
      </c>
      <c r="AG110" s="247" t="s">
        <v>895</v>
      </c>
      <c r="AH110" s="247">
        <v>21502800</v>
      </c>
      <c r="AI110" s="256">
        <v>21502800</v>
      </c>
    </row>
    <row r="111" spans="1:35" s="24" customFormat="1" ht="36.75" customHeight="1" x14ac:dyDescent="0.3">
      <c r="A111" s="247">
        <v>65</v>
      </c>
      <c r="B111" s="248">
        <v>80111600</v>
      </c>
      <c r="C111" s="247" t="s">
        <v>22</v>
      </c>
      <c r="D111" s="247" t="s">
        <v>760</v>
      </c>
      <c r="E111" s="249" t="s">
        <v>760</v>
      </c>
      <c r="F111" s="249">
        <v>999999</v>
      </c>
      <c r="G111" s="250" t="s">
        <v>761</v>
      </c>
      <c r="H111" s="251">
        <v>999999</v>
      </c>
      <c r="I111" s="133">
        <v>47306400</v>
      </c>
      <c r="J111" s="54" t="s">
        <v>923</v>
      </c>
      <c r="K111" s="247" t="s">
        <v>3404</v>
      </c>
      <c r="L111" s="54" t="s">
        <v>903</v>
      </c>
      <c r="M111" s="54" t="s">
        <v>909</v>
      </c>
      <c r="N111" s="252" t="s">
        <v>88</v>
      </c>
      <c r="O111" s="54">
        <v>36</v>
      </c>
      <c r="P111" s="253" t="s">
        <v>3064</v>
      </c>
      <c r="Q111" s="247" t="s">
        <v>3366</v>
      </c>
      <c r="R111" s="247" t="s">
        <v>3401</v>
      </c>
      <c r="S111" s="254">
        <v>6</v>
      </c>
      <c r="T111" s="257" t="s">
        <v>815</v>
      </c>
      <c r="U111" s="43">
        <v>21</v>
      </c>
      <c r="V111" s="247" t="s">
        <v>816</v>
      </c>
      <c r="W111" s="247" t="s">
        <v>817</v>
      </c>
      <c r="X111" s="247" t="s">
        <v>817</v>
      </c>
      <c r="Y111" s="29">
        <v>54</v>
      </c>
      <c r="Z111" s="247" t="s">
        <v>1962</v>
      </c>
      <c r="AA111" s="247">
        <v>118</v>
      </c>
      <c r="AB111" s="29">
        <v>47306400</v>
      </c>
      <c r="AC111" s="29">
        <v>0</v>
      </c>
      <c r="AD111" s="29">
        <v>47306400</v>
      </c>
      <c r="AE111" s="29">
        <v>0</v>
      </c>
      <c r="AF111" s="247" t="s">
        <v>3439</v>
      </c>
      <c r="AG111" s="247" t="s">
        <v>895</v>
      </c>
      <c r="AH111" s="247">
        <v>47306400</v>
      </c>
      <c r="AI111" s="256">
        <v>47306400</v>
      </c>
    </row>
    <row r="112" spans="1:35" s="24" customFormat="1" ht="36.75" customHeight="1" x14ac:dyDescent="0.3">
      <c r="A112" s="247">
        <v>66</v>
      </c>
      <c r="B112" s="248">
        <v>80111600</v>
      </c>
      <c r="C112" s="247" t="s">
        <v>22</v>
      </c>
      <c r="D112" s="247" t="s">
        <v>760</v>
      </c>
      <c r="E112" s="249" t="s">
        <v>760</v>
      </c>
      <c r="F112" s="249">
        <v>999999</v>
      </c>
      <c r="G112" s="250" t="s">
        <v>761</v>
      </c>
      <c r="H112" s="251">
        <v>999999</v>
      </c>
      <c r="I112" s="133">
        <v>30104400</v>
      </c>
      <c r="J112" s="54" t="s">
        <v>924</v>
      </c>
      <c r="K112" s="247" t="s">
        <v>3404</v>
      </c>
      <c r="L112" s="54" t="s">
        <v>903</v>
      </c>
      <c r="M112" s="54" t="s">
        <v>909</v>
      </c>
      <c r="N112" s="252" t="s">
        <v>88</v>
      </c>
      <c r="O112" s="54">
        <v>36</v>
      </c>
      <c r="P112" s="253" t="s">
        <v>3064</v>
      </c>
      <c r="Q112" s="247" t="s">
        <v>3366</v>
      </c>
      <c r="R112" s="247" t="s">
        <v>3401</v>
      </c>
      <c r="S112" s="254">
        <v>6</v>
      </c>
      <c r="T112" s="257" t="s">
        <v>815</v>
      </c>
      <c r="U112" s="43">
        <v>403</v>
      </c>
      <c r="V112" s="247" t="s">
        <v>816</v>
      </c>
      <c r="W112" s="247" t="s">
        <v>817</v>
      </c>
      <c r="X112" s="247" t="s">
        <v>817</v>
      </c>
      <c r="Y112" s="29">
        <v>354</v>
      </c>
      <c r="Z112" s="247" t="s">
        <v>2415</v>
      </c>
      <c r="AA112" s="247">
        <v>411</v>
      </c>
      <c r="AB112" s="29">
        <v>30104400</v>
      </c>
      <c r="AC112" s="29">
        <v>0</v>
      </c>
      <c r="AD112" s="29">
        <v>30104400</v>
      </c>
      <c r="AE112" s="29">
        <v>0</v>
      </c>
      <c r="AF112" s="247" t="s">
        <v>3440</v>
      </c>
      <c r="AG112" s="247" t="s">
        <v>895</v>
      </c>
      <c r="AH112" s="247">
        <v>30104400</v>
      </c>
      <c r="AI112" s="256">
        <v>30104400</v>
      </c>
    </row>
    <row r="113" spans="1:35" s="24" customFormat="1" ht="36.75" customHeight="1" x14ac:dyDescent="0.3">
      <c r="A113" s="247">
        <v>67</v>
      </c>
      <c r="B113" s="248">
        <v>80111600</v>
      </c>
      <c r="C113" s="247" t="s">
        <v>22</v>
      </c>
      <c r="D113" s="247" t="s">
        <v>760</v>
      </c>
      <c r="E113" s="249" t="s">
        <v>760</v>
      </c>
      <c r="F113" s="249">
        <v>999999</v>
      </c>
      <c r="G113" s="250" t="s">
        <v>761</v>
      </c>
      <c r="H113" s="251">
        <v>999999</v>
      </c>
      <c r="I113" s="133">
        <v>60208200</v>
      </c>
      <c r="J113" s="54" t="s">
        <v>925</v>
      </c>
      <c r="K113" s="247" t="s">
        <v>3404</v>
      </c>
      <c r="L113" s="54" t="s">
        <v>903</v>
      </c>
      <c r="M113" s="54" t="s">
        <v>909</v>
      </c>
      <c r="N113" s="252" t="s">
        <v>88</v>
      </c>
      <c r="O113" s="54">
        <v>36</v>
      </c>
      <c r="P113" s="253" t="s">
        <v>3064</v>
      </c>
      <c r="Q113" s="247" t="s">
        <v>3366</v>
      </c>
      <c r="R113" s="247" t="s">
        <v>3401</v>
      </c>
      <c r="S113" s="254">
        <v>6</v>
      </c>
      <c r="T113" s="257" t="s">
        <v>815</v>
      </c>
      <c r="U113" s="43">
        <v>20</v>
      </c>
      <c r="V113" s="247" t="s">
        <v>816</v>
      </c>
      <c r="W113" s="247" t="s">
        <v>817</v>
      </c>
      <c r="X113" s="247" t="s">
        <v>817</v>
      </c>
      <c r="Y113" s="29">
        <v>15</v>
      </c>
      <c r="Z113" s="247" t="s">
        <v>1860</v>
      </c>
      <c r="AA113" s="247">
        <v>28</v>
      </c>
      <c r="AB113" s="29">
        <v>60208200</v>
      </c>
      <c r="AC113" s="29">
        <v>0</v>
      </c>
      <c r="AD113" s="29">
        <v>60208200</v>
      </c>
      <c r="AE113" s="29">
        <v>0</v>
      </c>
      <c r="AF113" s="247" t="s">
        <v>3441</v>
      </c>
      <c r="AG113" s="247" t="s">
        <v>895</v>
      </c>
      <c r="AH113" s="247">
        <v>60208200</v>
      </c>
      <c r="AI113" s="256">
        <v>60208200</v>
      </c>
    </row>
    <row r="114" spans="1:35" s="24" customFormat="1" ht="36.75" customHeight="1" x14ac:dyDescent="0.3">
      <c r="A114" s="247">
        <v>68</v>
      </c>
      <c r="B114" s="248">
        <v>80111600</v>
      </c>
      <c r="C114" s="247" t="s">
        <v>22</v>
      </c>
      <c r="D114" s="247" t="s">
        <v>760</v>
      </c>
      <c r="E114" s="249" t="s">
        <v>760</v>
      </c>
      <c r="F114" s="249">
        <v>999999</v>
      </c>
      <c r="G114" s="250" t="s">
        <v>761</v>
      </c>
      <c r="H114" s="251">
        <v>999999</v>
      </c>
      <c r="I114" s="133">
        <v>47306400</v>
      </c>
      <c r="J114" s="54" t="s">
        <v>926</v>
      </c>
      <c r="K114" s="247" t="s">
        <v>3404</v>
      </c>
      <c r="L114" s="54" t="s">
        <v>903</v>
      </c>
      <c r="M114" s="54" t="s">
        <v>909</v>
      </c>
      <c r="N114" s="252" t="s">
        <v>88</v>
      </c>
      <c r="O114" s="54">
        <v>36</v>
      </c>
      <c r="P114" s="253" t="s">
        <v>3064</v>
      </c>
      <c r="Q114" s="247" t="s">
        <v>3366</v>
      </c>
      <c r="R114" s="247" t="s">
        <v>3401</v>
      </c>
      <c r="S114" s="254">
        <v>6</v>
      </c>
      <c r="T114" s="257" t="s">
        <v>815</v>
      </c>
      <c r="U114" s="43">
        <v>19</v>
      </c>
      <c r="V114" s="247" t="s">
        <v>816</v>
      </c>
      <c r="W114" s="247" t="s">
        <v>817</v>
      </c>
      <c r="X114" s="247" t="s">
        <v>817</v>
      </c>
      <c r="Y114" s="29">
        <v>18</v>
      </c>
      <c r="Z114" s="247" t="s">
        <v>1868</v>
      </c>
      <c r="AA114" s="247">
        <v>29</v>
      </c>
      <c r="AB114" s="29">
        <v>47306400</v>
      </c>
      <c r="AC114" s="29">
        <v>0</v>
      </c>
      <c r="AD114" s="29">
        <v>47306400</v>
      </c>
      <c r="AE114" s="29">
        <v>0</v>
      </c>
      <c r="AF114" s="247" t="s">
        <v>3442</v>
      </c>
      <c r="AG114" s="247" t="s">
        <v>895</v>
      </c>
      <c r="AH114" s="247">
        <v>47306400</v>
      </c>
      <c r="AI114" s="256">
        <v>47306400</v>
      </c>
    </row>
    <row r="115" spans="1:35" s="24" customFormat="1" ht="36.75" customHeight="1" x14ac:dyDescent="0.3">
      <c r="A115" s="247">
        <v>69</v>
      </c>
      <c r="B115" s="248">
        <v>80111600</v>
      </c>
      <c r="C115" s="247" t="s">
        <v>22</v>
      </c>
      <c r="D115" s="247" t="s">
        <v>760</v>
      </c>
      <c r="E115" s="249" t="s">
        <v>760</v>
      </c>
      <c r="F115" s="249">
        <v>999999</v>
      </c>
      <c r="G115" s="250" t="s">
        <v>761</v>
      </c>
      <c r="H115" s="251">
        <v>999999</v>
      </c>
      <c r="I115" s="133">
        <v>30104400</v>
      </c>
      <c r="J115" s="54" t="s">
        <v>927</v>
      </c>
      <c r="K115" s="247" t="s">
        <v>3404</v>
      </c>
      <c r="L115" s="54" t="s">
        <v>903</v>
      </c>
      <c r="M115" s="54" t="s">
        <v>909</v>
      </c>
      <c r="N115" s="252" t="s">
        <v>88</v>
      </c>
      <c r="O115" s="54">
        <v>36</v>
      </c>
      <c r="P115" s="253" t="s">
        <v>3064</v>
      </c>
      <c r="Q115" s="247" t="s">
        <v>3366</v>
      </c>
      <c r="R115" s="247" t="s">
        <v>3401</v>
      </c>
      <c r="S115" s="254">
        <v>6</v>
      </c>
      <c r="T115" s="257" t="s">
        <v>815</v>
      </c>
      <c r="U115" s="43">
        <v>18</v>
      </c>
      <c r="V115" s="247" t="s">
        <v>816</v>
      </c>
      <c r="W115" s="247" t="s">
        <v>817</v>
      </c>
      <c r="X115" s="247" t="s">
        <v>817</v>
      </c>
      <c r="Y115" s="29">
        <v>12</v>
      </c>
      <c r="Z115" s="247" t="s">
        <v>1850</v>
      </c>
      <c r="AA115" s="247">
        <v>90</v>
      </c>
      <c r="AB115" s="29">
        <v>30104400</v>
      </c>
      <c r="AC115" s="29">
        <v>0</v>
      </c>
      <c r="AD115" s="29">
        <v>30104400</v>
      </c>
      <c r="AE115" s="29">
        <v>0</v>
      </c>
      <c r="AF115" s="247" t="s">
        <v>3443</v>
      </c>
      <c r="AG115" s="247" t="s">
        <v>895</v>
      </c>
      <c r="AH115" s="247">
        <v>30104400</v>
      </c>
      <c r="AI115" s="256">
        <v>30104400</v>
      </c>
    </row>
    <row r="116" spans="1:35" s="24" customFormat="1" ht="36.75" customHeight="1" x14ac:dyDescent="0.3">
      <c r="A116" s="247">
        <v>70</v>
      </c>
      <c r="B116" s="248">
        <v>80111600</v>
      </c>
      <c r="C116" s="247" t="s">
        <v>22</v>
      </c>
      <c r="D116" s="247" t="s">
        <v>760</v>
      </c>
      <c r="E116" s="249" t="s">
        <v>760</v>
      </c>
      <c r="F116" s="249">
        <v>999999</v>
      </c>
      <c r="G116" s="250" t="s">
        <v>761</v>
      </c>
      <c r="H116" s="251">
        <v>999999</v>
      </c>
      <c r="I116" s="133">
        <v>21502800</v>
      </c>
      <c r="J116" s="54" t="s">
        <v>928</v>
      </c>
      <c r="K116" s="247" t="s">
        <v>3404</v>
      </c>
      <c r="L116" s="54" t="s">
        <v>903</v>
      </c>
      <c r="M116" s="54" t="s">
        <v>909</v>
      </c>
      <c r="N116" s="252" t="s">
        <v>88</v>
      </c>
      <c r="O116" s="54">
        <v>36</v>
      </c>
      <c r="P116" s="253" t="s">
        <v>3064</v>
      </c>
      <c r="Q116" s="247" t="s">
        <v>3366</v>
      </c>
      <c r="R116" s="247" t="s">
        <v>3401</v>
      </c>
      <c r="S116" s="254">
        <v>6</v>
      </c>
      <c r="T116" s="257" t="s">
        <v>815</v>
      </c>
      <c r="U116" s="43">
        <v>17</v>
      </c>
      <c r="V116" s="247" t="s">
        <v>816</v>
      </c>
      <c r="W116" s="247" t="s">
        <v>817</v>
      </c>
      <c r="X116" s="247" t="s">
        <v>817</v>
      </c>
      <c r="Y116" s="29">
        <v>25</v>
      </c>
      <c r="Z116" s="247" t="s">
        <v>1886</v>
      </c>
      <c r="AA116" s="247">
        <v>89</v>
      </c>
      <c r="AB116" s="29">
        <v>21502800</v>
      </c>
      <c r="AC116" s="29">
        <v>0</v>
      </c>
      <c r="AD116" s="29">
        <v>21502800</v>
      </c>
      <c r="AE116" s="29">
        <v>0</v>
      </c>
      <c r="AF116" s="247" t="s">
        <v>3444</v>
      </c>
      <c r="AG116" s="247" t="s">
        <v>895</v>
      </c>
      <c r="AH116" s="247">
        <v>21502800</v>
      </c>
      <c r="AI116" s="256">
        <v>21502800</v>
      </c>
    </row>
    <row r="117" spans="1:35" s="24" customFormat="1" ht="36.75" customHeight="1" x14ac:dyDescent="0.3">
      <c r="A117" s="247">
        <v>71</v>
      </c>
      <c r="B117" s="248">
        <v>80111600</v>
      </c>
      <c r="C117" s="247" t="s">
        <v>22</v>
      </c>
      <c r="D117" s="247" t="s">
        <v>760</v>
      </c>
      <c r="E117" s="249" t="s">
        <v>760</v>
      </c>
      <c r="F117" s="249">
        <v>999999</v>
      </c>
      <c r="G117" s="250" t="s">
        <v>761</v>
      </c>
      <c r="H117" s="251">
        <v>999999</v>
      </c>
      <c r="I117" s="133">
        <v>47306400</v>
      </c>
      <c r="J117" s="54" t="s">
        <v>929</v>
      </c>
      <c r="K117" s="247" t="s">
        <v>3404</v>
      </c>
      <c r="L117" s="54" t="s">
        <v>903</v>
      </c>
      <c r="M117" s="54" t="s">
        <v>909</v>
      </c>
      <c r="N117" s="252" t="s">
        <v>88</v>
      </c>
      <c r="O117" s="54">
        <v>36</v>
      </c>
      <c r="P117" s="253" t="s">
        <v>3064</v>
      </c>
      <c r="Q117" s="247" t="s">
        <v>3366</v>
      </c>
      <c r="R117" s="247" t="s">
        <v>3401</v>
      </c>
      <c r="S117" s="254">
        <v>6</v>
      </c>
      <c r="T117" s="257" t="s">
        <v>815</v>
      </c>
      <c r="U117" s="43">
        <v>16</v>
      </c>
      <c r="V117" s="247" t="s">
        <v>816</v>
      </c>
      <c r="W117" s="247" t="s">
        <v>817</v>
      </c>
      <c r="X117" s="247" t="s">
        <v>817</v>
      </c>
      <c r="Y117" s="29">
        <v>4</v>
      </c>
      <c r="Z117" s="247" t="s">
        <v>1817</v>
      </c>
      <c r="AA117" s="247">
        <v>15</v>
      </c>
      <c r="AB117" s="29">
        <v>47306400</v>
      </c>
      <c r="AC117" s="29">
        <v>0</v>
      </c>
      <c r="AD117" s="29">
        <v>47306400</v>
      </c>
      <c r="AE117" s="29">
        <v>0</v>
      </c>
      <c r="AF117" s="247" t="s">
        <v>3445</v>
      </c>
      <c r="AG117" s="247" t="s">
        <v>895</v>
      </c>
      <c r="AH117" s="247">
        <v>47306400</v>
      </c>
      <c r="AI117" s="256">
        <v>47306400</v>
      </c>
    </row>
    <row r="118" spans="1:35" s="24" customFormat="1" ht="36.75" customHeight="1" x14ac:dyDescent="0.3">
      <c r="A118" s="247">
        <v>72</v>
      </c>
      <c r="B118" s="248">
        <v>80111600</v>
      </c>
      <c r="C118" s="247" t="s">
        <v>22</v>
      </c>
      <c r="D118" s="247" t="s">
        <v>760</v>
      </c>
      <c r="E118" s="249" t="s">
        <v>760</v>
      </c>
      <c r="F118" s="249">
        <v>999999</v>
      </c>
      <c r="G118" s="250" t="s">
        <v>761</v>
      </c>
      <c r="H118" s="251">
        <v>999999</v>
      </c>
      <c r="I118" s="133">
        <v>21502800</v>
      </c>
      <c r="J118" s="54" t="s">
        <v>930</v>
      </c>
      <c r="K118" s="247" t="s">
        <v>3404</v>
      </c>
      <c r="L118" s="54" t="s">
        <v>903</v>
      </c>
      <c r="M118" s="54" t="s">
        <v>909</v>
      </c>
      <c r="N118" s="252" t="s">
        <v>88</v>
      </c>
      <c r="O118" s="54">
        <v>36</v>
      </c>
      <c r="P118" s="253" t="s">
        <v>3064</v>
      </c>
      <c r="Q118" s="247" t="s">
        <v>3366</v>
      </c>
      <c r="R118" s="247" t="s">
        <v>3401</v>
      </c>
      <c r="S118" s="254">
        <v>6</v>
      </c>
      <c r="T118" s="257" t="s">
        <v>815</v>
      </c>
      <c r="U118" s="43">
        <v>13</v>
      </c>
      <c r="V118" s="247" t="s">
        <v>816</v>
      </c>
      <c r="W118" s="247" t="s">
        <v>817</v>
      </c>
      <c r="X118" s="247" t="s">
        <v>817</v>
      </c>
      <c r="Y118" s="29">
        <v>17</v>
      </c>
      <c r="Z118" s="247" t="s">
        <v>1865</v>
      </c>
      <c r="AA118" s="247">
        <v>30</v>
      </c>
      <c r="AB118" s="29">
        <v>21502800</v>
      </c>
      <c r="AC118" s="29">
        <v>0</v>
      </c>
      <c r="AD118" s="29">
        <v>21502800</v>
      </c>
      <c r="AE118" s="29">
        <v>0</v>
      </c>
      <c r="AF118" s="247" t="s">
        <v>3446</v>
      </c>
      <c r="AG118" s="247" t="s">
        <v>895</v>
      </c>
      <c r="AH118" s="247">
        <v>21502800</v>
      </c>
      <c r="AI118" s="256">
        <v>21502800</v>
      </c>
    </row>
    <row r="119" spans="1:35" s="24" customFormat="1" ht="36.75" customHeight="1" x14ac:dyDescent="0.3">
      <c r="A119" s="247">
        <v>73</v>
      </c>
      <c r="B119" s="248">
        <v>80111600</v>
      </c>
      <c r="C119" s="247" t="s">
        <v>22</v>
      </c>
      <c r="D119" s="247" t="s">
        <v>760</v>
      </c>
      <c r="E119" s="249" t="s">
        <v>760</v>
      </c>
      <c r="F119" s="249">
        <v>999999</v>
      </c>
      <c r="G119" s="250" t="s">
        <v>761</v>
      </c>
      <c r="H119" s="251">
        <v>999999</v>
      </c>
      <c r="I119" s="133">
        <v>47306400</v>
      </c>
      <c r="J119" s="54" t="s">
        <v>931</v>
      </c>
      <c r="K119" s="247" t="s">
        <v>3404</v>
      </c>
      <c r="L119" s="54" t="s">
        <v>903</v>
      </c>
      <c r="M119" s="54" t="s">
        <v>909</v>
      </c>
      <c r="N119" s="252" t="s">
        <v>88</v>
      </c>
      <c r="O119" s="54">
        <v>36</v>
      </c>
      <c r="P119" s="253" t="s">
        <v>3064</v>
      </c>
      <c r="Q119" s="247" t="s">
        <v>3366</v>
      </c>
      <c r="R119" s="247" t="s">
        <v>3401</v>
      </c>
      <c r="S119" s="254">
        <v>6</v>
      </c>
      <c r="T119" s="257" t="s">
        <v>815</v>
      </c>
      <c r="U119" s="43">
        <v>15</v>
      </c>
      <c r="V119" s="247" t="s">
        <v>816</v>
      </c>
      <c r="W119" s="247" t="s">
        <v>817</v>
      </c>
      <c r="X119" s="247" t="s">
        <v>817</v>
      </c>
      <c r="Y119" s="29">
        <v>16</v>
      </c>
      <c r="Z119" s="247" t="s">
        <v>1862</v>
      </c>
      <c r="AA119" s="247">
        <v>27</v>
      </c>
      <c r="AB119" s="29">
        <v>47306400</v>
      </c>
      <c r="AC119" s="29">
        <v>0</v>
      </c>
      <c r="AD119" s="29">
        <v>47306400</v>
      </c>
      <c r="AE119" s="29">
        <v>0</v>
      </c>
      <c r="AF119" s="247" t="s">
        <v>3447</v>
      </c>
      <c r="AG119" s="247" t="s">
        <v>895</v>
      </c>
      <c r="AH119" s="247">
        <v>47306400</v>
      </c>
      <c r="AI119" s="256">
        <v>47306400</v>
      </c>
    </row>
    <row r="120" spans="1:35" s="24" customFormat="1" ht="36.75" customHeight="1" x14ac:dyDescent="0.3">
      <c r="A120" s="247">
        <v>74</v>
      </c>
      <c r="B120" s="248">
        <v>80111600</v>
      </c>
      <c r="C120" s="247" t="s">
        <v>22</v>
      </c>
      <c r="D120" s="247" t="s">
        <v>760</v>
      </c>
      <c r="E120" s="249" t="s">
        <v>760</v>
      </c>
      <c r="F120" s="249">
        <v>999999</v>
      </c>
      <c r="G120" s="250" t="s">
        <v>761</v>
      </c>
      <c r="H120" s="251">
        <v>999999</v>
      </c>
      <c r="I120" s="133">
        <v>21502800</v>
      </c>
      <c r="J120" s="54" t="s">
        <v>932</v>
      </c>
      <c r="K120" s="247" t="s">
        <v>3404</v>
      </c>
      <c r="L120" s="54" t="s">
        <v>903</v>
      </c>
      <c r="M120" s="54" t="s">
        <v>909</v>
      </c>
      <c r="N120" s="252" t="s">
        <v>88</v>
      </c>
      <c r="O120" s="54">
        <v>36</v>
      </c>
      <c r="P120" s="253" t="s">
        <v>3064</v>
      </c>
      <c r="Q120" s="247" t="s">
        <v>3366</v>
      </c>
      <c r="R120" s="247" t="s">
        <v>3401</v>
      </c>
      <c r="S120" s="254">
        <v>6</v>
      </c>
      <c r="T120" s="257" t="s">
        <v>815</v>
      </c>
      <c r="U120" s="43">
        <v>414</v>
      </c>
      <c r="V120" s="247" t="s">
        <v>816</v>
      </c>
      <c r="W120" s="247" t="s">
        <v>817</v>
      </c>
      <c r="X120" s="247" t="s">
        <v>817</v>
      </c>
      <c r="Y120" s="29">
        <v>333</v>
      </c>
      <c r="Z120" s="247" t="s">
        <v>2363</v>
      </c>
      <c r="AA120" s="247">
        <v>409</v>
      </c>
      <c r="AB120" s="29">
        <v>21502800</v>
      </c>
      <c r="AC120" s="29">
        <v>0</v>
      </c>
      <c r="AD120" s="29">
        <v>21502800</v>
      </c>
      <c r="AE120" s="29">
        <v>0</v>
      </c>
      <c r="AF120" s="247" t="s">
        <v>3448</v>
      </c>
      <c r="AG120" s="247" t="s">
        <v>895</v>
      </c>
      <c r="AH120" s="247">
        <v>21502800</v>
      </c>
      <c r="AI120" s="256">
        <v>21502800</v>
      </c>
    </row>
    <row r="121" spans="1:35" s="24" customFormat="1" ht="36.75" customHeight="1" x14ac:dyDescent="0.3">
      <c r="A121" s="247">
        <v>75</v>
      </c>
      <c r="B121" s="248">
        <v>80111600</v>
      </c>
      <c r="C121" s="247" t="s">
        <v>22</v>
      </c>
      <c r="D121" s="247" t="s">
        <v>760</v>
      </c>
      <c r="E121" s="249" t="s">
        <v>760</v>
      </c>
      <c r="F121" s="249">
        <v>999999</v>
      </c>
      <c r="G121" s="250" t="s">
        <v>761</v>
      </c>
      <c r="H121" s="251">
        <v>999999</v>
      </c>
      <c r="I121" s="133">
        <v>47306400</v>
      </c>
      <c r="J121" s="54" t="s">
        <v>933</v>
      </c>
      <c r="K121" s="247" t="s">
        <v>3404</v>
      </c>
      <c r="L121" s="54" t="s">
        <v>903</v>
      </c>
      <c r="M121" s="54" t="s">
        <v>909</v>
      </c>
      <c r="N121" s="252" t="s">
        <v>88</v>
      </c>
      <c r="O121" s="54">
        <v>36</v>
      </c>
      <c r="P121" s="253" t="s">
        <v>3064</v>
      </c>
      <c r="Q121" s="247" t="s">
        <v>3366</v>
      </c>
      <c r="R121" s="247" t="s">
        <v>3401</v>
      </c>
      <c r="S121" s="254">
        <v>6</v>
      </c>
      <c r="T121" s="257" t="s">
        <v>815</v>
      </c>
      <c r="U121" s="43">
        <v>25</v>
      </c>
      <c r="V121" s="247" t="s">
        <v>816</v>
      </c>
      <c r="W121" s="247" t="s">
        <v>817</v>
      </c>
      <c r="X121" s="247" t="s">
        <v>817</v>
      </c>
      <c r="Y121" s="29">
        <v>13</v>
      </c>
      <c r="Z121" s="247" t="s">
        <v>1853</v>
      </c>
      <c r="AA121" s="247">
        <v>26</v>
      </c>
      <c r="AB121" s="29">
        <v>47306400</v>
      </c>
      <c r="AC121" s="29">
        <v>0</v>
      </c>
      <c r="AD121" s="29">
        <v>47306400</v>
      </c>
      <c r="AE121" s="29">
        <v>0</v>
      </c>
      <c r="AF121" s="247" t="s">
        <v>3449</v>
      </c>
      <c r="AG121" s="247" t="s">
        <v>895</v>
      </c>
      <c r="AH121" s="247">
        <v>47306400</v>
      </c>
      <c r="AI121" s="256">
        <v>47306400</v>
      </c>
    </row>
    <row r="122" spans="1:35" s="30" customFormat="1" ht="36.75" customHeight="1" x14ac:dyDescent="0.3">
      <c r="A122" s="247">
        <v>76</v>
      </c>
      <c r="B122" s="248">
        <v>80111600</v>
      </c>
      <c r="C122" s="247" t="s">
        <v>22</v>
      </c>
      <c r="D122" s="247" t="s">
        <v>760</v>
      </c>
      <c r="E122" s="249" t="s">
        <v>760</v>
      </c>
      <c r="F122" s="249">
        <v>999999</v>
      </c>
      <c r="G122" s="250" t="s">
        <v>761</v>
      </c>
      <c r="H122" s="251">
        <v>999999</v>
      </c>
      <c r="I122" s="133">
        <v>30104400</v>
      </c>
      <c r="J122" s="54" t="s">
        <v>924</v>
      </c>
      <c r="K122" s="247" t="s">
        <v>3404</v>
      </c>
      <c r="L122" s="54" t="s">
        <v>903</v>
      </c>
      <c r="M122" s="54" t="s">
        <v>909</v>
      </c>
      <c r="N122" s="252" t="s">
        <v>88</v>
      </c>
      <c r="O122" s="54">
        <v>36</v>
      </c>
      <c r="P122" s="253" t="s">
        <v>3064</v>
      </c>
      <c r="Q122" s="247" t="s">
        <v>3366</v>
      </c>
      <c r="R122" s="247" t="s">
        <v>3401</v>
      </c>
      <c r="S122" s="254">
        <v>6</v>
      </c>
      <c r="T122" s="257" t="s">
        <v>815</v>
      </c>
      <c r="U122" s="43">
        <v>404</v>
      </c>
      <c r="V122" s="247" t="s">
        <v>816</v>
      </c>
      <c r="W122" s="247" t="s">
        <v>817</v>
      </c>
      <c r="X122" s="247" t="s">
        <v>817</v>
      </c>
      <c r="Y122" s="29">
        <v>287</v>
      </c>
      <c r="Z122" s="247" t="s">
        <v>2238</v>
      </c>
      <c r="AA122" s="247">
        <v>161</v>
      </c>
      <c r="AB122" s="29">
        <v>30104400</v>
      </c>
      <c r="AC122" s="29">
        <v>0</v>
      </c>
      <c r="AD122" s="29">
        <v>30104400</v>
      </c>
      <c r="AE122" s="29">
        <v>0</v>
      </c>
      <c r="AF122" s="247" t="s">
        <v>3450</v>
      </c>
      <c r="AG122" s="247" t="s">
        <v>895</v>
      </c>
      <c r="AH122" s="247">
        <v>30104400</v>
      </c>
      <c r="AI122" s="256">
        <v>30104400</v>
      </c>
    </row>
    <row r="123" spans="1:35" s="24" customFormat="1" ht="36.75" customHeight="1" x14ac:dyDescent="0.3">
      <c r="A123" s="247">
        <v>77</v>
      </c>
      <c r="B123" s="248">
        <v>80111600</v>
      </c>
      <c r="C123" s="247" t="s">
        <v>22</v>
      </c>
      <c r="D123" s="247" t="s">
        <v>760</v>
      </c>
      <c r="E123" s="249" t="s">
        <v>760</v>
      </c>
      <c r="F123" s="249">
        <v>999999</v>
      </c>
      <c r="G123" s="250" t="s">
        <v>761</v>
      </c>
      <c r="H123" s="251">
        <v>999999</v>
      </c>
      <c r="I123" s="133">
        <v>21502800</v>
      </c>
      <c r="J123" s="54" t="s">
        <v>928</v>
      </c>
      <c r="K123" s="247" t="s">
        <v>3404</v>
      </c>
      <c r="L123" s="54" t="s">
        <v>903</v>
      </c>
      <c r="M123" s="54" t="s">
        <v>909</v>
      </c>
      <c r="N123" s="252" t="s">
        <v>88</v>
      </c>
      <c r="O123" s="54">
        <v>36</v>
      </c>
      <c r="P123" s="253" t="s">
        <v>3064</v>
      </c>
      <c r="Q123" s="247" t="s">
        <v>3366</v>
      </c>
      <c r="R123" s="247" t="s">
        <v>3401</v>
      </c>
      <c r="S123" s="254">
        <v>6</v>
      </c>
      <c r="T123" s="257" t="s">
        <v>815</v>
      </c>
      <c r="U123" s="43">
        <v>405</v>
      </c>
      <c r="V123" s="247" t="s">
        <v>816</v>
      </c>
      <c r="W123" s="247" t="s">
        <v>817</v>
      </c>
      <c r="X123" s="247" t="s">
        <v>817</v>
      </c>
      <c r="Y123" s="29">
        <v>286</v>
      </c>
      <c r="Z123" s="247" t="s">
        <v>2236</v>
      </c>
      <c r="AA123" s="247">
        <v>160</v>
      </c>
      <c r="AB123" s="29">
        <v>21502800</v>
      </c>
      <c r="AC123" s="29">
        <v>0</v>
      </c>
      <c r="AD123" s="29">
        <v>21502800</v>
      </c>
      <c r="AE123" s="29">
        <v>0</v>
      </c>
      <c r="AF123" s="247" t="s">
        <v>3451</v>
      </c>
      <c r="AG123" s="247" t="s">
        <v>895</v>
      </c>
      <c r="AH123" s="247">
        <v>21502800</v>
      </c>
      <c r="AI123" s="256">
        <v>21502800</v>
      </c>
    </row>
    <row r="124" spans="1:35" s="24" customFormat="1" ht="36.75" customHeight="1" x14ac:dyDescent="0.3">
      <c r="A124" s="247">
        <v>78</v>
      </c>
      <c r="B124" s="248">
        <v>80111600</v>
      </c>
      <c r="C124" s="247" t="s">
        <v>22</v>
      </c>
      <c r="D124" s="247" t="s">
        <v>760</v>
      </c>
      <c r="E124" s="249" t="s">
        <v>760</v>
      </c>
      <c r="F124" s="249">
        <v>999999</v>
      </c>
      <c r="G124" s="250" t="s">
        <v>761</v>
      </c>
      <c r="H124" s="251">
        <v>999999</v>
      </c>
      <c r="I124" s="133">
        <v>47306400</v>
      </c>
      <c r="J124" s="54" t="s">
        <v>934</v>
      </c>
      <c r="K124" s="247" t="s">
        <v>3404</v>
      </c>
      <c r="L124" s="54" t="s">
        <v>903</v>
      </c>
      <c r="M124" s="54" t="s">
        <v>909</v>
      </c>
      <c r="N124" s="252" t="s">
        <v>88</v>
      </c>
      <c r="O124" s="54">
        <v>36</v>
      </c>
      <c r="P124" s="253" t="s">
        <v>3064</v>
      </c>
      <c r="Q124" s="247" t="s">
        <v>3366</v>
      </c>
      <c r="R124" s="247" t="s">
        <v>3401</v>
      </c>
      <c r="S124" s="254">
        <v>6</v>
      </c>
      <c r="T124" s="257" t="s">
        <v>815</v>
      </c>
      <c r="U124" s="43">
        <v>67</v>
      </c>
      <c r="V124" s="247" t="s">
        <v>816</v>
      </c>
      <c r="W124" s="247" t="s">
        <v>817</v>
      </c>
      <c r="X124" s="247" t="s">
        <v>817</v>
      </c>
      <c r="Y124" s="29">
        <v>27</v>
      </c>
      <c r="Z124" s="247" t="s">
        <v>1892</v>
      </c>
      <c r="AA124" s="247">
        <v>82</v>
      </c>
      <c r="AB124" s="29">
        <v>47306400</v>
      </c>
      <c r="AC124" s="29">
        <v>0</v>
      </c>
      <c r="AD124" s="29">
        <v>47306400</v>
      </c>
      <c r="AE124" s="29">
        <v>0</v>
      </c>
      <c r="AF124" s="247" t="s">
        <v>3452</v>
      </c>
      <c r="AG124" s="247" t="s">
        <v>895</v>
      </c>
      <c r="AH124" s="247">
        <v>47306400</v>
      </c>
      <c r="AI124" s="256">
        <v>47306400</v>
      </c>
    </row>
    <row r="125" spans="1:35" s="24" customFormat="1" ht="36.75" customHeight="1" x14ac:dyDescent="0.3">
      <c r="A125" s="247">
        <v>79</v>
      </c>
      <c r="B125" s="248">
        <v>80111600</v>
      </c>
      <c r="C125" s="247" t="s">
        <v>22</v>
      </c>
      <c r="D125" s="247" t="s">
        <v>760</v>
      </c>
      <c r="E125" s="249" t="s">
        <v>760</v>
      </c>
      <c r="F125" s="249">
        <v>999999</v>
      </c>
      <c r="G125" s="250" t="s">
        <v>761</v>
      </c>
      <c r="H125" s="251">
        <v>999999</v>
      </c>
      <c r="I125" s="133">
        <v>60208200</v>
      </c>
      <c r="J125" s="54" t="s">
        <v>935</v>
      </c>
      <c r="K125" s="247" t="s">
        <v>3404</v>
      </c>
      <c r="L125" s="54" t="s">
        <v>903</v>
      </c>
      <c r="M125" s="54" t="s">
        <v>909</v>
      </c>
      <c r="N125" s="252" t="s">
        <v>88</v>
      </c>
      <c r="O125" s="54">
        <v>36</v>
      </c>
      <c r="P125" s="253" t="s">
        <v>3064</v>
      </c>
      <c r="Q125" s="247" t="s">
        <v>3366</v>
      </c>
      <c r="R125" s="247" t="s">
        <v>3401</v>
      </c>
      <c r="S125" s="254">
        <v>6</v>
      </c>
      <c r="T125" s="257" t="s">
        <v>815</v>
      </c>
      <c r="U125" s="43">
        <v>38</v>
      </c>
      <c r="V125" s="247" t="s">
        <v>816</v>
      </c>
      <c r="W125" s="247" t="s">
        <v>817</v>
      </c>
      <c r="X125" s="247" t="s">
        <v>817</v>
      </c>
      <c r="Y125" s="29">
        <v>22</v>
      </c>
      <c r="Z125" s="247" t="s">
        <v>1879</v>
      </c>
      <c r="AA125" s="247">
        <v>32</v>
      </c>
      <c r="AB125" s="29">
        <v>60208200</v>
      </c>
      <c r="AC125" s="29">
        <v>0</v>
      </c>
      <c r="AD125" s="29">
        <v>45156150</v>
      </c>
      <c r="AE125" s="29">
        <v>15052050</v>
      </c>
      <c r="AF125" s="247" t="s">
        <v>3453</v>
      </c>
      <c r="AG125" s="247" t="s">
        <v>895</v>
      </c>
      <c r="AH125" s="247">
        <v>45156150</v>
      </c>
      <c r="AI125" s="256">
        <v>60208200</v>
      </c>
    </row>
    <row r="126" spans="1:35" s="24" customFormat="1" ht="36.75" customHeight="1" x14ac:dyDescent="0.3">
      <c r="A126" s="247">
        <v>80</v>
      </c>
      <c r="B126" s="248" t="s">
        <v>936</v>
      </c>
      <c r="C126" s="247" t="s">
        <v>22</v>
      </c>
      <c r="D126" s="247" t="s">
        <v>3410</v>
      </c>
      <c r="E126" s="249" t="s">
        <v>766</v>
      </c>
      <c r="F126" s="249">
        <v>2024003050104</v>
      </c>
      <c r="G126" s="250" t="s">
        <v>768</v>
      </c>
      <c r="H126" s="251" t="s">
        <v>3375</v>
      </c>
      <c r="I126" s="133">
        <v>99607647</v>
      </c>
      <c r="J126" s="54" t="s">
        <v>937</v>
      </c>
      <c r="K126" s="247" t="s">
        <v>3404</v>
      </c>
      <c r="L126" s="54" t="s">
        <v>883</v>
      </c>
      <c r="M126" s="54" t="s">
        <v>884</v>
      </c>
      <c r="N126" s="252" t="s">
        <v>185</v>
      </c>
      <c r="O126" s="54">
        <v>52</v>
      </c>
      <c r="P126" s="253" t="s">
        <v>3070</v>
      </c>
      <c r="Q126" s="247" t="s">
        <v>3374</v>
      </c>
      <c r="R126" s="247" t="s">
        <v>3411</v>
      </c>
      <c r="S126" s="254">
        <v>6</v>
      </c>
      <c r="T126" s="257" t="s">
        <v>815</v>
      </c>
      <c r="U126" s="43">
        <v>10</v>
      </c>
      <c r="V126" s="247" t="s">
        <v>816</v>
      </c>
      <c r="W126" s="247" t="s">
        <v>817</v>
      </c>
      <c r="X126" s="247" t="s">
        <v>817</v>
      </c>
      <c r="Y126" s="29">
        <v>2302025</v>
      </c>
      <c r="Z126" s="247" t="s">
        <v>67</v>
      </c>
      <c r="AA126" s="247">
        <v>5</v>
      </c>
      <c r="AB126" s="29">
        <v>99607647</v>
      </c>
      <c r="AC126" s="29">
        <v>0</v>
      </c>
      <c r="AD126" s="29">
        <v>94002182</v>
      </c>
      <c r="AE126" s="29">
        <v>5605465</v>
      </c>
      <c r="AF126" s="247" t="s">
        <v>3454</v>
      </c>
      <c r="AG126" s="247">
        <v>52011002</v>
      </c>
      <c r="AH126" s="247">
        <v>94002182</v>
      </c>
      <c r="AI126" s="256">
        <v>99607647</v>
      </c>
    </row>
    <row r="127" spans="1:35" s="24" customFormat="1" ht="36.75" customHeight="1" x14ac:dyDescent="0.3">
      <c r="A127" s="247">
        <v>81</v>
      </c>
      <c r="B127" s="248">
        <v>72101506</v>
      </c>
      <c r="C127" s="247" t="s">
        <v>22</v>
      </c>
      <c r="D127" s="247" t="s">
        <v>3410</v>
      </c>
      <c r="E127" s="249" t="s">
        <v>766</v>
      </c>
      <c r="F127" s="249">
        <v>2024003050104</v>
      </c>
      <c r="G127" s="250" t="s">
        <v>770</v>
      </c>
      <c r="H127" s="251" t="s">
        <v>3375</v>
      </c>
      <c r="I127" s="133">
        <v>100000000</v>
      </c>
      <c r="J127" s="54" t="s">
        <v>938</v>
      </c>
      <c r="K127" s="247" t="s">
        <v>3404</v>
      </c>
      <c r="L127" s="54" t="s">
        <v>903</v>
      </c>
      <c r="M127" s="54" t="s">
        <v>889</v>
      </c>
      <c r="N127" s="252" t="s">
        <v>181</v>
      </c>
      <c r="O127" s="54">
        <v>51</v>
      </c>
      <c r="P127" s="253" t="s">
        <v>3069</v>
      </c>
      <c r="Q127" s="247" t="s">
        <v>3374</v>
      </c>
      <c r="R127" s="247" t="s">
        <v>3411</v>
      </c>
      <c r="S127" s="254">
        <v>11</v>
      </c>
      <c r="T127" s="257" t="s">
        <v>815</v>
      </c>
      <c r="U127" s="43">
        <v>408</v>
      </c>
      <c r="V127" s="247" t="s">
        <v>816</v>
      </c>
      <c r="W127" s="247" t="s">
        <v>817</v>
      </c>
      <c r="X127" s="247" t="s">
        <v>817</v>
      </c>
      <c r="Y127" s="29">
        <v>331</v>
      </c>
      <c r="Z127" s="247" t="s">
        <v>2359</v>
      </c>
      <c r="AA127" s="247">
        <v>408</v>
      </c>
      <c r="AB127" s="29">
        <v>100000000</v>
      </c>
      <c r="AC127" s="29">
        <v>0</v>
      </c>
      <c r="AD127" s="29">
        <v>46559037</v>
      </c>
      <c r="AE127" s="29">
        <v>53440963</v>
      </c>
      <c r="AF127" s="247" t="s">
        <v>3455</v>
      </c>
      <c r="AG127" s="247">
        <v>52011002</v>
      </c>
      <c r="AH127" s="247">
        <v>46559037</v>
      </c>
      <c r="AI127" s="256">
        <v>100000000</v>
      </c>
    </row>
    <row r="128" spans="1:35" s="24" customFormat="1" ht="36.75" customHeight="1" x14ac:dyDescent="0.3">
      <c r="A128" s="247">
        <v>82</v>
      </c>
      <c r="B128" s="248" t="s">
        <v>812</v>
      </c>
      <c r="C128" s="247" t="s">
        <v>22</v>
      </c>
      <c r="D128" s="247" t="s">
        <v>3410</v>
      </c>
      <c r="E128" s="249" t="s">
        <v>766</v>
      </c>
      <c r="F128" s="249">
        <v>2024003050104</v>
      </c>
      <c r="G128" s="250" t="s">
        <v>768</v>
      </c>
      <c r="H128" s="251" t="s">
        <v>3375</v>
      </c>
      <c r="I128" s="133">
        <v>0</v>
      </c>
      <c r="J128" s="54" t="s">
        <v>812</v>
      </c>
      <c r="K128" s="247" t="s">
        <v>3400</v>
      </c>
      <c r="L128" s="54" t="s">
        <v>812</v>
      </c>
      <c r="M128" s="54" t="s">
        <v>812</v>
      </c>
      <c r="N128" s="252" t="s">
        <v>939</v>
      </c>
      <c r="O128" s="54">
        <v>111</v>
      </c>
      <c r="P128" s="253" t="s">
        <v>3098</v>
      </c>
      <c r="Q128" s="247" t="s">
        <v>3374</v>
      </c>
      <c r="R128" s="247" t="s">
        <v>3411</v>
      </c>
      <c r="S128" s="254" t="s">
        <v>812</v>
      </c>
      <c r="T128" s="265" t="s">
        <v>812</v>
      </c>
      <c r="U128" s="43" t="s">
        <v>895</v>
      </c>
      <c r="V128" s="247" t="s">
        <v>816</v>
      </c>
      <c r="W128" s="247" t="s">
        <v>812</v>
      </c>
      <c r="X128" s="247" t="s">
        <v>812</v>
      </c>
      <c r="Y128" s="29" t="s">
        <v>895</v>
      </c>
      <c r="Z128" s="247" t="s">
        <v>895</v>
      </c>
      <c r="AA128" s="247" t="s">
        <v>895</v>
      </c>
      <c r="AB128" s="29">
        <v>0</v>
      </c>
      <c r="AC128" s="29">
        <v>0</v>
      </c>
      <c r="AD128" s="29">
        <v>0</v>
      </c>
      <c r="AE128" s="29">
        <v>0</v>
      </c>
      <c r="AF128" s="247" t="s">
        <v>939</v>
      </c>
      <c r="AG128" s="247">
        <v>52011002</v>
      </c>
      <c r="AH128" s="247" t="s">
        <v>895</v>
      </c>
      <c r="AI128" s="256" t="s">
        <v>895</v>
      </c>
    </row>
    <row r="129" spans="1:35" s="24" customFormat="1" ht="36.75" customHeight="1" x14ac:dyDescent="0.3">
      <c r="A129" s="247">
        <v>83</v>
      </c>
      <c r="B129" s="248" t="s">
        <v>940</v>
      </c>
      <c r="C129" s="247" t="s">
        <v>22</v>
      </c>
      <c r="D129" s="247" t="s">
        <v>3410</v>
      </c>
      <c r="E129" s="249" t="s">
        <v>766</v>
      </c>
      <c r="F129" s="249">
        <v>2024003050104</v>
      </c>
      <c r="G129" s="250" t="s">
        <v>769</v>
      </c>
      <c r="H129" s="251" t="s">
        <v>3375</v>
      </c>
      <c r="I129" s="133">
        <v>30000000</v>
      </c>
      <c r="J129" s="54" t="s">
        <v>941</v>
      </c>
      <c r="K129" s="247" t="s">
        <v>3404</v>
      </c>
      <c r="L129" s="54" t="s">
        <v>900</v>
      </c>
      <c r="M129" s="54" t="s">
        <v>889</v>
      </c>
      <c r="N129" s="252" t="s">
        <v>181</v>
      </c>
      <c r="O129" s="54">
        <v>51</v>
      </c>
      <c r="P129" s="253" t="s">
        <v>3069</v>
      </c>
      <c r="Q129" s="247" t="s">
        <v>3374</v>
      </c>
      <c r="R129" s="247" t="s">
        <v>3411</v>
      </c>
      <c r="S129" s="254">
        <v>10</v>
      </c>
      <c r="T129" s="257" t="s">
        <v>815</v>
      </c>
      <c r="U129" s="43">
        <v>500</v>
      </c>
      <c r="V129" s="247" t="s">
        <v>816</v>
      </c>
      <c r="W129" s="247" t="s">
        <v>905</v>
      </c>
      <c r="X129" s="247" t="s">
        <v>905</v>
      </c>
      <c r="Y129" s="29">
        <v>428</v>
      </c>
      <c r="Z129" s="247" t="s">
        <v>2590</v>
      </c>
      <c r="AA129" s="247">
        <v>6973</v>
      </c>
      <c r="AB129" s="29">
        <v>30000000</v>
      </c>
      <c r="AC129" s="29">
        <v>0</v>
      </c>
      <c r="AD129" s="29">
        <v>10704050</v>
      </c>
      <c r="AE129" s="29">
        <v>19295950</v>
      </c>
      <c r="AF129" s="247" t="s">
        <v>3456</v>
      </c>
      <c r="AG129" s="247">
        <v>52011002</v>
      </c>
      <c r="AH129" s="247">
        <v>10704050</v>
      </c>
      <c r="AI129" s="256">
        <v>30000000</v>
      </c>
    </row>
    <row r="130" spans="1:35" s="24" customFormat="1" ht="36.75" customHeight="1" x14ac:dyDescent="0.3">
      <c r="A130" s="247">
        <v>84</v>
      </c>
      <c r="B130" s="248">
        <v>80111600</v>
      </c>
      <c r="C130" s="247" t="s">
        <v>22</v>
      </c>
      <c r="D130" s="247" t="s">
        <v>3410</v>
      </c>
      <c r="E130" s="249" t="s">
        <v>738</v>
      </c>
      <c r="F130" s="249">
        <v>2024003050077</v>
      </c>
      <c r="G130" s="258" t="s">
        <v>742</v>
      </c>
      <c r="H130" s="251" t="s">
        <v>3370</v>
      </c>
      <c r="I130" s="133">
        <v>78302000</v>
      </c>
      <c r="J130" s="54" t="s">
        <v>942</v>
      </c>
      <c r="K130" s="247" t="s">
        <v>3400</v>
      </c>
      <c r="L130" s="54" t="s">
        <v>903</v>
      </c>
      <c r="M130" s="54" t="s">
        <v>889</v>
      </c>
      <c r="N130" s="252" t="s">
        <v>943</v>
      </c>
      <c r="O130" s="54">
        <v>59</v>
      </c>
      <c r="P130" s="253" t="s">
        <v>3075</v>
      </c>
      <c r="Q130" s="247" t="s">
        <v>3371</v>
      </c>
      <c r="R130" s="247" t="s">
        <v>3411</v>
      </c>
      <c r="S130" s="254">
        <v>3</v>
      </c>
      <c r="T130" s="257" t="s">
        <v>815</v>
      </c>
      <c r="U130" s="43" t="s">
        <v>895</v>
      </c>
      <c r="V130" s="247" t="s">
        <v>816</v>
      </c>
      <c r="W130" s="247" t="s">
        <v>845</v>
      </c>
      <c r="X130" s="247" t="s">
        <v>944</v>
      </c>
      <c r="Y130" s="29" t="s">
        <v>895</v>
      </c>
      <c r="Z130" s="247" t="s">
        <v>895</v>
      </c>
      <c r="AA130" s="247" t="s">
        <v>895</v>
      </c>
      <c r="AB130" s="29">
        <v>0</v>
      </c>
      <c r="AC130" s="29">
        <v>78302000</v>
      </c>
      <c r="AD130" s="29">
        <v>0</v>
      </c>
      <c r="AE130" s="29">
        <v>0</v>
      </c>
      <c r="AF130" s="247" t="s">
        <v>943</v>
      </c>
      <c r="AG130" s="247">
        <v>52011001</v>
      </c>
      <c r="AH130" s="247" t="s">
        <v>895</v>
      </c>
      <c r="AI130" s="256" t="s">
        <v>895</v>
      </c>
    </row>
    <row r="131" spans="1:35" s="24" customFormat="1" ht="36.75" customHeight="1" x14ac:dyDescent="0.3">
      <c r="A131" s="247">
        <v>84</v>
      </c>
      <c r="B131" s="248">
        <v>80111600</v>
      </c>
      <c r="C131" s="247" t="s">
        <v>22</v>
      </c>
      <c r="D131" s="247" t="s">
        <v>3410</v>
      </c>
      <c r="E131" s="249" t="s">
        <v>738</v>
      </c>
      <c r="F131" s="249">
        <v>2024003050077</v>
      </c>
      <c r="G131" s="258" t="s">
        <v>945</v>
      </c>
      <c r="H131" s="251" t="s">
        <v>3370</v>
      </c>
      <c r="I131" s="133">
        <v>242747505</v>
      </c>
      <c r="J131" s="54" t="s">
        <v>942</v>
      </c>
      <c r="K131" s="247" t="s">
        <v>3400</v>
      </c>
      <c r="L131" s="54" t="s">
        <v>903</v>
      </c>
      <c r="M131" s="54" t="s">
        <v>889</v>
      </c>
      <c r="N131" s="252" t="s">
        <v>943</v>
      </c>
      <c r="O131" s="54">
        <v>59</v>
      </c>
      <c r="P131" s="253" t="s">
        <v>3075</v>
      </c>
      <c r="Q131" s="247" t="s">
        <v>3371</v>
      </c>
      <c r="R131" s="247" t="s">
        <v>3411</v>
      </c>
      <c r="S131" s="254">
        <v>3</v>
      </c>
      <c r="T131" s="257" t="s">
        <v>815</v>
      </c>
      <c r="U131" s="43" t="s">
        <v>895</v>
      </c>
      <c r="V131" s="247" t="s">
        <v>816</v>
      </c>
      <c r="W131" s="247" t="s">
        <v>845</v>
      </c>
      <c r="X131" s="247" t="s">
        <v>944</v>
      </c>
      <c r="Y131" s="29" t="s">
        <v>895</v>
      </c>
      <c r="Z131" s="247" t="s">
        <v>895</v>
      </c>
      <c r="AA131" s="247" t="s">
        <v>895</v>
      </c>
      <c r="AB131" s="29">
        <v>0</v>
      </c>
      <c r="AC131" s="29">
        <v>242747505</v>
      </c>
      <c r="AD131" s="29">
        <v>0</v>
      </c>
      <c r="AE131" s="29">
        <v>0</v>
      </c>
      <c r="AF131" s="247" t="s">
        <v>943</v>
      </c>
      <c r="AG131" s="247">
        <v>52011001</v>
      </c>
      <c r="AH131" s="247" t="s">
        <v>895</v>
      </c>
      <c r="AI131" s="247" t="s">
        <v>895</v>
      </c>
    </row>
    <row r="132" spans="1:35" s="24" customFormat="1" ht="36.75" customHeight="1" x14ac:dyDescent="0.3">
      <c r="A132" s="247">
        <v>84</v>
      </c>
      <c r="B132" s="248">
        <v>80111600</v>
      </c>
      <c r="C132" s="247" t="s">
        <v>22</v>
      </c>
      <c r="D132" s="247" t="s">
        <v>3410</v>
      </c>
      <c r="E132" s="249" t="s">
        <v>738</v>
      </c>
      <c r="F132" s="249">
        <v>2024003050077</v>
      </c>
      <c r="G132" s="258" t="s">
        <v>946</v>
      </c>
      <c r="H132" s="251" t="s">
        <v>3370</v>
      </c>
      <c r="I132" s="133">
        <v>303156114</v>
      </c>
      <c r="J132" s="54" t="s">
        <v>942</v>
      </c>
      <c r="K132" s="247" t="s">
        <v>3400</v>
      </c>
      <c r="L132" s="54" t="s">
        <v>903</v>
      </c>
      <c r="M132" s="54" t="s">
        <v>889</v>
      </c>
      <c r="N132" s="252" t="s">
        <v>943</v>
      </c>
      <c r="O132" s="54">
        <v>59</v>
      </c>
      <c r="P132" s="253" t="s">
        <v>3075</v>
      </c>
      <c r="Q132" s="247" t="s">
        <v>3371</v>
      </c>
      <c r="R132" s="247" t="s">
        <v>3411</v>
      </c>
      <c r="S132" s="254">
        <v>3</v>
      </c>
      <c r="T132" s="257" t="s">
        <v>815</v>
      </c>
      <c r="U132" s="43" t="s">
        <v>895</v>
      </c>
      <c r="V132" s="247" t="s">
        <v>816</v>
      </c>
      <c r="W132" s="247" t="s">
        <v>845</v>
      </c>
      <c r="X132" s="247" t="s">
        <v>944</v>
      </c>
      <c r="Y132" s="29" t="s">
        <v>895</v>
      </c>
      <c r="Z132" s="247" t="s">
        <v>895</v>
      </c>
      <c r="AA132" s="247" t="s">
        <v>895</v>
      </c>
      <c r="AB132" s="29">
        <v>0</v>
      </c>
      <c r="AC132" s="29">
        <v>303156114</v>
      </c>
      <c r="AD132" s="29">
        <v>0</v>
      </c>
      <c r="AE132" s="29">
        <v>0</v>
      </c>
      <c r="AF132" s="247" t="s">
        <v>943</v>
      </c>
      <c r="AG132" s="247">
        <v>52011001</v>
      </c>
      <c r="AH132" s="247" t="s">
        <v>895</v>
      </c>
      <c r="AI132" s="247" t="s">
        <v>895</v>
      </c>
    </row>
    <row r="133" spans="1:35" s="24" customFormat="1" ht="36.75" customHeight="1" x14ac:dyDescent="0.3">
      <c r="A133" s="247">
        <v>84</v>
      </c>
      <c r="B133" s="248">
        <v>80111600</v>
      </c>
      <c r="C133" s="247" t="s">
        <v>22</v>
      </c>
      <c r="D133" s="247" t="s">
        <v>3410</v>
      </c>
      <c r="E133" s="249" t="s">
        <v>738</v>
      </c>
      <c r="F133" s="249">
        <v>2024003050077</v>
      </c>
      <c r="G133" s="258" t="s">
        <v>947</v>
      </c>
      <c r="H133" s="251" t="s">
        <v>3370</v>
      </c>
      <c r="I133" s="133">
        <v>25790139</v>
      </c>
      <c r="J133" s="54" t="s">
        <v>942</v>
      </c>
      <c r="K133" s="247" t="s">
        <v>3400</v>
      </c>
      <c r="L133" s="54" t="s">
        <v>903</v>
      </c>
      <c r="M133" s="54" t="s">
        <v>889</v>
      </c>
      <c r="N133" s="252" t="s">
        <v>943</v>
      </c>
      <c r="O133" s="54">
        <v>59</v>
      </c>
      <c r="P133" s="253" t="s">
        <v>3075</v>
      </c>
      <c r="Q133" s="247" t="s">
        <v>3371</v>
      </c>
      <c r="R133" s="247" t="s">
        <v>3411</v>
      </c>
      <c r="S133" s="254">
        <v>3</v>
      </c>
      <c r="T133" s="257" t="s">
        <v>815</v>
      </c>
      <c r="U133" s="43" t="s">
        <v>895</v>
      </c>
      <c r="V133" s="247" t="s">
        <v>816</v>
      </c>
      <c r="W133" s="247" t="s">
        <v>845</v>
      </c>
      <c r="X133" s="247" t="s">
        <v>944</v>
      </c>
      <c r="Y133" s="29" t="s">
        <v>895</v>
      </c>
      <c r="Z133" s="247" t="s">
        <v>895</v>
      </c>
      <c r="AA133" s="247" t="s">
        <v>895</v>
      </c>
      <c r="AB133" s="29">
        <v>0</v>
      </c>
      <c r="AC133" s="29">
        <v>25790139</v>
      </c>
      <c r="AD133" s="29">
        <v>0</v>
      </c>
      <c r="AE133" s="29">
        <v>0</v>
      </c>
      <c r="AF133" s="247" t="s">
        <v>943</v>
      </c>
      <c r="AG133" s="247">
        <v>52011001</v>
      </c>
      <c r="AH133" s="247" t="s">
        <v>895</v>
      </c>
      <c r="AI133" s="247" t="s">
        <v>895</v>
      </c>
    </row>
    <row r="134" spans="1:35" s="24" customFormat="1" ht="36.75" customHeight="1" x14ac:dyDescent="0.3">
      <c r="A134" s="247">
        <v>85</v>
      </c>
      <c r="B134" s="248" t="s">
        <v>812</v>
      </c>
      <c r="C134" s="247" t="s">
        <v>22</v>
      </c>
      <c r="D134" s="247" t="s">
        <v>3410</v>
      </c>
      <c r="E134" s="249" t="s">
        <v>738</v>
      </c>
      <c r="F134" s="249">
        <v>2024003050077</v>
      </c>
      <c r="G134" s="258" t="s">
        <v>742</v>
      </c>
      <c r="H134" s="251" t="s">
        <v>3370</v>
      </c>
      <c r="I134" s="133">
        <v>0</v>
      </c>
      <c r="J134" s="54" t="s">
        <v>812</v>
      </c>
      <c r="K134" s="247" t="s">
        <v>3400</v>
      </c>
      <c r="L134" s="54" t="s">
        <v>903</v>
      </c>
      <c r="M134" s="54" t="s">
        <v>909</v>
      </c>
      <c r="N134" s="252" t="s">
        <v>943</v>
      </c>
      <c r="O134" s="54">
        <v>59</v>
      </c>
      <c r="P134" s="253" t="s">
        <v>3075</v>
      </c>
      <c r="Q134" s="247" t="s">
        <v>3371</v>
      </c>
      <c r="R134" s="247" t="s">
        <v>3411</v>
      </c>
      <c r="S134" s="254" t="s">
        <v>812</v>
      </c>
      <c r="T134" s="257" t="s">
        <v>812</v>
      </c>
      <c r="U134" s="43" t="s">
        <v>895</v>
      </c>
      <c r="V134" s="247" t="s">
        <v>816</v>
      </c>
      <c r="W134" s="247" t="s">
        <v>812</v>
      </c>
      <c r="X134" s="247" t="s">
        <v>812</v>
      </c>
      <c r="Y134" s="29" t="s">
        <v>895</v>
      </c>
      <c r="Z134" s="247" t="s">
        <v>895</v>
      </c>
      <c r="AA134" s="247" t="s">
        <v>895</v>
      </c>
      <c r="AB134" s="29">
        <v>0</v>
      </c>
      <c r="AC134" s="29">
        <v>0</v>
      </c>
      <c r="AD134" s="29">
        <v>0</v>
      </c>
      <c r="AE134" s="29">
        <v>0</v>
      </c>
      <c r="AF134" s="247" t="s">
        <v>943</v>
      </c>
      <c r="AG134" s="247">
        <v>52011001</v>
      </c>
      <c r="AH134" s="247" t="s">
        <v>895</v>
      </c>
      <c r="AI134" s="256" t="s">
        <v>895</v>
      </c>
    </row>
    <row r="135" spans="1:35" s="24" customFormat="1" ht="36.75" customHeight="1" x14ac:dyDescent="0.3">
      <c r="A135" s="247">
        <v>86</v>
      </c>
      <c r="B135" s="248" t="s">
        <v>948</v>
      </c>
      <c r="C135" s="247" t="s">
        <v>3394</v>
      </c>
      <c r="D135" s="247" t="s">
        <v>3410</v>
      </c>
      <c r="E135" s="249" t="s">
        <v>738</v>
      </c>
      <c r="F135" s="249">
        <v>2024003050077</v>
      </c>
      <c r="G135" s="250" t="s">
        <v>751</v>
      </c>
      <c r="H135" s="251" t="s">
        <v>3370</v>
      </c>
      <c r="I135" s="133">
        <v>26299559</v>
      </c>
      <c r="J135" s="54" t="s">
        <v>949</v>
      </c>
      <c r="K135" s="247" t="s">
        <v>3400</v>
      </c>
      <c r="L135" s="54" t="s">
        <v>903</v>
      </c>
      <c r="M135" s="54" t="s">
        <v>884</v>
      </c>
      <c r="N135" s="252" t="s">
        <v>950</v>
      </c>
      <c r="O135" s="54">
        <v>58</v>
      </c>
      <c r="P135" s="253" t="s">
        <v>3074</v>
      </c>
      <c r="Q135" s="247" t="s">
        <v>3371</v>
      </c>
      <c r="R135" s="247" t="s">
        <v>3411</v>
      </c>
      <c r="S135" s="254">
        <v>8</v>
      </c>
      <c r="T135" s="257" t="s">
        <v>815</v>
      </c>
      <c r="U135" s="43" t="s">
        <v>895</v>
      </c>
      <c r="V135" s="247" t="s">
        <v>816</v>
      </c>
      <c r="W135" s="247" t="s">
        <v>951</v>
      </c>
      <c r="X135" s="247" t="s">
        <v>951</v>
      </c>
      <c r="Y135" s="29" t="s">
        <v>895</v>
      </c>
      <c r="Z135" s="247" t="s">
        <v>895</v>
      </c>
      <c r="AA135" s="247" t="s">
        <v>895</v>
      </c>
      <c r="AB135" s="29">
        <v>0</v>
      </c>
      <c r="AC135" s="29">
        <v>26299559</v>
      </c>
      <c r="AD135" s="29">
        <v>0</v>
      </c>
      <c r="AE135" s="29">
        <v>0</v>
      </c>
      <c r="AF135" s="247" t="s">
        <v>950</v>
      </c>
      <c r="AG135" s="247">
        <v>52011001</v>
      </c>
      <c r="AH135" s="247" t="s">
        <v>895</v>
      </c>
      <c r="AI135" s="256" t="s">
        <v>895</v>
      </c>
    </row>
    <row r="136" spans="1:35" s="24" customFormat="1" ht="36.75" customHeight="1" x14ac:dyDescent="0.3">
      <c r="A136" s="247">
        <v>87</v>
      </c>
      <c r="B136" s="248">
        <v>80111600</v>
      </c>
      <c r="C136" s="247" t="s">
        <v>3394</v>
      </c>
      <c r="D136" s="247" t="s">
        <v>3410</v>
      </c>
      <c r="E136" s="249" t="s">
        <v>738</v>
      </c>
      <c r="F136" s="249">
        <v>2024003050077</v>
      </c>
      <c r="G136" s="250" t="s">
        <v>755</v>
      </c>
      <c r="H136" s="251" t="s">
        <v>3370</v>
      </c>
      <c r="I136" s="133">
        <v>23700441</v>
      </c>
      <c r="J136" s="54" t="s">
        <v>952</v>
      </c>
      <c r="K136" s="247" t="s">
        <v>3400</v>
      </c>
      <c r="L136" s="54" t="s">
        <v>903</v>
      </c>
      <c r="M136" s="54" t="s">
        <v>909</v>
      </c>
      <c r="N136" s="252" t="s">
        <v>950</v>
      </c>
      <c r="O136" s="54">
        <v>58</v>
      </c>
      <c r="P136" s="253" t="s">
        <v>3074</v>
      </c>
      <c r="Q136" s="247" t="s">
        <v>3371</v>
      </c>
      <c r="R136" s="247" t="s">
        <v>3411</v>
      </c>
      <c r="S136" s="254">
        <v>3</v>
      </c>
      <c r="T136" s="257" t="s">
        <v>815</v>
      </c>
      <c r="U136" s="43" t="s">
        <v>895</v>
      </c>
      <c r="V136" s="247" t="s">
        <v>816</v>
      </c>
      <c r="W136" s="247" t="s">
        <v>817</v>
      </c>
      <c r="X136" s="247" t="s">
        <v>817</v>
      </c>
      <c r="Y136" s="29" t="s">
        <v>895</v>
      </c>
      <c r="Z136" s="247" t="s">
        <v>895</v>
      </c>
      <c r="AA136" s="247" t="s">
        <v>895</v>
      </c>
      <c r="AB136" s="29">
        <v>0</v>
      </c>
      <c r="AC136" s="29">
        <v>23700441</v>
      </c>
      <c r="AD136" s="29">
        <v>0</v>
      </c>
      <c r="AE136" s="29">
        <v>0</v>
      </c>
      <c r="AF136" s="247" t="s">
        <v>950</v>
      </c>
      <c r="AG136" s="247">
        <v>52011001</v>
      </c>
      <c r="AH136" s="247" t="s">
        <v>895</v>
      </c>
      <c r="AI136" s="256" t="s">
        <v>895</v>
      </c>
    </row>
    <row r="137" spans="1:35" s="24" customFormat="1" ht="36.75" customHeight="1" x14ac:dyDescent="0.3">
      <c r="A137" s="247">
        <v>88</v>
      </c>
      <c r="B137" s="248">
        <v>81112200</v>
      </c>
      <c r="C137" s="247" t="s">
        <v>3391</v>
      </c>
      <c r="D137" s="247" t="s">
        <v>3410</v>
      </c>
      <c r="E137" s="249" t="s">
        <v>738</v>
      </c>
      <c r="F137" s="249">
        <v>2024003050077</v>
      </c>
      <c r="G137" s="250" t="s">
        <v>756</v>
      </c>
      <c r="H137" s="251" t="s">
        <v>3370</v>
      </c>
      <c r="I137" s="133">
        <v>20392353</v>
      </c>
      <c r="J137" s="54" t="s">
        <v>953</v>
      </c>
      <c r="K137" s="247" t="s">
        <v>3404</v>
      </c>
      <c r="L137" s="54" t="s">
        <v>903</v>
      </c>
      <c r="M137" s="54" t="s">
        <v>884</v>
      </c>
      <c r="N137" s="252" t="s">
        <v>226</v>
      </c>
      <c r="O137" s="54">
        <v>129</v>
      </c>
      <c r="P137" s="253" t="s">
        <v>3105</v>
      </c>
      <c r="Q137" s="247" t="s">
        <v>3371</v>
      </c>
      <c r="R137" s="247" t="s">
        <v>3457</v>
      </c>
      <c r="S137" s="254">
        <v>105</v>
      </c>
      <c r="T137" s="266" t="s">
        <v>907</v>
      </c>
      <c r="U137" s="43">
        <v>1009</v>
      </c>
      <c r="V137" s="247" t="s">
        <v>816</v>
      </c>
      <c r="W137" s="247" t="s">
        <v>845</v>
      </c>
      <c r="X137" s="247" t="s">
        <v>845</v>
      </c>
      <c r="Y137" s="29">
        <v>692</v>
      </c>
      <c r="Z137" s="247" t="s">
        <v>11</v>
      </c>
      <c r="AA137" s="247" t="s">
        <v>895</v>
      </c>
      <c r="AB137" s="29">
        <v>0</v>
      </c>
      <c r="AC137" s="29">
        <v>20392353</v>
      </c>
      <c r="AD137" s="29">
        <v>0</v>
      </c>
      <c r="AE137" s="29">
        <v>0</v>
      </c>
      <c r="AF137" s="247" t="s">
        <v>226</v>
      </c>
      <c r="AG137" s="247">
        <v>52011001</v>
      </c>
      <c r="AH137" s="247" t="s">
        <v>895</v>
      </c>
      <c r="AI137" s="256" t="s">
        <v>895</v>
      </c>
    </row>
    <row r="138" spans="1:35" s="24" customFormat="1" ht="36.75" customHeight="1" x14ac:dyDescent="0.3">
      <c r="A138" s="247">
        <v>88</v>
      </c>
      <c r="B138" s="248">
        <v>81112200</v>
      </c>
      <c r="C138" s="247" t="s">
        <v>3391</v>
      </c>
      <c r="D138" s="247" t="s">
        <v>3410</v>
      </c>
      <c r="E138" s="249" t="s">
        <v>738</v>
      </c>
      <c r="F138" s="249">
        <v>2024003050077</v>
      </c>
      <c r="G138" s="250" t="s">
        <v>756</v>
      </c>
      <c r="H138" s="251" t="s">
        <v>3370</v>
      </c>
      <c r="I138" s="133">
        <v>99607647</v>
      </c>
      <c r="J138" s="54" t="s">
        <v>953</v>
      </c>
      <c r="K138" s="247" t="s">
        <v>3404</v>
      </c>
      <c r="L138" s="54" t="s">
        <v>903</v>
      </c>
      <c r="M138" s="54" t="s">
        <v>884</v>
      </c>
      <c r="N138" s="252" t="s">
        <v>193</v>
      </c>
      <c r="O138" s="54">
        <v>55</v>
      </c>
      <c r="P138" s="253" t="s">
        <v>3071</v>
      </c>
      <c r="Q138" s="247" t="s">
        <v>3371</v>
      </c>
      <c r="R138" s="247" t="s">
        <v>3411</v>
      </c>
      <c r="S138" s="254">
        <v>105</v>
      </c>
      <c r="T138" s="266" t="s">
        <v>907</v>
      </c>
      <c r="U138" s="43">
        <v>1009</v>
      </c>
      <c r="V138" s="247" t="s">
        <v>816</v>
      </c>
      <c r="W138" s="247" t="s">
        <v>845</v>
      </c>
      <c r="X138" s="247" t="s">
        <v>845</v>
      </c>
      <c r="Y138" s="29">
        <v>692</v>
      </c>
      <c r="Z138" s="247" t="s">
        <v>11</v>
      </c>
      <c r="AA138" s="247" t="s">
        <v>895</v>
      </c>
      <c r="AB138" s="29">
        <v>0</v>
      </c>
      <c r="AC138" s="29">
        <v>99607647</v>
      </c>
      <c r="AD138" s="29">
        <v>0</v>
      </c>
      <c r="AE138" s="29">
        <v>0</v>
      </c>
      <c r="AF138" s="247" t="s">
        <v>193</v>
      </c>
      <c r="AG138" s="247">
        <v>52011001</v>
      </c>
      <c r="AH138" s="247" t="s">
        <v>895</v>
      </c>
      <c r="AI138" s="256" t="s">
        <v>895</v>
      </c>
    </row>
    <row r="139" spans="1:35" s="24" customFormat="1" ht="36.75" customHeight="1" x14ac:dyDescent="0.3">
      <c r="A139" s="247">
        <v>89</v>
      </c>
      <c r="B139" s="248">
        <v>80111600</v>
      </c>
      <c r="C139" s="247" t="s">
        <v>3391</v>
      </c>
      <c r="D139" s="247" t="s">
        <v>3410</v>
      </c>
      <c r="E139" s="249" t="s">
        <v>738</v>
      </c>
      <c r="F139" s="249">
        <v>2024003050077</v>
      </c>
      <c r="G139" s="250" t="s">
        <v>739</v>
      </c>
      <c r="H139" s="251" t="s">
        <v>3370</v>
      </c>
      <c r="I139" s="133">
        <v>40473253</v>
      </c>
      <c r="J139" s="54" t="s">
        <v>954</v>
      </c>
      <c r="K139" s="247" t="s">
        <v>3404</v>
      </c>
      <c r="L139" s="54" t="s">
        <v>903</v>
      </c>
      <c r="M139" s="54" t="s">
        <v>909</v>
      </c>
      <c r="N139" s="252" t="s">
        <v>193</v>
      </c>
      <c r="O139" s="54">
        <v>55</v>
      </c>
      <c r="P139" s="253" t="s">
        <v>3071</v>
      </c>
      <c r="Q139" s="247" t="s">
        <v>3371</v>
      </c>
      <c r="R139" s="247" t="s">
        <v>3411</v>
      </c>
      <c r="S139" s="254">
        <v>154</v>
      </c>
      <c r="T139" s="257" t="s">
        <v>907</v>
      </c>
      <c r="U139" s="43">
        <v>684</v>
      </c>
      <c r="V139" s="247" t="s">
        <v>816</v>
      </c>
      <c r="W139" s="247" t="s">
        <v>821</v>
      </c>
      <c r="X139" s="247" t="s">
        <v>818</v>
      </c>
      <c r="Y139" s="29">
        <v>479</v>
      </c>
      <c r="Z139" s="247" t="s">
        <v>1945</v>
      </c>
      <c r="AA139" s="247">
        <v>8700</v>
      </c>
      <c r="AB139" s="29">
        <v>40473253</v>
      </c>
      <c r="AC139" s="29">
        <v>0</v>
      </c>
      <c r="AD139" s="29">
        <v>8935653</v>
      </c>
      <c r="AE139" s="29">
        <v>31537600</v>
      </c>
      <c r="AF139" s="247" t="s">
        <v>3458</v>
      </c>
      <c r="AG139" s="247">
        <v>52011001</v>
      </c>
      <c r="AH139" s="247">
        <v>8935653</v>
      </c>
      <c r="AI139" s="256">
        <v>40473253</v>
      </c>
    </row>
    <row r="140" spans="1:35" s="24" customFormat="1" ht="36.75" customHeight="1" x14ac:dyDescent="0.3">
      <c r="A140" s="247">
        <v>90</v>
      </c>
      <c r="B140" s="248">
        <v>80111600</v>
      </c>
      <c r="C140" s="247" t="s">
        <v>3391</v>
      </c>
      <c r="D140" s="247" t="s">
        <v>3410</v>
      </c>
      <c r="E140" s="249" t="s">
        <v>738</v>
      </c>
      <c r="F140" s="249">
        <v>2024003050077</v>
      </c>
      <c r="G140" s="250" t="s">
        <v>753</v>
      </c>
      <c r="H140" s="251" t="s">
        <v>3370</v>
      </c>
      <c r="I140" s="133">
        <v>40473253</v>
      </c>
      <c r="J140" s="54" t="s">
        <v>955</v>
      </c>
      <c r="K140" s="247" t="s">
        <v>3404</v>
      </c>
      <c r="L140" s="54" t="s">
        <v>903</v>
      </c>
      <c r="M140" s="54" t="s">
        <v>909</v>
      </c>
      <c r="N140" s="252" t="s">
        <v>193</v>
      </c>
      <c r="O140" s="54">
        <v>55</v>
      </c>
      <c r="P140" s="253" t="s">
        <v>3071</v>
      </c>
      <c r="Q140" s="247" t="s">
        <v>3371</v>
      </c>
      <c r="R140" s="247" t="s">
        <v>3411</v>
      </c>
      <c r="S140" s="254">
        <v>154</v>
      </c>
      <c r="T140" s="257" t="s">
        <v>907</v>
      </c>
      <c r="U140" s="43">
        <v>690</v>
      </c>
      <c r="V140" s="247" t="s">
        <v>816</v>
      </c>
      <c r="W140" s="247" t="s">
        <v>821</v>
      </c>
      <c r="X140" s="247" t="s">
        <v>956</v>
      </c>
      <c r="Y140" s="29">
        <v>478</v>
      </c>
      <c r="Z140" s="247" t="s">
        <v>2728</v>
      </c>
      <c r="AA140" s="247">
        <v>8702</v>
      </c>
      <c r="AB140" s="29">
        <v>40473253</v>
      </c>
      <c r="AC140" s="29">
        <v>0</v>
      </c>
      <c r="AD140" s="29">
        <v>8935653</v>
      </c>
      <c r="AE140" s="29">
        <v>31537600</v>
      </c>
      <c r="AF140" s="247" t="s">
        <v>3459</v>
      </c>
      <c r="AG140" s="247">
        <v>52011001</v>
      </c>
      <c r="AH140" s="247">
        <v>8935653</v>
      </c>
      <c r="AI140" s="256">
        <v>40473253</v>
      </c>
    </row>
    <row r="141" spans="1:35" s="24" customFormat="1" ht="36.75" customHeight="1" x14ac:dyDescent="0.3">
      <c r="A141" s="247" t="s">
        <v>957</v>
      </c>
      <c r="B141" s="248" t="s">
        <v>812</v>
      </c>
      <c r="C141" s="247" t="s">
        <v>3391</v>
      </c>
      <c r="D141" s="247" t="s">
        <v>3410</v>
      </c>
      <c r="E141" s="249" t="s">
        <v>738</v>
      </c>
      <c r="F141" s="249">
        <v>2024003050077</v>
      </c>
      <c r="G141" s="250" t="s">
        <v>739</v>
      </c>
      <c r="H141" s="251" t="s">
        <v>3370</v>
      </c>
      <c r="I141" s="133">
        <v>2271400</v>
      </c>
      <c r="J141" s="54" t="s">
        <v>958</v>
      </c>
      <c r="K141" s="247" t="s">
        <v>3400</v>
      </c>
      <c r="L141" s="54" t="s">
        <v>814</v>
      </c>
      <c r="M141" s="54" t="s">
        <v>814</v>
      </c>
      <c r="N141" s="252" t="s">
        <v>193</v>
      </c>
      <c r="O141" s="54">
        <v>55</v>
      </c>
      <c r="P141" s="253" t="s">
        <v>3071</v>
      </c>
      <c r="Q141" s="247" t="s">
        <v>3371</v>
      </c>
      <c r="R141" s="247" t="s">
        <v>3411</v>
      </c>
      <c r="S141" s="254" t="s">
        <v>812</v>
      </c>
      <c r="T141" s="267" t="s">
        <v>812</v>
      </c>
      <c r="U141" s="43" t="s">
        <v>895</v>
      </c>
      <c r="V141" s="247" t="s">
        <v>816</v>
      </c>
      <c r="W141" s="247" t="s">
        <v>812</v>
      </c>
      <c r="X141" s="247" t="s">
        <v>812</v>
      </c>
      <c r="Y141" s="29" t="s">
        <v>895</v>
      </c>
      <c r="Z141" s="247" t="s">
        <v>895</v>
      </c>
      <c r="AA141" s="247" t="s">
        <v>895</v>
      </c>
      <c r="AB141" s="29">
        <v>0</v>
      </c>
      <c r="AC141" s="29">
        <v>2271400</v>
      </c>
      <c r="AD141" s="29">
        <v>0</v>
      </c>
      <c r="AE141" s="29">
        <v>0</v>
      </c>
      <c r="AF141" s="247" t="s">
        <v>193</v>
      </c>
      <c r="AG141" s="247">
        <v>52011001</v>
      </c>
      <c r="AH141" s="247" t="s">
        <v>895</v>
      </c>
      <c r="AI141" s="256" t="s">
        <v>895</v>
      </c>
    </row>
    <row r="142" spans="1:35" s="24" customFormat="1" ht="36.75" customHeight="1" x14ac:dyDescent="0.3">
      <c r="A142" s="247" t="s">
        <v>957</v>
      </c>
      <c r="B142" s="248" t="s">
        <v>812</v>
      </c>
      <c r="C142" s="247" t="s">
        <v>3391</v>
      </c>
      <c r="D142" s="247" t="s">
        <v>3410</v>
      </c>
      <c r="E142" s="249" t="s">
        <v>738</v>
      </c>
      <c r="F142" s="249">
        <v>2024003050077</v>
      </c>
      <c r="G142" s="250" t="s">
        <v>739</v>
      </c>
      <c r="H142" s="251" t="s">
        <v>3370</v>
      </c>
      <c r="I142" s="133">
        <v>1576881</v>
      </c>
      <c r="J142" s="54" t="s">
        <v>958</v>
      </c>
      <c r="K142" s="247" t="s">
        <v>3400</v>
      </c>
      <c r="L142" s="54" t="s">
        <v>814</v>
      </c>
      <c r="M142" s="54" t="s">
        <v>814</v>
      </c>
      <c r="N142" s="252" t="s">
        <v>226</v>
      </c>
      <c r="O142" s="54">
        <v>129</v>
      </c>
      <c r="P142" s="253" t="s">
        <v>3105</v>
      </c>
      <c r="Q142" s="247" t="s">
        <v>3371</v>
      </c>
      <c r="R142" s="247" t="s">
        <v>3457</v>
      </c>
      <c r="S142" s="254" t="s">
        <v>812</v>
      </c>
      <c r="T142" s="267" t="s">
        <v>812</v>
      </c>
      <c r="U142" s="43" t="s">
        <v>895</v>
      </c>
      <c r="V142" s="247" t="s">
        <v>816</v>
      </c>
      <c r="W142" s="247" t="s">
        <v>812</v>
      </c>
      <c r="X142" s="247" t="s">
        <v>812</v>
      </c>
      <c r="Y142" s="29" t="s">
        <v>895</v>
      </c>
      <c r="Z142" s="247" t="s">
        <v>895</v>
      </c>
      <c r="AA142" s="247" t="s">
        <v>895</v>
      </c>
      <c r="AB142" s="29">
        <v>0</v>
      </c>
      <c r="AC142" s="29">
        <v>1576881</v>
      </c>
      <c r="AD142" s="29">
        <v>0</v>
      </c>
      <c r="AE142" s="29">
        <v>0</v>
      </c>
      <c r="AF142" s="247" t="s">
        <v>226</v>
      </c>
      <c r="AG142" s="247">
        <v>52011001</v>
      </c>
      <c r="AH142" s="247" t="s">
        <v>895</v>
      </c>
      <c r="AI142" s="256" t="s">
        <v>895</v>
      </c>
    </row>
    <row r="143" spans="1:35" s="24" customFormat="1" ht="36.75" customHeight="1" x14ac:dyDescent="0.3">
      <c r="A143" s="247">
        <v>91</v>
      </c>
      <c r="B143" s="248">
        <v>77111500</v>
      </c>
      <c r="C143" s="247" t="s">
        <v>3391</v>
      </c>
      <c r="D143" s="247" t="s">
        <v>3410</v>
      </c>
      <c r="E143" s="249" t="s">
        <v>738</v>
      </c>
      <c r="F143" s="249">
        <v>2024003050077</v>
      </c>
      <c r="G143" s="250" t="s">
        <v>739</v>
      </c>
      <c r="H143" s="251" t="s">
        <v>3370</v>
      </c>
      <c r="I143" s="133">
        <v>3728600</v>
      </c>
      <c r="J143" s="54" t="s">
        <v>959</v>
      </c>
      <c r="K143" s="247" t="s">
        <v>3404</v>
      </c>
      <c r="L143" s="54" t="s">
        <v>900</v>
      </c>
      <c r="M143" s="54" t="s">
        <v>889</v>
      </c>
      <c r="N143" s="252" t="s">
        <v>193</v>
      </c>
      <c r="O143" s="54">
        <v>55</v>
      </c>
      <c r="P143" s="253" t="s">
        <v>3071</v>
      </c>
      <c r="Q143" s="247" t="s">
        <v>3371</v>
      </c>
      <c r="R143" s="247" t="s">
        <v>3411</v>
      </c>
      <c r="S143" s="254">
        <v>15</v>
      </c>
      <c r="T143" s="257" t="s">
        <v>907</v>
      </c>
      <c r="U143" s="43">
        <v>407</v>
      </c>
      <c r="V143" s="247" t="s">
        <v>816</v>
      </c>
      <c r="W143" s="247" t="s">
        <v>960</v>
      </c>
      <c r="X143" s="247" t="s">
        <v>817</v>
      </c>
      <c r="Y143" s="29">
        <v>389</v>
      </c>
      <c r="Z143" s="247" t="s">
        <v>2497</v>
      </c>
      <c r="AA143" s="247">
        <v>429</v>
      </c>
      <c r="AB143" s="29">
        <v>3728600</v>
      </c>
      <c r="AC143" s="29">
        <v>0</v>
      </c>
      <c r="AD143" s="29">
        <v>3728600</v>
      </c>
      <c r="AE143" s="29">
        <v>0</v>
      </c>
      <c r="AF143" s="247" t="s">
        <v>3460</v>
      </c>
      <c r="AG143" s="247">
        <v>52011001</v>
      </c>
      <c r="AH143" s="247">
        <v>3728600</v>
      </c>
      <c r="AI143" s="256">
        <v>3728600</v>
      </c>
    </row>
    <row r="144" spans="1:35" s="24" customFormat="1" ht="36.75" customHeight="1" x14ac:dyDescent="0.3">
      <c r="A144" s="247">
        <v>92</v>
      </c>
      <c r="B144" s="248">
        <v>80111600</v>
      </c>
      <c r="C144" s="247" t="s">
        <v>3391</v>
      </c>
      <c r="D144" s="247" t="s">
        <v>3410</v>
      </c>
      <c r="E144" s="249" t="s">
        <v>738</v>
      </c>
      <c r="F144" s="249">
        <v>2024003050077</v>
      </c>
      <c r="G144" s="250" t="s">
        <v>739</v>
      </c>
      <c r="H144" s="251" t="s">
        <v>3370</v>
      </c>
      <c r="I144" s="133">
        <v>47306400</v>
      </c>
      <c r="J144" s="54" t="s">
        <v>954</v>
      </c>
      <c r="K144" s="247" t="s">
        <v>3404</v>
      </c>
      <c r="L144" s="54" t="s">
        <v>903</v>
      </c>
      <c r="M144" s="54" t="s">
        <v>909</v>
      </c>
      <c r="N144" s="252" t="s">
        <v>193</v>
      </c>
      <c r="O144" s="54">
        <v>55</v>
      </c>
      <c r="P144" s="253" t="s">
        <v>3071</v>
      </c>
      <c r="Q144" s="247" t="s">
        <v>3371</v>
      </c>
      <c r="R144" s="247" t="s">
        <v>3411</v>
      </c>
      <c r="S144" s="254">
        <v>237</v>
      </c>
      <c r="T144" s="257" t="s">
        <v>907</v>
      </c>
      <c r="U144" s="43">
        <v>60</v>
      </c>
      <c r="V144" s="247" t="s">
        <v>816</v>
      </c>
      <c r="W144" s="247" t="s">
        <v>817</v>
      </c>
      <c r="X144" s="247" t="s">
        <v>817</v>
      </c>
      <c r="Y144" s="29">
        <v>47</v>
      </c>
      <c r="Z144" s="247" t="s">
        <v>1945</v>
      </c>
      <c r="AA144" s="247">
        <v>93</v>
      </c>
      <c r="AB144" s="29">
        <v>47306400</v>
      </c>
      <c r="AC144" s="29">
        <v>0</v>
      </c>
      <c r="AD144" s="29">
        <v>47306400</v>
      </c>
      <c r="AE144" s="29">
        <v>0</v>
      </c>
      <c r="AF144" s="247" t="s">
        <v>3461</v>
      </c>
      <c r="AG144" s="247">
        <v>52011001</v>
      </c>
      <c r="AH144" s="247">
        <v>47306400</v>
      </c>
      <c r="AI144" s="256">
        <v>47306400</v>
      </c>
    </row>
    <row r="145" spans="1:35" s="24" customFormat="1" ht="36.75" customHeight="1" x14ac:dyDescent="0.3">
      <c r="A145" s="247">
        <v>93</v>
      </c>
      <c r="B145" s="248">
        <v>80111600</v>
      </c>
      <c r="C145" s="247" t="s">
        <v>3391</v>
      </c>
      <c r="D145" s="247" t="s">
        <v>3410</v>
      </c>
      <c r="E145" s="249" t="s">
        <v>738</v>
      </c>
      <c r="F145" s="249">
        <v>2024003050077</v>
      </c>
      <c r="G145" s="250" t="s">
        <v>750</v>
      </c>
      <c r="H145" s="251" t="s">
        <v>3370</v>
      </c>
      <c r="I145" s="133">
        <v>47306400</v>
      </c>
      <c r="J145" s="54" t="s">
        <v>961</v>
      </c>
      <c r="K145" s="247" t="s">
        <v>3404</v>
      </c>
      <c r="L145" s="54" t="s">
        <v>903</v>
      </c>
      <c r="M145" s="54" t="s">
        <v>909</v>
      </c>
      <c r="N145" s="252" t="s">
        <v>193</v>
      </c>
      <c r="O145" s="54">
        <v>55</v>
      </c>
      <c r="P145" s="253" t="s">
        <v>3071</v>
      </c>
      <c r="Q145" s="247" t="s">
        <v>3371</v>
      </c>
      <c r="R145" s="247" t="s">
        <v>3411</v>
      </c>
      <c r="S145" s="254">
        <v>237</v>
      </c>
      <c r="T145" s="257" t="s">
        <v>907</v>
      </c>
      <c r="U145" s="43">
        <v>68</v>
      </c>
      <c r="V145" s="247" t="s">
        <v>816</v>
      </c>
      <c r="W145" s="247" t="s">
        <v>817</v>
      </c>
      <c r="X145" s="247" t="s">
        <v>817</v>
      </c>
      <c r="Y145" s="29">
        <v>38</v>
      </c>
      <c r="Z145" s="247" t="s">
        <v>1920</v>
      </c>
      <c r="AA145" s="247">
        <v>86</v>
      </c>
      <c r="AB145" s="29">
        <v>47306400</v>
      </c>
      <c r="AC145" s="29">
        <v>0</v>
      </c>
      <c r="AD145" s="29">
        <v>47306400</v>
      </c>
      <c r="AE145" s="29">
        <v>0</v>
      </c>
      <c r="AF145" s="247" t="s">
        <v>3462</v>
      </c>
      <c r="AG145" s="247">
        <v>52011001</v>
      </c>
      <c r="AH145" s="247">
        <v>47306400</v>
      </c>
      <c r="AI145" s="256">
        <v>47306400</v>
      </c>
    </row>
    <row r="146" spans="1:35" s="24" customFormat="1" ht="36.75" customHeight="1" x14ac:dyDescent="0.3">
      <c r="A146" s="247">
        <v>94</v>
      </c>
      <c r="B146" s="248">
        <v>80111600</v>
      </c>
      <c r="C146" s="247" t="s">
        <v>3391</v>
      </c>
      <c r="D146" s="247" t="s">
        <v>3410</v>
      </c>
      <c r="E146" s="249" t="s">
        <v>738</v>
      </c>
      <c r="F146" s="249">
        <v>2024003050077</v>
      </c>
      <c r="G146" s="250" t="s">
        <v>753</v>
      </c>
      <c r="H146" s="251" t="s">
        <v>3370</v>
      </c>
      <c r="I146" s="133">
        <v>47306400</v>
      </c>
      <c r="J146" s="54" t="s">
        <v>955</v>
      </c>
      <c r="K146" s="247" t="s">
        <v>3404</v>
      </c>
      <c r="L146" s="54" t="s">
        <v>903</v>
      </c>
      <c r="M146" s="54" t="s">
        <v>909</v>
      </c>
      <c r="N146" s="252" t="s">
        <v>193</v>
      </c>
      <c r="O146" s="54">
        <v>55</v>
      </c>
      <c r="P146" s="253" t="s">
        <v>3071</v>
      </c>
      <c r="Q146" s="247" t="s">
        <v>3371</v>
      </c>
      <c r="R146" s="247" t="s">
        <v>3411</v>
      </c>
      <c r="S146" s="254">
        <v>237</v>
      </c>
      <c r="T146" s="257" t="s">
        <v>907</v>
      </c>
      <c r="U146" s="43">
        <v>69</v>
      </c>
      <c r="V146" s="247" t="s">
        <v>816</v>
      </c>
      <c r="W146" s="247" t="s">
        <v>817</v>
      </c>
      <c r="X146" s="247" t="s">
        <v>817</v>
      </c>
      <c r="Y146" s="29">
        <v>46</v>
      </c>
      <c r="Z146" s="247" t="s">
        <v>1943</v>
      </c>
      <c r="AA146" s="247">
        <v>91</v>
      </c>
      <c r="AB146" s="29">
        <v>47306400</v>
      </c>
      <c r="AC146" s="29">
        <v>0</v>
      </c>
      <c r="AD146" s="29">
        <v>47306400</v>
      </c>
      <c r="AE146" s="29">
        <v>0</v>
      </c>
      <c r="AF146" s="247" t="s">
        <v>3463</v>
      </c>
      <c r="AG146" s="247">
        <v>52011001</v>
      </c>
      <c r="AH146" s="247">
        <v>47306400</v>
      </c>
      <c r="AI146" s="256">
        <v>47306400</v>
      </c>
    </row>
    <row r="147" spans="1:35" s="24" customFormat="1" ht="36.75" customHeight="1" x14ac:dyDescent="0.3">
      <c r="A147" s="247">
        <v>95</v>
      </c>
      <c r="B147" s="248">
        <v>80111600</v>
      </c>
      <c r="C147" s="247" t="s">
        <v>3391</v>
      </c>
      <c r="D147" s="247" t="s">
        <v>3410</v>
      </c>
      <c r="E147" s="249" t="s">
        <v>738</v>
      </c>
      <c r="F147" s="249">
        <v>2024003050077</v>
      </c>
      <c r="G147" s="250" t="s">
        <v>750</v>
      </c>
      <c r="H147" s="251" t="s">
        <v>3370</v>
      </c>
      <c r="I147" s="133">
        <v>60208200</v>
      </c>
      <c r="J147" s="54" t="s">
        <v>962</v>
      </c>
      <c r="K147" s="247" t="s">
        <v>3404</v>
      </c>
      <c r="L147" s="54" t="s">
        <v>903</v>
      </c>
      <c r="M147" s="54" t="s">
        <v>909</v>
      </c>
      <c r="N147" s="252" t="s">
        <v>193</v>
      </c>
      <c r="O147" s="54">
        <v>55</v>
      </c>
      <c r="P147" s="253" t="s">
        <v>3071</v>
      </c>
      <c r="Q147" s="247" t="s">
        <v>3371</v>
      </c>
      <c r="R147" s="247" t="s">
        <v>3411</v>
      </c>
      <c r="S147" s="254">
        <v>237</v>
      </c>
      <c r="T147" s="257" t="s">
        <v>907</v>
      </c>
      <c r="U147" s="43">
        <v>70</v>
      </c>
      <c r="V147" s="247" t="s">
        <v>816</v>
      </c>
      <c r="W147" s="247" t="s">
        <v>817</v>
      </c>
      <c r="X147" s="247" t="s">
        <v>817</v>
      </c>
      <c r="Y147" s="29">
        <v>29</v>
      </c>
      <c r="Z147" s="247" t="s">
        <v>1897</v>
      </c>
      <c r="AA147" s="247">
        <v>88</v>
      </c>
      <c r="AB147" s="29">
        <v>60208200</v>
      </c>
      <c r="AC147" s="29">
        <v>0</v>
      </c>
      <c r="AD147" s="29">
        <v>60208200</v>
      </c>
      <c r="AE147" s="29">
        <v>0</v>
      </c>
      <c r="AF147" s="247" t="s">
        <v>3464</v>
      </c>
      <c r="AG147" s="247">
        <v>52011001</v>
      </c>
      <c r="AH147" s="247">
        <v>60208200</v>
      </c>
      <c r="AI147" s="256">
        <v>60208200</v>
      </c>
    </row>
    <row r="148" spans="1:35" s="24" customFormat="1" ht="36.75" customHeight="1" x14ac:dyDescent="0.3">
      <c r="A148" s="247">
        <v>96</v>
      </c>
      <c r="B148" s="248">
        <v>80111600</v>
      </c>
      <c r="C148" s="247" t="s">
        <v>3391</v>
      </c>
      <c r="D148" s="247" t="s">
        <v>3410</v>
      </c>
      <c r="E148" s="249" t="s">
        <v>738</v>
      </c>
      <c r="F148" s="249">
        <v>2024003050077</v>
      </c>
      <c r="G148" s="250" t="s">
        <v>750</v>
      </c>
      <c r="H148" s="251" t="s">
        <v>3370</v>
      </c>
      <c r="I148" s="133">
        <v>60208200</v>
      </c>
      <c r="J148" s="54" t="s">
        <v>963</v>
      </c>
      <c r="K148" s="247" t="s">
        <v>3404</v>
      </c>
      <c r="L148" s="54" t="s">
        <v>903</v>
      </c>
      <c r="M148" s="54" t="s">
        <v>909</v>
      </c>
      <c r="N148" s="252" t="s">
        <v>193</v>
      </c>
      <c r="O148" s="54">
        <v>55</v>
      </c>
      <c r="P148" s="253" t="s">
        <v>3071</v>
      </c>
      <c r="Q148" s="247" t="s">
        <v>3371</v>
      </c>
      <c r="R148" s="247" t="s">
        <v>3411</v>
      </c>
      <c r="S148" s="254">
        <v>237</v>
      </c>
      <c r="T148" s="257" t="s">
        <v>907</v>
      </c>
      <c r="U148" s="43">
        <v>71</v>
      </c>
      <c r="V148" s="247" t="s">
        <v>816</v>
      </c>
      <c r="W148" s="247" t="s">
        <v>817</v>
      </c>
      <c r="X148" s="247" t="s">
        <v>817</v>
      </c>
      <c r="Y148" s="29">
        <v>30</v>
      </c>
      <c r="Z148" s="247" t="s">
        <v>1901</v>
      </c>
      <c r="AA148" s="247">
        <v>87</v>
      </c>
      <c r="AB148" s="29">
        <v>60208200</v>
      </c>
      <c r="AC148" s="29">
        <v>0</v>
      </c>
      <c r="AD148" s="29">
        <v>60208200</v>
      </c>
      <c r="AE148" s="29">
        <v>0</v>
      </c>
      <c r="AF148" s="247" t="s">
        <v>3465</v>
      </c>
      <c r="AG148" s="247">
        <v>52011001</v>
      </c>
      <c r="AH148" s="247">
        <v>60208200</v>
      </c>
      <c r="AI148" s="256">
        <v>60208200</v>
      </c>
    </row>
    <row r="149" spans="1:35" s="24" customFormat="1" ht="36.75" customHeight="1" x14ac:dyDescent="0.3">
      <c r="A149" s="247">
        <v>97</v>
      </c>
      <c r="B149" s="248">
        <v>80111600</v>
      </c>
      <c r="C149" s="247" t="s">
        <v>3391</v>
      </c>
      <c r="D149" s="247" t="s">
        <v>3410</v>
      </c>
      <c r="E149" s="249" t="s">
        <v>738</v>
      </c>
      <c r="F149" s="249">
        <v>2024003050077</v>
      </c>
      <c r="G149" s="250" t="s">
        <v>754</v>
      </c>
      <c r="H149" s="251" t="s">
        <v>3370</v>
      </c>
      <c r="I149" s="133">
        <v>60208200</v>
      </c>
      <c r="J149" s="54" t="s">
        <v>964</v>
      </c>
      <c r="K149" s="247" t="s">
        <v>3404</v>
      </c>
      <c r="L149" s="54" t="s">
        <v>903</v>
      </c>
      <c r="M149" s="54" t="s">
        <v>909</v>
      </c>
      <c r="N149" s="252" t="s">
        <v>193</v>
      </c>
      <c r="O149" s="54">
        <v>55</v>
      </c>
      <c r="P149" s="253" t="s">
        <v>3071</v>
      </c>
      <c r="Q149" s="247" t="s">
        <v>3371</v>
      </c>
      <c r="R149" s="247" t="s">
        <v>3411</v>
      </c>
      <c r="S149" s="254">
        <v>237</v>
      </c>
      <c r="T149" s="257" t="s">
        <v>907</v>
      </c>
      <c r="U149" s="43">
        <v>57</v>
      </c>
      <c r="V149" s="247" t="s">
        <v>816</v>
      </c>
      <c r="W149" s="247" t="s">
        <v>817</v>
      </c>
      <c r="X149" s="247" t="s">
        <v>817</v>
      </c>
      <c r="Y149" s="29">
        <v>343</v>
      </c>
      <c r="Z149" s="247" t="s">
        <v>2385</v>
      </c>
      <c r="AA149" s="247">
        <v>295</v>
      </c>
      <c r="AB149" s="29">
        <v>60208200</v>
      </c>
      <c r="AC149" s="29">
        <v>0</v>
      </c>
      <c r="AD149" s="29">
        <v>60208200</v>
      </c>
      <c r="AE149" s="29">
        <v>0</v>
      </c>
      <c r="AF149" s="247" t="s">
        <v>3466</v>
      </c>
      <c r="AG149" s="247">
        <v>52011001</v>
      </c>
      <c r="AH149" s="247">
        <v>60208200</v>
      </c>
      <c r="AI149" s="256">
        <v>60208200</v>
      </c>
    </row>
    <row r="150" spans="1:35" s="24" customFormat="1" ht="36.75" customHeight="1" x14ac:dyDescent="0.3">
      <c r="A150" s="247">
        <v>98</v>
      </c>
      <c r="B150" s="248">
        <v>80111600</v>
      </c>
      <c r="C150" s="247" t="s">
        <v>3391</v>
      </c>
      <c r="D150" s="247" t="s">
        <v>3410</v>
      </c>
      <c r="E150" s="249" t="s">
        <v>738</v>
      </c>
      <c r="F150" s="249">
        <v>2024003050077</v>
      </c>
      <c r="G150" s="250" t="s">
        <v>739</v>
      </c>
      <c r="H150" s="251" t="s">
        <v>3370</v>
      </c>
      <c r="I150" s="133">
        <v>23653200</v>
      </c>
      <c r="J150" s="54" t="s">
        <v>965</v>
      </c>
      <c r="K150" s="247" t="s">
        <v>3404</v>
      </c>
      <c r="L150" s="54" t="s">
        <v>903</v>
      </c>
      <c r="M150" s="54" t="s">
        <v>909</v>
      </c>
      <c r="N150" s="252" t="s">
        <v>193</v>
      </c>
      <c r="O150" s="54">
        <v>55</v>
      </c>
      <c r="P150" s="253" t="s">
        <v>3071</v>
      </c>
      <c r="Q150" s="247" t="s">
        <v>3371</v>
      </c>
      <c r="R150" s="247" t="s">
        <v>3411</v>
      </c>
      <c r="S150" s="247">
        <v>6</v>
      </c>
      <c r="T150" s="257" t="s">
        <v>815</v>
      </c>
      <c r="U150" s="43">
        <v>447</v>
      </c>
      <c r="V150" s="247" t="s">
        <v>816</v>
      </c>
      <c r="W150" s="247" t="s">
        <v>817</v>
      </c>
      <c r="X150" s="247" t="s">
        <v>817</v>
      </c>
      <c r="Y150" s="29">
        <v>398</v>
      </c>
      <c r="Z150" s="247" t="s">
        <v>2519</v>
      </c>
      <c r="AA150" s="247">
        <v>466</v>
      </c>
      <c r="AB150" s="29">
        <v>23653200</v>
      </c>
      <c r="AC150" s="29">
        <v>0</v>
      </c>
      <c r="AD150" s="29">
        <v>23653200</v>
      </c>
      <c r="AE150" s="29">
        <v>0</v>
      </c>
      <c r="AF150" s="247" t="s">
        <v>3467</v>
      </c>
      <c r="AG150" s="247">
        <v>52011001</v>
      </c>
      <c r="AH150" s="247">
        <v>23653200</v>
      </c>
      <c r="AI150" s="256">
        <v>23653200</v>
      </c>
    </row>
    <row r="151" spans="1:35" s="24" customFormat="1" ht="36.75" customHeight="1" x14ac:dyDescent="0.3">
      <c r="A151" s="247">
        <v>98</v>
      </c>
      <c r="B151" s="248">
        <v>80111600</v>
      </c>
      <c r="C151" s="247" t="s">
        <v>22</v>
      </c>
      <c r="D151" s="247" t="s">
        <v>3410</v>
      </c>
      <c r="E151" s="249" t="s">
        <v>766</v>
      </c>
      <c r="F151" s="249">
        <v>2024003050104</v>
      </c>
      <c r="G151" s="250" t="s">
        <v>767</v>
      </c>
      <c r="H151" s="251" t="s">
        <v>3375</v>
      </c>
      <c r="I151" s="133">
        <v>23653200</v>
      </c>
      <c r="J151" s="54" t="s">
        <v>965</v>
      </c>
      <c r="K151" s="247" t="s">
        <v>3404</v>
      </c>
      <c r="L151" s="54" t="s">
        <v>903</v>
      </c>
      <c r="M151" s="54" t="s">
        <v>909</v>
      </c>
      <c r="N151" s="252" t="s">
        <v>181</v>
      </c>
      <c r="O151" s="54">
        <v>51</v>
      </c>
      <c r="P151" s="253" t="s">
        <v>3069</v>
      </c>
      <c r="Q151" s="247" t="s">
        <v>3374</v>
      </c>
      <c r="R151" s="247" t="s">
        <v>3411</v>
      </c>
      <c r="S151" s="254">
        <v>6</v>
      </c>
      <c r="T151" s="257" t="s">
        <v>815</v>
      </c>
      <c r="U151" s="43">
        <v>447</v>
      </c>
      <c r="V151" s="247" t="s">
        <v>816</v>
      </c>
      <c r="W151" s="247" t="s">
        <v>817</v>
      </c>
      <c r="X151" s="247" t="s">
        <v>817</v>
      </c>
      <c r="Y151" s="29">
        <v>398</v>
      </c>
      <c r="Z151" s="247" t="s">
        <v>2519</v>
      </c>
      <c r="AA151" s="247">
        <v>466</v>
      </c>
      <c r="AB151" s="29">
        <v>23653200</v>
      </c>
      <c r="AC151" s="29">
        <v>0</v>
      </c>
      <c r="AD151" s="29">
        <v>23653200</v>
      </c>
      <c r="AE151" s="29">
        <v>0</v>
      </c>
      <c r="AF151" s="247" t="s">
        <v>3468</v>
      </c>
      <c r="AG151" s="247">
        <v>52011002</v>
      </c>
      <c r="AH151" s="247">
        <v>23653200</v>
      </c>
      <c r="AI151" s="256">
        <v>23653200</v>
      </c>
    </row>
    <row r="152" spans="1:35" s="24" customFormat="1" ht="36.75" customHeight="1" x14ac:dyDescent="0.3">
      <c r="A152" s="247">
        <v>99</v>
      </c>
      <c r="B152" s="248" t="s">
        <v>966</v>
      </c>
      <c r="C152" s="247" t="s">
        <v>3373</v>
      </c>
      <c r="D152" s="247" t="s">
        <v>3410</v>
      </c>
      <c r="E152" s="249" t="s">
        <v>738</v>
      </c>
      <c r="F152" s="249">
        <v>2024003050077</v>
      </c>
      <c r="G152" s="250" t="s">
        <v>748</v>
      </c>
      <c r="H152" s="251" t="s">
        <v>3370</v>
      </c>
      <c r="I152" s="133">
        <v>270000000</v>
      </c>
      <c r="J152" s="54" t="s">
        <v>967</v>
      </c>
      <c r="K152" s="247" t="s">
        <v>3404</v>
      </c>
      <c r="L152" s="54" t="s">
        <v>903</v>
      </c>
      <c r="M152" s="54" t="s">
        <v>889</v>
      </c>
      <c r="N152" s="252" t="s">
        <v>213</v>
      </c>
      <c r="O152" s="54">
        <v>57</v>
      </c>
      <c r="P152" s="253" t="s">
        <v>3073</v>
      </c>
      <c r="Q152" s="247" t="s">
        <v>3371</v>
      </c>
      <c r="R152" s="247" t="s">
        <v>3411</v>
      </c>
      <c r="S152" s="254">
        <v>6</v>
      </c>
      <c r="T152" s="257" t="s">
        <v>815</v>
      </c>
      <c r="U152" s="43">
        <v>1</v>
      </c>
      <c r="V152" s="247" t="s">
        <v>816</v>
      </c>
      <c r="W152" s="247" t="s">
        <v>817</v>
      </c>
      <c r="X152" s="247" t="s">
        <v>817</v>
      </c>
      <c r="Y152" s="29">
        <v>5572025</v>
      </c>
      <c r="Z152" s="247" t="s">
        <v>1754</v>
      </c>
      <c r="AA152" s="247">
        <v>8</v>
      </c>
      <c r="AB152" s="29">
        <v>270000000</v>
      </c>
      <c r="AC152" s="29">
        <v>0</v>
      </c>
      <c r="AD152" s="29">
        <v>270000000</v>
      </c>
      <c r="AE152" s="29">
        <v>0</v>
      </c>
      <c r="AF152" s="247" t="s">
        <v>3469</v>
      </c>
      <c r="AG152" s="247">
        <v>52011001</v>
      </c>
      <c r="AH152" s="247">
        <v>270000000</v>
      </c>
      <c r="AI152" s="256">
        <v>270000000</v>
      </c>
    </row>
    <row r="153" spans="1:35" s="24" customFormat="1" ht="36.75" customHeight="1" x14ac:dyDescent="0.3">
      <c r="A153" s="247" t="s">
        <v>957</v>
      </c>
      <c r="B153" s="248" t="s">
        <v>812</v>
      </c>
      <c r="C153" s="247" t="s">
        <v>3373</v>
      </c>
      <c r="D153" s="247" t="s">
        <v>3410</v>
      </c>
      <c r="E153" s="249" t="s">
        <v>738</v>
      </c>
      <c r="F153" s="249">
        <v>2024003050077</v>
      </c>
      <c r="G153" s="250" t="s">
        <v>748</v>
      </c>
      <c r="H153" s="251" t="s">
        <v>3370</v>
      </c>
      <c r="I153" s="133">
        <v>148369</v>
      </c>
      <c r="J153" s="54" t="s">
        <v>968</v>
      </c>
      <c r="K153" s="247" t="s">
        <v>3400</v>
      </c>
      <c r="L153" s="54" t="s">
        <v>812</v>
      </c>
      <c r="M153" s="54" t="s">
        <v>812</v>
      </c>
      <c r="N153" s="252" t="s">
        <v>213</v>
      </c>
      <c r="O153" s="54">
        <v>57</v>
      </c>
      <c r="P153" s="253" t="s">
        <v>3073</v>
      </c>
      <c r="Q153" s="247" t="s">
        <v>3371</v>
      </c>
      <c r="R153" s="247" t="s">
        <v>3411</v>
      </c>
      <c r="S153" s="254" t="s">
        <v>812</v>
      </c>
      <c r="T153" s="267" t="s">
        <v>812</v>
      </c>
      <c r="U153" s="43" t="s">
        <v>895</v>
      </c>
      <c r="V153" s="247" t="s">
        <v>816</v>
      </c>
      <c r="W153" s="247" t="s">
        <v>812</v>
      </c>
      <c r="X153" s="247" t="s">
        <v>812</v>
      </c>
      <c r="Y153" s="29" t="s">
        <v>895</v>
      </c>
      <c r="Z153" s="247" t="s">
        <v>895</v>
      </c>
      <c r="AA153" s="247" t="s">
        <v>895</v>
      </c>
      <c r="AB153" s="29">
        <v>0</v>
      </c>
      <c r="AC153" s="29">
        <v>148369</v>
      </c>
      <c r="AD153" s="29">
        <v>0</v>
      </c>
      <c r="AE153" s="29">
        <v>0</v>
      </c>
      <c r="AF153" s="247" t="s">
        <v>213</v>
      </c>
      <c r="AG153" s="247">
        <v>52011001</v>
      </c>
      <c r="AH153" s="247" t="s">
        <v>895</v>
      </c>
      <c r="AI153" s="256" t="s">
        <v>895</v>
      </c>
    </row>
    <row r="154" spans="1:35" s="24" customFormat="1" ht="36.75" customHeight="1" x14ac:dyDescent="0.3">
      <c r="A154" s="247" t="s">
        <v>957</v>
      </c>
      <c r="B154" s="248" t="s">
        <v>812</v>
      </c>
      <c r="C154" s="247" t="s">
        <v>3373</v>
      </c>
      <c r="D154" s="247" t="s">
        <v>3410</v>
      </c>
      <c r="E154" s="249" t="s">
        <v>738</v>
      </c>
      <c r="F154" s="249">
        <v>2024003050077</v>
      </c>
      <c r="G154" s="250" t="s">
        <v>748</v>
      </c>
      <c r="H154" s="251" t="s">
        <v>3370</v>
      </c>
      <c r="I154" s="133">
        <v>291402</v>
      </c>
      <c r="J154" s="54" t="s">
        <v>968</v>
      </c>
      <c r="K154" s="247" t="s">
        <v>3400</v>
      </c>
      <c r="L154" s="54" t="s">
        <v>812</v>
      </c>
      <c r="M154" s="54" t="s">
        <v>812</v>
      </c>
      <c r="N154" s="252" t="s">
        <v>201</v>
      </c>
      <c r="O154" s="54">
        <v>56</v>
      </c>
      <c r="P154" s="253" t="s">
        <v>3072</v>
      </c>
      <c r="Q154" s="247" t="s">
        <v>3371</v>
      </c>
      <c r="R154" s="247" t="s">
        <v>3411</v>
      </c>
      <c r="S154" s="254" t="s">
        <v>812</v>
      </c>
      <c r="T154" s="267" t="s">
        <v>812</v>
      </c>
      <c r="U154" s="43" t="s">
        <v>895</v>
      </c>
      <c r="V154" s="247" t="s">
        <v>816</v>
      </c>
      <c r="W154" s="247" t="s">
        <v>812</v>
      </c>
      <c r="X154" s="247" t="s">
        <v>812</v>
      </c>
      <c r="Y154" s="29" t="s">
        <v>895</v>
      </c>
      <c r="Z154" s="247" t="s">
        <v>895</v>
      </c>
      <c r="AA154" s="247" t="s">
        <v>895</v>
      </c>
      <c r="AB154" s="29">
        <v>0</v>
      </c>
      <c r="AC154" s="29">
        <v>291402</v>
      </c>
      <c r="AD154" s="29">
        <v>0</v>
      </c>
      <c r="AE154" s="29">
        <v>0</v>
      </c>
      <c r="AF154" s="247" t="s">
        <v>201</v>
      </c>
      <c r="AG154" s="247">
        <v>52011001</v>
      </c>
      <c r="AH154" s="247" t="s">
        <v>895</v>
      </c>
      <c r="AI154" s="256" t="s">
        <v>895</v>
      </c>
    </row>
    <row r="155" spans="1:35" s="24" customFormat="1" ht="36.75" customHeight="1" x14ac:dyDescent="0.3">
      <c r="A155" s="247" t="s">
        <v>957</v>
      </c>
      <c r="B155" s="248" t="s">
        <v>812</v>
      </c>
      <c r="C155" s="247" t="s">
        <v>3373</v>
      </c>
      <c r="D155" s="247" t="s">
        <v>3410</v>
      </c>
      <c r="E155" s="249" t="s">
        <v>738</v>
      </c>
      <c r="F155" s="249">
        <v>2024003050077</v>
      </c>
      <c r="G155" s="250" t="s">
        <v>744</v>
      </c>
      <c r="H155" s="251" t="s">
        <v>3370</v>
      </c>
      <c r="I155" s="133">
        <v>6600000</v>
      </c>
      <c r="J155" s="54" t="s">
        <v>968</v>
      </c>
      <c r="K155" s="247" t="s">
        <v>3400</v>
      </c>
      <c r="L155" s="54" t="s">
        <v>812</v>
      </c>
      <c r="M155" s="54" t="s">
        <v>812</v>
      </c>
      <c r="N155" s="252" t="s">
        <v>201</v>
      </c>
      <c r="O155" s="54">
        <v>56</v>
      </c>
      <c r="P155" s="253" t="s">
        <v>3072</v>
      </c>
      <c r="Q155" s="247" t="s">
        <v>3371</v>
      </c>
      <c r="R155" s="247" t="s">
        <v>3411</v>
      </c>
      <c r="S155" s="254" t="s">
        <v>812</v>
      </c>
      <c r="T155" s="267" t="s">
        <v>812</v>
      </c>
      <c r="U155" s="43" t="s">
        <v>895</v>
      </c>
      <c r="V155" s="247" t="s">
        <v>816</v>
      </c>
      <c r="W155" s="247" t="s">
        <v>812</v>
      </c>
      <c r="X155" s="247" t="s">
        <v>812</v>
      </c>
      <c r="Y155" s="29" t="s">
        <v>895</v>
      </c>
      <c r="Z155" s="247" t="s">
        <v>895</v>
      </c>
      <c r="AA155" s="247" t="s">
        <v>895</v>
      </c>
      <c r="AB155" s="29">
        <v>0</v>
      </c>
      <c r="AC155" s="29">
        <v>6600000</v>
      </c>
      <c r="AD155" s="29">
        <v>0</v>
      </c>
      <c r="AE155" s="29">
        <v>0</v>
      </c>
      <c r="AF155" s="247" t="s">
        <v>201</v>
      </c>
      <c r="AG155" s="247">
        <v>52011001</v>
      </c>
      <c r="AH155" s="247" t="s">
        <v>895</v>
      </c>
      <c r="AI155" s="256" t="s">
        <v>895</v>
      </c>
    </row>
    <row r="156" spans="1:35" s="24" customFormat="1" ht="36.75" customHeight="1" x14ac:dyDescent="0.3">
      <c r="A156" s="247" t="s">
        <v>957</v>
      </c>
      <c r="B156" s="248" t="s">
        <v>812</v>
      </c>
      <c r="C156" s="247" t="s">
        <v>3373</v>
      </c>
      <c r="D156" s="247" t="s">
        <v>3410</v>
      </c>
      <c r="E156" s="249" t="s">
        <v>738</v>
      </c>
      <c r="F156" s="249">
        <v>2024003050077</v>
      </c>
      <c r="G156" s="250" t="s">
        <v>744</v>
      </c>
      <c r="H156" s="251" t="s">
        <v>3370</v>
      </c>
      <c r="I156" s="133">
        <v>39</v>
      </c>
      <c r="J156" s="54" t="s">
        <v>968</v>
      </c>
      <c r="K156" s="247" t="s">
        <v>3400</v>
      </c>
      <c r="L156" s="54" t="s">
        <v>812</v>
      </c>
      <c r="M156" s="54" t="s">
        <v>812</v>
      </c>
      <c r="N156" s="252" t="s">
        <v>201</v>
      </c>
      <c r="O156" s="54">
        <v>56</v>
      </c>
      <c r="P156" s="253" t="s">
        <v>3072</v>
      </c>
      <c r="Q156" s="247" t="s">
        <v>3371</v>
      </c>
      <c r="R156" s="247" t="s">
        <v>3411</v>
      </c>
      <c r="S156" s="254" t="s">
        <v>812</v>
      </c>
      <c r="T156" s="267" t="s">
        <v>812</v>
      </c>
      <c r="U156" s="43" t="s">
        <v>895</v>
      </c>
      <c r="V156" s="247" t="s">
        <v>816</v>
      </c>
      <c r="W156" s="247" t="s">
        <v>812</v>
      </c>
      <c r="X156" s="247" t="s">
        <v>812</v>
      </c>
      <c r="Y156" s="29" t="s">
        <v>895</v>
      </c>
      <c r="Z156" s="247" t="s">
        <v>895</v>
      </c>
      <c r="AA156" s="247" t="s">
        <v>895</v>
      </c>
      <c r="AB156" s="29">
        <v>0</v>
      </c>
      <c r="AC156" s="29">
        <v>39</v>
      </c>
      <c r="AD156" s="29">
        <v>0</v>
      </c>
      <c r="AE156" s="29">
        <v>0</v>
      </c>
      <c r="AF156" s="247" t="s">
        <v>201</v>
      </c>
      <c r="AG156" s="247">
        <v>52011001</v>
      </c>
      <c r="AH156" s="247" t="s">
        <v>895</v>
      </c>
      <c r="AI156" s="256" t="s">
        <v>895</v>
      </c>
    </row>
    <row r="157" spans="1:35" s="24" customFormat="1" ht="36.75" customHeight="1" x14ac:dyDescent="0.3">
      <c r="A157" s="247" t="s">
        <v>957</v>
      </c>
      <c r="B157" s="248" t="s">
        <v>812</v>
      </c>
      <c r="C157" s="247" t="s">
        <v>3373</v>
      </c>
      <c r="D157" s="247" t="s">
        <v>3410</v>
      </c>
      <c r="E157" s="249" t="s">
        <v>738</v>
      </c>
      <c r="F157" s="249">
        <v>2024003050077</v>
      </c>
      <c r="G157" s="250" t="s">
        <v>744</v>
      </c>
      <c r="H157" s="251" t="s">
        <v>3370</v>
      </c>
      <c r="I157" s="133">
        <v>1314067</v>
      </c>
      <c r="J157" s="54" t="s">
        <v>968</v>
      </c>
      <c r="K157" s="247" t="s">
        <v>3400</v>
      </c>
      <c r="L157" s="54" t="s">
        <v>812</v>
      </c>
      <c r="M157" s="54" t="s">
        <v>812</v>
      </c>
      <c r="N157" s="252" t="s">
        <v>201</v>
      </c>
      <c r="O157" s="54">
        <v>56</v>
      </c>
      <c r="P157" s="253" t="s">
        <v>3072</v>
      </c>
      <c r="Q157" s="247" t="s">
        <v>3371</v>
      </c>
      <c r="R157" s="247" t="s">
        <v>3411</v>
      </c>
      <c r="S157" s="254" t="s">
        <v>812</v>
      </c>
      <c r="T157" s="267" t="s">
        <v>812</v>
      </c>
      <c r="U157" s="43" t="s">
        <v>895</v>
      </c>
      <c r="V157" s="247" t="s">
        <v>816</v>
      </c>
      <c r="W157" s="247" t="s">
        <v>812</v>
      </c>
      <c r="X157" s="247" t="s">
        <v>812</v>
      </c>
      <c r="Y157" s="29" t="s">
        <v>895</v>
      </c>
      <c r="Z157" s="247" t="s">
        <v>895</v>
      </c>
      <c r="AA157" s="247" t="s">
        <v>895</v>
      </c>
      <c r="AB157" s="29">
        <v>0</v>
      </c>
      <c r="AC157" s="29">
        <v>1314067</v>
      </c>
      <c r="AD157" s="29">
        <v>0</v>
      </c>
      <c r="AE157" s="29">
        <v>0</v>
      </c>
      <c r="AF157" s="247" t="s">
        <v>201</v>
      </c>
      <c r="AG157" s="247">
        <v>52011001</v>
      </c>
      <c r="AH157" s="247" t="s">
        <v>895</v>
      </c>
      <c r="AI157" s="256" t="s">
        <v>895</v>
      </c>
    </row>
    <row r="158" spans="1:35" s="24" customFormat="1" ht="36.75" customHeight="1" x14ac:dyDescent="0.3">
      <c r="A158" s="247" t="s">
        <v>957</v>
      </c>
      <c r="B158" s="248" t="s">
        <v>812</v>
      </c>
      <c r="C158" s="247" t="s">
        <v>3373</v>
      </c>
      <c r="D158" s="247" t="s">
        <v>3410</v>
      </c>
      <c r="E158" s="249" t="s">
        <v>738</v>
      </c>
      <c r="F158" s="249">
        <v>2024003050077</v>
      </c>
      <c r="G158" s="250" t="s">
        <v>749</v>
      </c>
      <c r="H158" s="251" t="s">
        <v>3370</v>
      </c>
      <c r="I158" s="133">
        <v>4467826</v>
      </c>
      <c r="J158" s="54" t="s">
        <v>968</v>
      </c>
      <c r="K158" s="247" t="s">
        <v>3400</v>
      </c>
      <c r="L158" s="54" t="s">
        <v>812</v>
      </c>
      <c r="M158" s="54" t="s">
        <v>812</v>
      </c>
      <c r="N158" s="252" t="s">
        <v>201</v>
      </c>
      <c r="O158" s="54">
        <v>56</v>
      </c>
      <c r="P158" s="253" t="s">
        <v>3072</v>
      </c>
      <c r="Q158" s="247" t="s">
        <v>3371</v>
      </c>
      <c r="R158" s="247" t="s">
        <v>3411</v>
      </c>
      <c r="S158" s="254" t="s">
        <v>812</v>
      </c>
      <c r="T158" s="267" t="s">
        <v>812</v>
      </c>
      <c r="U158" s="43" t="s">
        <v>895</v>
      </c>
      <c r="V158" s="247" t="s">
        <v>816</v>
      </c>
      <c r="W158" s="247" t="s">
        <v>812</v>
      </c>
      <c r="X158" s="247" t="s">
        <v>812</v>
      </c>
      <c r="Y158" s="29" t="s">
        <v>895</v>
      </c>
      <c r="Z158" s="247" t="s">
        <v>895</v>
      </c>
      <c r="AA158" s="247" t="s">
        <v>895</v>
      </c>
      <c r="AB158" s="29">
        <v>0</v>
      </c>
      <c r="AC158" s="29">
        <v>4467826</v>
      </c>
      <c r="AD158" s="29">
        <v>0</v>
      </c>
      <c r="AE158" s="29">
        <v>0</v>
      </c>
      <c r="AF158" s="247" t="s">
        <v>201</v>
      </c>
      <c r="AG158" s="247">
        <v>52011001</v>
      </c>
      <c r="AH158" s="247" t="s">
        <v>895</v>
      </c>
      <c r="AI158" s="256" t="s">
        <v>895</v>
      </c>
    </row>
    <row r="159" spans="1:35" s="24" customFormat="1" ht="36.75" customHeight="1" x14ac:dyDescent="0.3">
      <c r="A159" s="247" t="s">
        <v>957</v>
      </c>
      <c r="B159" s="248" t="s">
        <v>812</v>
      </c>
      <c r="C159" s="247" t="s">
        <v>3373</v>
      </c>
      <c r="D159" s="247" t="s">
        <v>3410</v>
      </c>
      <c r="E159" s="249" t="s">
        <v>738</v>
      </c>
      <c r="F159" s="249">
        <v>2024003050077</v>
      </c>
      <c r="G159" s="250" t="s">
        <v>749</v>
      </c>
      <c r="H159" s="251" t="s">
        <v>3370</v>
      </c>
      <c r="I159" s="133">
        <v>2006960</v>
      </c>
      <c r="J159" s="54" t="s">
        <v>968</v>
      </c>
      <c r="K159" s="247" t="s">
        <v>3400</v>
      </c>
      <c r="L159" s="54" t="s">
        <v>812</v>
      </c>
      <c r="M159" s="54" t="s">
        <v>812</v>
      </c>
      <c r="N159" s="252" t="s">
        <v>201</v>
      </c>
      <c r="O159" s="54">
        <v>56</v>
      </c>
      <c r="P159" s="253" t="s">
        <v>3072</v>
      </c>
      <c r="Q159" s="247" t="s">
        <v>3371</v>
      </c>
      <c r="R159" s="247" t="s">
        <v>3411</v>
      </c>
      <c r="S159" s="254" t="s">
        <v>812</v>
      </c>
      <c r="T159" s="267" t="s">
        <v>812</v>
      </c>
      <c r="U159" s="43" t="s">
        <v>895</v>
      </c>
      <c r="V159" s="247" t="s">
        <v>816</v>
      </c>
      <c r="W159" s="247" t="s">
        <v>812</v>
      </c>
      <c r="X159" s="247" t="s">
        <v>812</v>
      </c>
      <c r="Y159" s="29" t="s">
        <v>895</v>
      </c>
      <c r="Z159" s="247" t="s">
        <v>895</v>
      </c>
      <c r="AA159" s="247" t="s">
        <v>895</v>
      </c>
      <c r="AB159" s="29">
        <v>0</v>
      </c>
      <c r="AC159" s="29">
        <v>2006960</v>
      </c>
      <c r="AD159" s="29">
        <v>0</v>
      </c>
      <c r="AE159" s="29">
        <v>0</v>
      </c>
      <c r="AF159" s="247" t="s">
        <v>201</v>
      </c>
      <c r="AG159" s="247">
        <v>52011001</v>
      </c>
      <c r="AH159" s="247" t="s">
        <v>895</v>
      </c>
      <c r="AI159" s="256" t="s">
        <v>895</v>
      </c>
    </row>
    <row r="160" spans="1:35" s="24" customFormat="1" ht="36.75" customHeight="1" x14ac:dyDescent="0.3">
      <c r="A160" s="247">
        <v>100</v>
      </c>
      <c r="B160" s="248" t="s">
        <v>969</v>
      </c>
      <c r="C160" s="247" t="s">
        <v>3373</v>
      </c>
      <c r="D160" s="247" t="s">
        <v>3410</v>
      </c>
      <c r="E160" s="249" t="s">
        <v>738</v>
      </c>
      <c r="F160" s="249">
        <v>2024003050077</v>
      </c>
      <c r="G160" s="250" t="s">
        <v>748</v>
      </c>
      <c r="H160" s="251" t="s">
        <v>3370</v>
      </c>
      <c r="I160" s="133">
        <v>23851631</v>
      </c>
      <c r="J160" s="54" t="s">
        <v>970</v>
      </c>
      <c r="K160" s="247" t="s">
        <v>3404</v>
      </c>
      <c r="L160" s="54" t="s">
        <v>883</v>
      </c>
      <c r="M160" s="54" t="s">
        <v>889</v>
      </c>
      <c r="N160" s="252" t="s">
        <v>213</v>
      </c>
      <c r="O160" s="54">
        <v>57</v>
      </c>
      <c r="P160" s="253" t="s">
        <v>3073</v>
      </c>
      <c r="Q160" s="247" t="s">
        <v>3371</v>
      </c>
      <c r="R160" s="247" t="s">
        <v>3411</v>
      </c>
      <c r="S160" s="254">
        <v>1</v>
      </c>
      <c r="T160" s="257" t="s">
        <v>815</v>
      </c>
      <c r="U160" s="43">
        <v>2</v>
      </c>
      <c r="V160" s="247" t="s">
        <v>816</v>
      </c>
      <c r="W160" s="247" t="s">
        <v>817</v>
      </c>
      <c r="X160" s="247" t="s">
        <v>817</v>
      </c>
      <c r="Y160" s="29">
        <v>2482025</v>
      </c>
      <c r="Z160" s="247" t="s">
        <v>1758</v>
      </c>
      <c r="AA160" s="247">
        <v>4</v>
      </c>
      <c r="AB160" s="29">
        <v>23851631</v>
      </c>
      <c r="AC160" s="29">
        <v>0</v>
      </c>
      <c r="AD160" s="29">
        <v>22312506</v>
      </c>
      <c r="AE160" s="29">
        <v>1539125</v>
      </c>
      <c r="AF160" s="247" t="s">
        <v>3470</v>
      </c>
      <c r="AG160" s="247">
        <v>52011001</v>
      </c>
      <c r="AH160" s="247">
        <v>22312506</v>
      </c>
      <c r="AI160" s="256">
        <v>23851631</v>
      </c>
    </row>
    <row r="161" spans="1:35" s="24" customFormat="1" ht="36.75" customHeight="1" x14ac:dyDescent="0.3">
      <c r="A161" s="247">
        <v>101</v>
      </c>
      <c r="B161" s="248">
        <v>43231501</v>
      </c>
      <c r="C161" s="247" t="s">
        <v>3373</v>
      </c>
      <c r="D161" s="247" t="s">
        <v>3410</v>
      </c>
      <c r="E161" s="249" t="s">
        <v>738</v>
      </c>
      <c r="F161" s="249">
        <v>2024003050077</v>
      </c>
      <c r="G161" s="250" t="s">
        <v>748</v>
      </c>
      <c r="H161" s="251" t="s">
        <v>3370</v>
      </c>
      <c r="I161" s="133">
        <v>46000000</v>
      </c>
      <c r="J161" s="54" t="s">
        <v>971</v>
      </c>
      <c r="K161" s="247" t="s">
        <v>3404</v>
      </c>
      <c r="L161" s="54" t="s">
        <v>900</v>
      </c>
      <c r="M161" s="54" t="s">
        <v>889</v>
      </c>
      <c r="N161" s="252" t="s">
        <v>201</v>
      </c>
      <c r="O161" s="54">
        <v>56</v>
      </c>
      <c r="P161" s="253" t="s">
        <v>3072</v>
      </c>
      <c r="Q161" s="247" t="s">
        <v>3371</v>
      </c>
      <c r="R161" s="247" t="s">
        <v>3411</v>
      </c>
      <c r="S161" s="254">
        <v>3</v>
      </c>
      <c r="T161" s="257" t="s">
        <v>815</v>
      </c>
      <c r="U161" s="43">
        <v>511</v>
      </c>
      <c r="V161" s="247" t="s">
        <v>816</v>
      </c>
      <c r="W161" s="247" t="s">
        <v>898</v>
      </c>
      <c r="X161" s="247" t="s">
        <v>898</v>
      </c>
      <c r="Y161" s="29">
        <v>418</v>
      </c>
      <c r="Z161" s="247" t="s">
        <v>2563</v>
      </c>
      <c r="AA161" s="247">
        <v>3697</v>
      </c>
      <c r="AB161" s="29">
        <v>30498000</v>
      </c>
      <c r="AC161" s="29">
        <v>15502000</v>
      </c>
      <c r="AD161" s="29">
        <v>30498000</v>
      </c>
      <c r="AE161" s="29">
        <v>0</v>
      </c>
      <c r="AF161" s="247" t="s">
        <v>3471</v>
      </c>
      <c r="AG161" s="247">
        <v>52011001</v>
      </c>
      <c r="AH161" s="247">
        <v>30498000</v>
      </c>
      <c r="AI161" s="256">
        <v>30498000</v>
      </c>
    </row>
    <row r="162" spans="1:35" s="24" customFormat="1" ht="36.75" customHeight="1" x14ac:dyDescent="0.3">
      <c r="A162" s="247">
        <v>102</v>
      </c>
      <c r="B162" s="248" t="s">
        <v>972</v>
      </c>
      <c r="C162" s="247" t="s">
        <v>3373</v>
      </c>
      <c r="D162" s="247" t="s">
        <v>3410</v>
      </c>
      <c r="E162" s="249" t="s">
        <v>738</v>
      </c>
      <c r="F162" s="249">
        <v>2024003050077</v>
      </c>
      <c r="G162" s="250" t="s">
        <v>748</v>
      </c>
      <c r="H162" s="251" t="s">
        <v>3370</v>
      </c>
      <c r="I162" s="133">
        <v>272201426</v>
      </c>
      <c r="J162" s="54" t="s">
        <v>973</v>
      </c>
      <c r="K162" s="247" t="s">
        <v>3404</v>
      </c>
      <c r="L162" s="54" t="s">
        <v>903</v>
      </c>
      <c r="M162" s="54" t="s">
        <v>889</v>
      </c>
      <c r="N162" s="252" t="s">
        <v>188</v>
      </c>
      <c r="O162" s="54">
        <v>54</v>
      </c>
      <c r="P162" s="253" t="s">
        <v>189</v>
      </c>
      <c r="Q162" s="247" t="s">
        <v>3371</v>
      </c>
      <c r="R162" s="247" t="s">
        <v>3411</v>
      </c>
      <c r="S162" s="254">
        <v>5</v>
      </c>
      <c r="T162" s="265" t="s">
        <v>815</v>
      </c>
      <c r="U162" s="43" t="s">
        <v>2770</v>
      </c>
      <c r="V162" s="247" t="s">
        <v>816</v>
      </c>
      <c r="W162" s="247" t="s">
        <v>821</v>
      </c>
      <c r="X162" s="247" t="s">
        <v>821</v>
      </c>
      <c r="Y162" s="29">
        <v>504</v>
      </c>
      <c r="Z162" s="247" t="s">
        <v>191</v>
      </c>
      <c r="AA162" s="247" t="s">
        <v>895</v>
      </c>
      <c r="AB162" s="29">
        <v>0</v>
      </c>
      <c r="AC162" s="29">
        <v>272201426</v>
      </c>
      <c r="AD162" s="29">
        <v>0</v>
      </c>
      <c r="AE162" s="29">
        <v>0</v>
      </c>
      <c r="AF162" s="247" t="s">
        <v>188</v>
      </c>
      <c r="AG162" s="247">
        <v>52011001</v>
      </c>
      <c r="AH162" s="247" t="s">
        <v>895</v>
      </c>
      <c r="AI162" s="256" t="s">
        <v>895</v>
      </c>
    </row>
    <row r="163" spans="1:35" s="24" customFormat="1" ht="36.75" customHeight="1" x14ac:dyDescent="0.3">
      <c r="A163" s="247">
        <v>102</v>
      </c>
      <c r="B163" s="248" t="s">
        <v>972</v>
      </c>
      <c r="C163" s="247" t="s">
        <v>3373</v>
      </c>
      <c r="D163" s="247" t="s">
        <v>3410</v>
      </c>
      <c r="E163" s="249" t="s">
        <v>738</v>
      </c>
      <c r="F163" s="249">
        <v>2024003050077</v>
      </c>
      <c r="G163" s="250" t="s">
        <v>748</v>
      </c>
      <c r="H163" s="251" t="s">
        <v>3370</v>
      </c>
      <c r="I163" s="133">
        <v>206789491</v>
      </c>
      <c r="J163" s="54" t="s">
        <v>973</v>
      </c>
      <c r="K163" s="247" t="s">
        <v>3404</v>
      </c>
      <c r="L163" s="54" t="s">
        <v>903</v>
      </c>
      <c r="M163" s="54" t="s">
        <v>889</v>
      </c>
      <c r="N163" s="252" t="s">
        <v>201</v>
      </c>
      <c r="O163" s="54">
        <v>56</v>
      </c>
      <c r="P163" s="253" t="s">
        <v>3072</v>
      </c>
      <c r="Q163" s="247" t="s">
        <v>3371</v>
      </c>
      <c r="R163" s="247" t="s">
        <v>3411</v>
      </c>
      <c r="S163" s="254">
        <v>5</v>
      </c>
      <c r="T163" s="265" t="s">
        <v>815</v>
      </c>
      <c r="U163" s="43" t="s">
        <v>2770</v>
      </c>
      <c r="V163" s="247" t="s">
        <v>816</v>
      </c>
      <c r="W163" s="247" t="s">
        <v>821</v>
      </c>
      <c r="X163" s="247" t="s">
        <v>821</v>
      </c>
      <c r="Y163" s="29">
        <v>504</v>
      </c>
      <c r="Z163" s="247" t="s">
        <v>191</v>
      </c>
      <c r="AA163" s="247" t="s">
        <v>895</v>
      </c>
      <c r="AB163" s="29">
        <v>0</v>
      </c>
      <c r="AC163" s="29">
        <v>206789491</v>
      </c>
      <c r="AD163" s="29">
        <v>0</v>
      </c>
      <c r="AE163" s="29">
        <v>0</v>
      </c>
      <c r="AF163" s="247" t="s">
        <v>201</v>
      </c>
      <c r="AG163" s="247">
        <v>52011001</v>
      </c>
      <c r="AH163" s="247" t="s">
        <v>895</v>
      </c>
      <c r="AI163" s="256" t="s">
        <v>895</v>
      </c>
    </row>
    <row r="164" spans="1:35" s="24" customFormat="1" ht="36.75" customHeight="1" x14ac:dyDescent="0.3">
      <c r="A164" s="247">
        <v>103</v>
      </c>
      <c r="B164" s="248" t="s">
        <v>974</v>
      </c>
      <c r="C164" s="247" t="s">
        <v>3373</v>
      </c>
      <c r="D164" s="247" t="s">
        <v>3410</v>
      </c>
      <c r="E164" s="249" t="s">
        <v>738</v>
      </c>
      <c r="F164" s="249">
        <v>2024003050077</v>
      </c>
      <c r="G164" s="250" t="s">
        <v>748</v>
      </c>
      <c r="H164" s="251" t="s">
        <v>3370</v>
      </c>
      <c r="I164" s="133">
        <v>255708598</v>
      </c>
      <c r="J164" s="54" t="s">
        <v>975</v>
      </c>
      <c r="K164" s="247" t="s">
        <v>3404</v>
      </c>
      <c r="L164" s="54" t="s">
        <v>903</v>
      </c>
      <c r="M164" s="54" t="s">
        <v>889</v>
      </c>
      <c r="N164" s="252" t="s">
        <v>201</v>
      </c>
      <c r="O164" s="54">
        <v>56</v>
      </c>
      <c r="P164" s="253" t="s">
        <v>3072</v>
      </c>
      <c r="Q164" s="247" t="s">
        <v>3371</v>
      </c>
      <c r="R164" s="247" t="s">
        <v>3411</v>
      </c>
      <c r="S164" s="254">
        <v>10</v>
      </c>
      <c r="T164" s="265" t="s">
        <v>815</v>
      </c>
      <c r="U164" s="43">
        <v>28</v>
      </c>
      <c r="V164" s="247" t="s">
        <v>816</v>
      </c>
      <c r="W164" s="247" t="s">
        <v>817</v>
      </c>
      <c r="X164" s="247" t="s">
        <v>817</v>
      </c>
      <c r="Y164" s="29">
        <v>355</v>
      </c>
      <c r="Z164" s="247" t="s">
        <v>1758</v>
      </c>
      <c r="AA164" s="247">
        <v>432</v>
      </c>
      <c r="AB164" s="29">
        <v>255708598</v>
      </c>
      <c r="AC164" s="29">
        <v>0</v>
      </c>
      <c r="AD164" s="29">
        <v>156096661</v>
      </c>
      <c r="AE164" s="29">
        <v>99611937</v>
      </c>
      <c r="AF164" s="247" t="s">
        <v>3472</v>
      </c>
      <c r="AG164" s="247">
        <v>52011001</v>
      </c>
      <c r="AH164" s="247">
        <v>156096661</v>
      </c>
      <c r="AI164" s="256">
        <v>255708598</v>
      </c>
    </row>
    <row r="165" spans="1:35" s="24" customFormat="1" ht="36.75" customHeight="1" x14ac:dyDescent="0.3">
      <c r="A165" s="247">
        <v>104</v>
      </c>
      <c r="B165" s="248">
        <v>43231500</v>
      </c>
      <c r="C165" s="247" t="s">
        <v>3373</v>
      </c>
      <c r="D165" s="247" t="s">
        <v>3410</v>
      </c>
      <c r="E165" s="249" t="s">
        <v>738</v>
      </c>
      <c r="F165" s="249">
        <v>2024003050077</v>
      </c>
      <c r="G165" s="250" t="s">
        <v>744</v>
      </c>
      <c r="H165" s="251" t="s">
        <v>3370</v>
      </c>
      <c r="I165" s="133">
        <v>45351626</v>
      </c>
      <c r="J165" s="54" t="s">
        <v>976</v>
      </c>
      <c r="K165" s="247" t="s">
        <v>3404</v>
      </c>
      <c r="L165" s="54" t="s">
        <v>903</v>
      </c>
      <c r="M165" s="54" t="s">
        <v>889</v>
      </c>
      <c r="N165" s="252" t="s">
        <v>201</v>
      </c>
      <c r="O165" s="54">
        <v>56</v>
      </c>
      <c r="P165" s="253" t="s">
        <v>3072</v>
      </c>
      <c r="Q165" s="247" t="s">
        <v>3371</v>
      </c>
      <c r="R165" s="247" t="s">
        <v>3411</v>
      </c>
      <c r="S165" s="254">
        <v>11</v>
      </c>
      <c r="T165" s="265" t="s">
        <v>815</v>
      </c>
      <c r="U165" s="43">
        <v>31</v>
      </c>
      <c r="V165" s="247" t="s">
        <v>816</v>
      </c>
      <c r="W165" s="247" t="s">
        <v>817</v>
      </c>
      <c r="X165" s="247" t="s">
        <v>817</v>
      </c>
      <c r="Y165" s="29">
        <v>356</v>
      </c>
      <c r="Z165" s="247" t="s">
        <v>2420</v>
      </c>
      <c r="AA165" s="247">
        <v>427</v>
      </c>
      <c r="AB165" s="29">
        <v>45351626</v>
      </c>
      <c r="AC165" s="29">
        <v>0</v>
      </c>
      <c r="AD165" s="29">
        <v>29327384</v>
      </c>
      <c r="AE165" s="29">
        <v>16024242</v>
      </c>
      <c r="AF165" s="247" t="s">
        <v>3473</v>
      </c>
      <c r="AG165" s="247">
        <v>52011001</v>
      </c>
      <c r="AH165" s="247">
        <v>29327384</v>
      </c>
      <c r="AI165" s="256">
        <v>45351626</v>
      </c>
    </row>
    <row r="166" spans="1:35" s="24" customFormat="1" ht="36.75" customHeight="1" x14ac:dyDescent="0.3">
      <c r="A166" s="247">
        <v>105</v>
      </c>
      <c r="B166" s="248" t="s">
        <v>977</v>
      </c>
      <c r="C166" s="247" t="s">
        <v>3373</v>
      </c>
      <c r="D166" s="247" t="s">
        <v>3410</v>
      </c>
      <c r="E166" s="249" t="s">
        <v>738</v>
      </c>
      <c r="F166" s="249">
        <v>2024003050077</v>
      </c>
      <c r="G166" s="250" t="s">
        <v>748</v>
      </c>
      <c r="H166" s="251" t="s">
        <v>3370</v>
      </c>
      <c r="I166" s="133">
        <v>45000000</v>
      </c>
      <c r="J166" s="54" t="s">
        <v>978</v>
      </c>
      <c r="K166" s="247" t="s">
        <v>3404</v>
      </c>
      <c r="L166" s="54" t="s">
        <v>900</v>
      </c>
      <c r="M166" s="54" t="s">
        <v>889</v>
      </c>
      <c r="N166" s="252" t="s">
        <v>201</v>
      </c>
      <c r="O166" s="54">
        <v>56</v>
      </c>
      <c r="P166" s="253" t="s">
        <v>3072</v>
      </c>
      <c r="Q166" s="247" t="s">
        <v>3371</v>
      </c>
      <c r="R166" s="247" t="s">
        <v>3411</v>
      </c>
      <c r="S166" s="254">
        <v>10</v>
      </c>
      <c r="T166" s="265" t="s">
        <v>815</v>
      </c>
      <c r="U166" s="43">
        <v>499</v>
      </c>
      <c r="V166" s="247" t="s">
        <v>816</v>
      </c>
      <c r="W166" s="247" t="s">
        <v>898</v>
      </c>
      <c r="X166" s="247" t="s">
        <v>898</v>
      </c>
      <c r="Y166" s="29">
        <v>429</v>
      </c>
      <c r="Z166" s="247" t="s">
        <v>2594</v>
      </c>
      <c r="AA166" s="247">
        <v>7262</v>
      </c>
      <c r="AB166" s="29">
        <v>45000000</v>
      </c>
      <c r="AC166" s="29">
        <v>0</v>
      </c>
      <c r="AD166" s="29">
        <v>0</v>
      </c>
      <c r="AE166" s="29">
        <v>45000000</v>
      </c>
      <c r="AF166" s="247" t="s">
        <v>3474</v>
      </c>
      <c r="AG166" s="247">
        <v>52011001</v>
      </c>
      <c r="AH166" s="247">
        <v>0</v>
      </c>
      <c r="AI166" s="256">
        <v>45000000</v>
      </c>
    </row>
    <row r="167" spans="1:35" s="24" customFormat="1" ht="36.75" customHeight="1" x14ac:dyDescent="0.3">
      <c r="A167" s="247" t="s">
        <v>957</v>
      </c>
      <c r="B167" s="248" t="s">
        <v>812</v>
      </c>
      <c r="C167" s="247" t="s">
        <v>3373</v>
      </c>
      <c r="D167" s="247" t="s">
        <v>3410</v>
      </c>
      <c r="E167" s="249" t="s">
        <v>738</v>
      </c>
      <c r="F167" s="249">
        <v>2024003050077</v>
      </c>
      <c r="G167" s="250" t="s">
        <v>748</v>
      </c>
      <c r="H167" s="251" t="s">
        <v>3370</v>
      </c>
      <c r="I167" s="133">
        <v>1155043</v>
      </c>
      <c r="J167" s="54" t="s">
        <v>968</v>
      </c>
      <c r="K167" s="247" t="s">
        <v>3400</v>
      </c>
      <c r="L167" s="54" t="s">
        <v>812</v>
      </c>
      <c r="M167" s="54" t="s">
        <v>812</v>
      </c>
      <c r="N167" s="252" t="s">
        <v>201</v>
      </c>
      <c r="O167" s="54">
        <v>56</v>
      </c>
      <c r="P167" s="253" t="s">
        <v>3072</v>
      </c>
      <c r="Q167" s="247" t="s">
        <v>3371</v>
      </c>
      <c r="R167" s="247" t="s">
        <v>3411</v>
      </c>
      <c r="S167" s="254" t="s">
        <v>812</v>
      </c>
      <c r="T167" s="267" t="s">
        <v>812</v>
      </c>
      <c r="U167" s="43" t="s">
        <v>895</v>
      </c>
      <c r="V167" s="247" t="s">
        <v>816</v>
      </c>
      <c r="W167" s="247" t="s">
        <v>812</v>
      </c>
      <c r="X167" s="247" t="s">
        <v>812</v>
      </c>
      <c r="Y167" s="29" t="s">
        <v>895</v>
      </c>
      <c r="Z167" s="247" t="s">
        <v>895</v>
      </c>
      <c r="AA167" s="247" t="s">
        <v>895</v>
      </c>
      <c r="AB167" s="29">
        <v>0</v>
      </c>
      <c r="AC167" s="29">
        <v>1155043</v>
      </c>
      <c r="AD167" s="29">
        <v>0</v>
      </c>
      <c r="AE167" s="29">
        <v>0</v>
      </c>
      <c r="AF167" s="247" t="s">
        <v>201</v>
      </c>
      <c r="AG167" s="247">
        <v>52011001</v>
      </c>
      <c r="AH167" s="247" t="s">
        <v>895</v>
      </c>
      <c r="AI167" s="256" t="s">
        <v>895</v>
      </c>
    </row>
    <row r="168" spans="1:35" s="24" customFormat="1" ht="36.75" customHeight="1" x14ac:dyDescent="0.3">
      <c r="A168" s="247">
        <v>106</v>
      </c>
      <c r="B168" s="248" t="s">
        <v>979</v>
      </c>
      <c r="C168" s="247" t="s">
        <v>3373</v>
      </c>
      <c r="D168" s="247" t="s">
        <v>3410</v>
      </c>
      <c r="E168" s="249" t="s">
        <v>738</v>
      </c>
      <c r="F168" s="249">
        <v>2024003050077</v>
      </c>
      <c r="G168" s="250" t="s">
        <v>748</v>
      </c>
      <c r="H168" s="251" t="s">
        <v>3370</v>
      </c>
      <c r="I168" s="133">
        <v>44844957</v>
      </c>
      <c r="J168" s="54" t="s">
        <v>980</v>
      </c>
      <c r="K168" s="247" t="s">
        <v>3404</v>
      </c>
      <c r="L168" s="54" t="s">
        <v>981</v>
      </c>
      <c r="M168" s="54" t="s">
        <v>889</v>
      </c>
      <c r="N168" s="252" t="s">
        <v>201</v>
      </c>
      <c r="O168" s="54">
        <v>56</v>
      </c>
      <c r="P168" s="253" t="s">
        <v>3072</v>
      </c>
      <c r="Q168" s="247" t="s">
        <v>3371</v>
      </c>
      <c r="R168" s="247" t="s">
        <v>3411</v>
      </c>
      <c r="S168" s="254">
        <v>3</v>
      </c>
      <c r="T168" s="265" t="s">
        <v>815</v>
      </c>
      <c r="U168" s="43" t="s">
        <v>2598</v>
      </c>
      <c r="V168" s="247" t="s">
        <v>816</v>
      </c>
      <c r="W168" s="247" t="s">
        <v>905</v>
      </c>
      <c r="X168" s="247" t="s">
        <v>905</v>
      </c>
      <c r="Y168" s="29">
        <v>430</v>
      </c>
      <c r="Z168" s="247" t="s">
        <v>190</v>
      </c>
      <c r="AA168" s="247" t="s">
        <v>895</v>
      </c>
      <c r="AB168" s="29">
        <v>0</v>
      </c>
      <c r="AC168" s="29">
        <v>44844957</v>
      </c>
      <c r="AD168" s="29">
        <v>0</v>
      </c>
      <c r="AE168" s="29">
        <v>0</v>
      </c>
      <c r="AF168" s="247" t="s">
        <v>201</v>
      </c>
      <c r="AG168" s="247">
        <v>52011001</v>
      </c>
      <c r="AH168" s="247" t="s">
        <v>895</v>
      </c>
      <c r="AI168" s="256" t="s">
        <v>895</v>
      </c>
    </row>
    <row r="169" spans="1:35" s="24" customFormat="1" ht="36.75" customHeight="1" x14ac:dyDescent="0.3">
      <c r="A169" s="247">
        <v>106</v>
      </c>
      <c r="B169" s="248" t="s">
        <v>979</v>
      </c>
      <c r="C169" s="247" t="s">
        <v>3373</v>
      </c>
      <c r="D169" s="247" t="s">
        <v>3410</v>
      </c>
      <c r="E169" s="249" t="s">
        <v>738</v>
      </c>
      <c r="F169" s="249">
        <v>2024003050077</v>
      </c>
      <c r="G169" s="250" t="s">
        <v>748</v>
      </c>
      <c r="H169" s="251" t="s">
        <v>3370</v>
      </c>
      <c r="I169" s="133">
        <v>46000000</v>
      </c>
      <c r="J169" s="54" t="s">
        <v>980</v>
      </c>
      <c r="K169" s="247" t="s">
        <v>3404</v>
      </c>
      <c r="L169" s="54" t="s">
        <v>981</v>
      </c>
      <c r="M169" s="54" t="s">
        <v>889</v>
      </c>
      <c r="N169" s="252" t="s">
        <v>188</v>
      </c>
      <c r="O169" s="54">
        <v>54</v>
      </c>
      <c r="P169" s="253" t="s">
        <v>189</v>
      </c>
      <c r="Q169" s="247" t="s">
        <v>3371</v>
      </c>
      <c r="R169" s="247" t="s">
        <v>3411</v>
      </c>
      <c r="S169" s="254">
        <v>3</v>
      </c>
      <c r="T169" s="265" t="s">
        <v>815</v>
      </c>
      <c r="U169" s="43" t="s">
        <v>2598</v>
      </c>
      <c r="V169" s="247" t="s">
        <v>816</v>
      </c>
      <c r="W169" s="247" t="s">
        <v>905</v>
      </c>
      <c r="X169" s="247" t="s">
        <v>905</v>
      </c>
      <c r="Y169" s="29">
        <v>430</v>
      </c>
      <c r="Z169" s="247" t="s">
        <v>190</v>
      </c>
      <c r="AA169" s="247" t="s">
        <v>895</v>
      </c>
      <c r="AB169" s="29">
        <v>0</v>
      </c>
      <c r="AC169" s="29">
        <v>46000000</v>
      </c>
      <c r="AD169" s="29">
        <v>0</v>
      </c>
      <c r="AE169" s="29">
        <v>0</v>
      </c>
      <c r="AF169" s="247" t="s">
        <v>188</v>
      </c>
      <c r="AG169" s="247">
        <v>52011001</v>
      </c>
      <c r="AH169" s="247" t="s">
        <v>895</v>
      </c>
      <c r="AI169" s="256" t="s">
        <v>895</v>
      </c>
    </row>
    <row r="170" spans="1:35" s="24" customFormat="1" ht="36.75" customHeight="1" x14ac:dyDescent="0.3">
      <c r="A170" s="247">
        <v>107</v>
      </c>
      <c r="B170" s="248" t="s">
        <v>982</v>
      </c>
      <c r="C170" s="247" t="s">
        <v>3373</v>
      </c>
      <c r="D170" s="247" t="s">
        <v>3410</v>
      </c>
      <c r="E170" s="249" t="s">
        <v>738</v>
      </c>
      <c r="F170" s="249">
        <v>2024003050077</v>
      </c>
      <c r="G170" s="250" t="s">
        <v>744</v>
      </c>
      <c r="H170" s="251" t="s">
        <v>3370</v>
      </c>
      <c r="I170" s="133">
        <v>38400000</v>
      </c>
      <c r="J170" s="54" t="s">
        <v>983</v>
      </c>
      <c r="K170" s="247" t="s">
        <v>3404</v>
      </c>
      <c r="L170" s="54" t="s">
        <v>900</v>
      </c>
      <c r="M170" s="54" t="s">
        <v>889</v>
      </c>
      <c r="N170" s="252" t="s">
        <v>201</v>
      </c>
      <c r="O170" s="54">
        <v>56</v>
      </c>
      <c r="P170" s="253" t="s">
        <v>3072</v>
      </c>
      <c r="Q170" s="247" t="s">
        <v>3371</v>
      </c>
      <c r="R170" s="247" t="s">
        <v>3411</v>
      </c>
      <c r="S170" s="254">
        <v>6</v>
      </c>
      <c r="T170" s="265" t="s">
        <v>815</v>
      </c>
      <c r="U170" s="43">
        <v>602</v>
      </c>
      <c r="V170" s="247" t="s">
        <v>816</v>
      </c>
      <c r="W170" s="247" t="s">
        <v>984</v>
      </c>
      <c r="X170" s="247" t="s">
        <v>984</v>
      </c>
      <c r="Y170" s="29">
        <v>473</v>
      </c>
      <c r="Z170" s="247" t="s">
        <v>2718</v>
      </c>
      <c r="AA170" s="247">
        <v>7599</v>
      </c>
      <c r="AB170" s="29">
        <v>38400000</v>
      </c>
      <c r="AC170" s="29">
        <v>0</v>
      </c>
      <c r="AD170" s="29">
        <v>38400000</v>
      </c>
      <c r="AE170" s="29">
        <v>0</v>
      </c>
      <c r="AF170" s="247" t="s">
        <v>3475</v>
      </c>
      <c r="AG170" s="247">
        <v>52011001</v>
      </c>
      <c r="AH170" s="247">
        <v>38400000</v>
      </c>
      <c r="AI170" s="256">
        <v>38400000</v>
      </c>
    </row>
    <row r="171" spans="1:35" s="24" customFormat="1" ht="36.75" customHeight="1" x14ac:dyDescent="0.3">
      <c r="A171" s="247">
        <v>108</v>
      </c>
      <c r="B171" s="248">
        <v>80111600</v>
      </c>
      <c r="C171" s="247" t="s">
        <v>3373</v>
      </c>
      <c r="D171" s="247" t="s">
        <v>3410</v>
      </c>
      <c r="E171" s="249" t="s">
        <v>738</v>
      </c>
      <c r="F171" s="249">
        <v>2024003050077</v>
      </c>
      <c r="G171" s="250" t="s">
        <v>744</v>
      </c>
      <c r="H171" s="251" t="s">
        <v>3370</v>
      </c>
      <c r="I171" s="133">
        <v>42575760</v>
      </c>
      <c r="J171" s="54" t="s">
        <v>985</v>
      </c>
      <c r="K171" s="247" t="s">
        <v>3404</v>
      </c>
      <c r="L171" s="54" t="s">
        <v>903</v>
      </c>
      <c r="M171" s="54" t="s">
        <v>909</v>
      </c>
      <c r="N171" s="252" t="s">
        <v>201</v>
      </c>
      <c r="O171" s="54">
        <v>56</v>
      </c>
      <c r="P171" s="253" t="s">
        <v>3072</v>
      </c>
      <c r="Q171" s="247" t="s">
        <v>3371</v>
      </c>
      <c r="R171" s="247" t="s">
        <v>3411</v>
      </c>
      <c r="S171" s="254">
        <v>162</v>
      </c>
      <c r="T171" s="265" t="s">
        <v>907</v>
      </c>
      <c r="U171" s="43">
        <v>59</v>
      </c>
      <c r="V171" s="247" t="s">
        <v>816</v>
      </c>
      <c r="W171" s="247" t="s">
        <v>817</v>
      </c>
      <c r="X171" s="247" t="s">
        <v>817</v>
      </c>
      <c r="Y171" s="29">
        <v>56</v>
      </c>
      <c r="Z171" s="247" t="s">
        <v>1969</v>
      </c>
      <c r="AA171" s="247">
        <v>127</v>
      </c>
      <c r="AB171" s="29">
        <v>42575760</v>
      </c>
      <c r="AC171" s="29">
        <v>0</v>
      </c>
      <c r="AD171" s="29">
        <v>42575760</v>
      </c>
      <c r="AE171" s="29">
        <v>0</v>
      </c>
      <c r="AF171" s="247" t="s">
        <v>3476</v>
      </c>
      <c r="AG171" s="247">
        <v>52011001</v>
      </c>
      <c r="AH171" s="247">
        <v>42575760</v>
      </c>
      <c r="AI171" s="247">
        <v>42575760</v>
      </c>
    </row>
    <row r="172" spans="1:35" s="24" customFormat="1" ht="36.75" customHeight="1" x14ac:dyDescent="0.3">
      <c r="A172" s="247">
        <v>109</v>
      </c>
      <c r="B172" s="248">
        <v>80111600</v>
      </c>
      <c r="C172" s="247" t="s">
        <v>3373</v>
      </c>
      <c r="D172" s="247" t="s">
        <v>3410</v>
      </c>
      <c r="E172" s="249" t="s">
        <v>738</v>
      </c>
      <c r="F172" s="249">
        <v>2024003050077</v>
      </c>
      <c r="G172" s="250" t="s">
        <v>749</v>
      </c>
      <c r="H172" s="251" t="s">
        <v>3370</v>
      </c>
      <c r="I172" s="133">
        <v>42575760</v>
      </c>
      <c r="J172" s="54" t="s">
        <v>986</v>
      </c>
      <c r="K172" s="247" t="s">
        <v>3404</v>
      </c>
      <c r="L172" s="54" t="s">
        <v>903</v>
      </c>
      <c r="M172" s="54" t="s">
        <v>909</v>
      </c>
      <c r="N172" s="252" t="s">
        <v>201</v>
      </c>
      <c r="O172" s="54">
        <v>56</v>
      </c>
      <c r="P172" s="253" t="s">
        <v>3072</v>
      </c>
      <c r="Q172" s="247" t="s">
        <v>3371</v>
      </c>
      <c r="R172" s="247" t="s">
        <v>3411</v>
      </c>
      <c r="S172" s="254">
        <v>162</v>
      </c>
      <c r="T172" s="265" t="s">
        <v>907</v>
      </c>
      <c r="U172" s="43">
        <v>29</v>
      </c>
      <c r="V172" s="247" t="s">
        <v>816</v>
      </c>
      <c r="W172" s="247" t="s">
        <v>817</v>
      </c>
      <c r="X172" s="247" t="s">
        <v>817</v>
      </c>
      <c r="Y172" s="29">
        <v>284</v>
      </c>
      <c r="Z172" s="247" t="s">
        <v>2231</v>
      </c>
      <c r="AA172" s="247">
        <v>135</v>
      </c>
      <c r="AB172" s="29">
        <v>42575760</v>
      </c>
      <c r="AC172" s="29">
        <v>0</v>
      </c>
      <c r="AD172" s="29">
        <v>42575760</v>
      </c>
      <c r="AE172" s="29">
        <v>0</v>
      </c>
      <c r="AF172" s="247" t="s">
        <v>3477</v>
      </c>
      <c r="AG172" s="247">
        <v>52011001</v>
      </c>
      <c r="AH172" s="247">
        <v>42575760</v>
      </c>
      <c r="AI172" s="247">
        <v>42575760</v>
      </c>
    </row>
    <row r="173" spans="1:35" s="24" customFormat="1" ht="36.75" customHeight="1" x14ac:dyDescent="0.3">
      <c r="A173" s="247">
        <v>110</v>
      </c>
      <c r="B173" s="248">
        <v>80111600</v>
      </c>
      <c r="C173" s="247" t="s">
        <v>3373</v>
      </c>
      <c r="D173" s="247" t="s">
        <v>3410</v>
      </c>
      <c r="E173" s="249" t="s">
        <v>738</v>
      </c>
      <c r="F173" s="249">
        <v>2024003050077</v>
      </c>
      <c r="G173" s="250" t="s">
        <v>749</v>
      </c>
      <c r="H173" s="251" t="s">
        <v>3370</v>
      </c>
      <c r="I173" s="133">
        <v>42575760</v>
      </c>
      <c r="J173" s="54" t="s">
        <v>987</v>
      </c>
      <c r="K173" s="247" t="s">
        <v>3404</v>
      </c>
      <c r="L173" s="54" t="s">
        <v>903</v>
      </c>
      <c r="M173" s="54" t="s">
        <v>909</v>
      </c>
      <c r="N173" s="252" t="s">
        <v>201</v>
      </c>
      <c r="O173" s="54">
        <v>56</v>
      </c>
      <c r="P173" s="253" t="s">
        <v>3072</v>
      </c>
      <c r="Q173" s="247" t="s">
        <v>3371</v>
      </c>
      <c r="R173" s="247" t="s">
        <v>3411</v>
      </c>
      <c r="S173" s="254">
        <v>162</v>
      </c>
      <c r="T173" s="265" t="s">
        <v>907</v>
      </c>
      <c r="U173" s="43">
        <v>55</v>
      </c>
      <c r="V173" s="247" t="s">
        <v>816</v>
      </c>
      <c r="W173" s="247" t="s">
        <v>817</v>
      </c>
      <c r="X173" s="247" t="s">
        <v>817</v>
      </c>
      <c r="Y173" s="29">
        <v>285</v>
      </c>
      <c r="Z173" s="247" t="s">
        <v>2234</v>
      </c>
      <c r="AA173" s="247">
        <v>138</v>
      </c>
      <c r="AB173" s="29">
        <v>42575760</v>
      </c>
      <c r="AC173" s="29">
        <v>0</v>
      </c>
      <c r="AD173" s="29">
        <v>42575760</v>
      </c>
      <c r="AE173" s="29">
        <v>0</v>
      </c>
      <c r="AF173" s="247" t="s">
        <v>3478</v>
      </c>
      <c r="AG173" s="247">
        <v>52011001</v>
      </c>
      <c r="AH173" s="247">
        <v>42575760</v>
      </c>
      <c r="AI173" s="247">
        <v>42575760</v>
      </c>
    </row>
    <row r="174" spans="1:35" s="24" customFormat="1" ht="36.75" customHeight="1" x14ac:dyDescent="0.3">
      <c r="A174" s="247">
        <v>111</v>
      </c>
      <c r="B174" s="248">
        <v>80111600</v>
      </c>
      <c r="C174" s="247" t="s">
        <v>3373</v>
      </c>
      <c r="D174" s="247" t="s">
        <v>3410</v>
      </c>
      <c r="E174" s="249" t="s">
        <v>738</v>
      </c>
      <c r="F174" s="249">
        <v>2024003050077</v>
      </c>
      <c r="G174" s="250" t="s">
        <v>744</v>
      </c>
      <c r="H174" s="251" t="s">
        <v>3370</v>
      </c>
      <c r="I174" s="133">
        <v>42575760</v>
      </c>
      <c r="J174" s="54" t="s">
        <v>988</v>
      </c>
      <c r="K174" s="247" t="s">
        <v>3404</v>
      </c>
      <c r="L174" s="54" t="s">
        <v>903</v>
      </c>
      <c r="M174" s="54" t="s">
        <v>909</v>
      </c>
      <c r="N174" s="252" t="s">
        <v>201</v>
      </c>
      <c r="O174" s="54">
        <v>56</v>
      </c>
      <c r="P174" s="253" t="s">
        <v>3072</v>
      </c>
      <c r="Q174" s="247" t="s">
        <v>3371</v>
      </c>
      <c r="R174" s="247" t="s">
        <v>3411</v>
      </c>
      <c r="S174" s="254">
        <v>162</v>
      </c>
      <c r="T174" s="265" t="s">
        <v>907</v>
      </c>
      <c r="U174" s="43">
        <v>30</v>
      </c>
      <c r="V174" s="247" t="s">
        <v>816</v>
      </c>
      <c r="W174" s="247" t="s">
        <v>817</v>
      </c>
      <c r="X174" s="247" t="s">
        <v>817</v>
      </c>
      <c r="Y174" s="29">
        <v>58</v>
      </c>
      <c r="Z174" s="247" t="s">
        <v>1975</v>
      </c>
      <c r="AA174" s="247">
        <v>123</v>
      </c>
      <c r="AB174" s="29">
        <v>42575760</v>
      </c>
      <c r="AC174" s="29">
        <v>0</v>
      </c>
      <c r="AD174" s="29">
        <v>42575760</v>
      </c>
      <c r="AE174" s="29">
        <v>0</v>
      </c>
      <c r="AF174" s="247" t="s">
        <v>3479</v>
      </c>
      <c r="AG174" s="247">
        <v>52011001</v>
      </c>
      <c r="AH174" s="247">
        <v>42575760</v>
      </c>
      <c r="AI174" s="247">
        <v>42575760</v>
      </c>
    </row>
    <row r="175" spans="1:35" s="24" customFormat="1" ht="39" customHeight="1" x14ac:dyDescent="0.3">
      <c r="A175" s="247">
        <v>112</v>
      </c>
      <c r="B175" s="248">
        <v>80111600</v>
      </c>
      <c r="C175" s="247" t="s">
        <v>3373</v>
      </c>
      <c r="D175" s="247" t="s">
        <v>3410</v>
      </c>
      <c r="E175" s="249" t="s">
        <v>738</v>
      </c>
      <c r="F175" s="249">
        <v>2024003050077</v>
      </c>
      <c r="G175" s="250" t="s">
        <v>749</v>
      </c>
      <c r="H175" s="251" t="s">
        <v>3370</v>
      </c>
      <c r="I175" s="133">
        <v>27093960</v>
      </c>
      <c r="J175" s="54" t="s">
        <v>989</v>
      </c>
      <c r="K175" s="247" t="s">
        <v>3404</v>
      </c>
      <c r="L175" s="54" t="s">
        <v>903</v>
      </c>
      <c r="M175" s="54" t="s">
        <v>909</v>
      </c>
      <c r="N175" s="252" t="s">
        <v>201</v>
      </c>
      <c r="O175" s="54">
        <v>56</v>
      </c>
      <c r="P175" s="253" t="s">
        <v>3072</v>
      </c>
      <c r="Q175" s="247" t="s">
        <v>3371</v>
      </c>
      <c r="R175" s="247" t="s">
        <v>3411</v>
      </c>
      <c r="S175" s="254">
        <v>162</v>
      </c>
      <c r="T175" s="265" t="s">
        <v>907</v>
      </c>
      <c r="U175" s="43">
        <v>56</v>
      </c>
      <c r="V175" s="247" t="s">
        <v>816</v>
      </c>
      <c r="W175" s="247" t="s">
        <v>817</v>
      </c>
      <c r="X175" s="247" t="s">
        <v>817</v>
      </c>
      <c r="Y175" s="29">
        <v>393</v>
      </c>
      <c r="Z175" s="247" t="s">
        <v>2507</v>
      </c>
      <c r="AA175" s="247">
        <v>464</v>
      </c>
      <c r="AB175" s="29">
        <v>27093960</v>
      </c>
      <c r="AC175" s="29">
        <v>0</v>
      </c>
      <c r="AD175" s="29">
        <v>27093960</v>
      </c>
      <c r="AE175" s="29">
        <v>0</v>
      </c>
      <c r="AF175" s="247" t="s">
        <v>3480</v>
      </c>
      <c r="AG175" s="247">
        <v>52011001</v>
      </c>
      <c r="AH175" s="247">
        <v>27093960</v>
      </c>
      <c r="AI175" s="247">
        <v>27093960</v>
      </c>
    </row>
    <row r="176" spans="1:35" s="24" customFormat="1" ht="46.5" customHeight="1" x14ac:dyDescent="0.3">
      <c r="A176" s="247">
        <v>113</v>
      </c>
      <c r="B176" s="248">
        <v>80111600</v>
      </c>
      <c r="C176" s="247" t="s">
        <v>3373</v>
      </c>
      <c r="D176" s="247" t="s">
        <v>3410</v>
      </c>
      <c r="E176" s="249" t="s">
        <v>738</v>
      </c>
      <c r="F176" s="249">
        <v>2024003050077</v>
      </c>
      <c r="G176" s="250" t="s">
        <v>744</v>
      </c>
      <c r="H176" s="251" t="s">
        <v>3370</v>
      </c>
      <c r="I176" s="133">
        <v>64482981</v>
      </c>
      <c r="J176" s="54" t="s">
        <v>990</v>
      </c>
      <c r="K176" s="247" t="s">
        <v>3404</v>
      </c>
      <c r="L176" s="54" t="s">
        <v>903</v>
      </c>
      <c r="M176" s="54" t="s">
        <v>909</v>
      </c>
      <c r="N176" s="252" t="s">
        <v>201</v>
      </c>
      <c r="O176" s="54">
        <v>56</v>
      </c>
      <c r="P176" s="253" t="s">
        <v>3072</v>
      </c>
      <c r="Q176" s="247" t="s">
        <v>3371</v>
      </c>
      <c r="R176" s="247" t="s">
        <v>3411</v>
      </c>
      <c r="S176" s="254">
        <v>162</v>
      </c>
      <c r="T176" s="265" t="s">
        <v>907</v>
      </c>
      <c r="U176" s="43">
        <v>61</v>
      </c>
      <c r="V176" s="247" t="s">
        <v>816</v>
      </c>
      <c r="W176" s="247" t="s">
        <v>817</v>
      </c>
      <c r="X176" s="247" t="s">
        <v>817</v>
      </c>
      <c r="Y176" s="29">
        <v>57</v>
      </c>
      <c r="Z176" s="247" t="s">
        <v>1972</v>
      </c>
      <c r="AA176" s="247">
        <v>128</v>
      </c>
      <c r="AB176" s="29">
        <v>64482981</v>
      </c>
      <c r="AC176" s="29">
        <v>0</v>
      </c>
      <c r="AD176" s="29">
        <v>64482981</v>
      </c>
      <c r="AE176" s="29">
        <v>0</v>
      </c>
      <c r="AF176" s="247" t="s">
        <v>3481</v>
      </c>
      <c r="AG176" s="247">
        <v>52011001</v>
      </c>
      <c r="AH176" s="247">
        <v>64482981</v>
      </c>
      <c r="AI176" s="247">
        <v>64482981</v>
      </c>
    </row>
    <row r="177" spans="1:35" s="24" customFormat="1" ht="46.5" customHeight="1" x14ac:dyDescent="0.3">
      <c r="A177" s="247">
        <v>114</v>
      </c>
      <c r="B177" s="248">
        <v>80111600</v>
      </c>
      <c r="C177" s="247" t="s">
        <v>3373</v>
      </c>
      <c r="D177" s="247" t="s">
        <v>3410</v>
      </c>
      <c r="E177" s="249" t="s">
        <v>738</v>
      </c>
      <c r="F177" s="249">
        <v>2024003050077</v>
      </c>
      <c r="G177" s="250" t="s">
        <v>748</v>
      </c>
      <c r="H177" s="251" t="s">
        <v>3370</v>
      </c>
      <c r="I177" s="133">
        <v>42575760</v>
      </c>
      <c r="J177" s="54" t="s">
        <v>991</v>
      </c>
      <c r="K177" s="247" t="s">
        <v>3404</v>
      </c>
      <c r="L177" s="54" t="s">
        <v>903</v>
      </c>
      <c r="M177" s="54" t="s">
        <v>909</v>
      </c>
      <c r="N177" s="252" t="s">
        <v>201</v>
      </c>
      <c r="O177" s="54">
        <v>56</v>
      </c>
      <c r="P177" s="253" t="s">
        <v>3072</v>
      </c>
      <c r="Q177" s="247" t="s">
        <v>3371</v>
      </c>
      <c r="R177" s="247" t="s">
        <v>3411</v>
      </c>
      <c r="S177" s="254">
        <v>162</v>
      </c>
      <c r="T177" s="265" t="s">
        <v>907</v>
      </c>
      <c r="U177" s="43">
        <v>27</v>
      </c>
      <c r="V177" s="247" t="s">
        <v>816</v>
      </c>
      <c r="W177" s="247" t="s">
        <v>817</v>
      </c>
      <c r="X177" s="247" t="s">
        <v>817</v>
      </c>
      <c r="Y177" s="29">
        <v>397</v>
      </c>
      <c r="Z177" s="247" t="s">
        <v>2517</v>
      </c>
      <c r="AA177" s="247">
        <v>465</v>
      </c>
      <c r="AB177" s="29">
        <v>42575760</v>
      </c>
      <c r="AC177" s="29">
        <v>0</v>
      </c>
      <c r="AD177" s="29">
        <v>42575760</v>
      </c>
      <c r="AE177" s="29">
        <v>0</v>
      </c>
      <c r="AF177" s="247" t="s">
        <v>3482</v>
      </c>
      <c r="AG177" s="247">
        <v>52011001</v>
      </c>
      <c r="AH177" s="247">
        <v>42575760</v>
      </c>
      <c r="AI177" s="247">
        <v>42575760</v>
      </c>
    </row>
    <row r="178" spans="1:35" s="24" customFormat="1" ht="46.5" customHeight="1" x14ac:dyDescent="0.3">
      <c r="A178" s="247">
        <v>115</v>
      </c>
      <c r="B178" s="248" t="s">
        <v>992</v>
      </c>
      <c r="C178" s="247" t="s">
        <v>3372</v>
      </c>
      <c r="D178" s="247" t="s">
        <v>3410</v>
      </c>
      <c r="E178" s="249" t="s">
        <v>738</v>
      </c>
      <c r="F178" s="249">
        <v>2024003050077</v>
      </c>
      <c r="G178" s="250" t="s">
        <v>747</v>
      </c>
      <c r="H178" s="251" t="s">
        <v>3370</v>
      </c>
      <c r="I178" s="133">
        <v>214134127</v>
      </c>
      <c r="J178" s="54" t="s">
        <v>993</v>
      </c>
      <c r="K178" s="247" t="s">
        <v>3404</v>
      </c>
      <c r="L178" s="54" t="s">
        <v>883</v>
      </c>
      <c r="M178" s="54" t="s">
        <v>884</v>
      </c>
      <c r="N178" s="252" t="s">
        <v>224</v>
      </c>
      <c r="O178" s="54">
        <v>63</v>
      </c>
      <c r="P178" s="253" t="s">
        <v>225</v>
      </c>
      <c r="Q178" s="247" t="s">
        <v>3371</v>
      </c>
      <c r="R178" s="247" t="s">
        <v>3483</v>
      </c>
      <c r="S178" s="254">
        <v>6</v>
      </c>
      <c r="T178" s="265" t="s">
        <v>815</v>
      </c>
      <c r="U178" s="43">
        <v>2</v>
      </c>
      <c r="V178" s="247" t="s">
        <v>816</v>
      </c>
      <c r="W178" s="247" t="s">
        <v>817</v>
      </c>
      <c r="X178" s="247" t="s">
        <v>817</v>
      </c>
      <c r="Y178" s="29">
        <v>3582025</v>
      </c>
      <c r="Z178" s="247" t="s">
        <v>1763</v>
      </c>
      <c r="AA178" s="247">
        <v>4</v>
      </c>
      <c r="AB178" s="29">
        <v>0</v>
      </c>
      <c r="AC178" s="29">
        <v>214134127</v>
      </c>
      <c r="AD178" s="29">
        <v>0</v>
      </c>
      <c r="AE178" s="29">
        <v>0</v>
      </c>
      <c r="AF178" s="247" t="s">
        <v>3484</v>
      </c>
      <c r="AG178" s="247">
        <v>52011001</v>
      </c>
      <c r="AH178" s="247" t="s">
        <v>895</v>
      </c>
      <c r="AI178" s="247" t="s">
        <v>895</v>
      </c>
    </row>
    <row r="179" spans="1:35" s="24" customFormat="1" ht="36.75" customHeight="1" x14ac:dyDescent="0.3">
      <c r="A179" s="247">
        <v>116</v>
      </c>
      <c r="B179" s="248" t="s">
        <v>994</v>
      </c>
      <c r="C179" s="247" t="s">
        <v>3372</v>
      </c>
      <c r="D179" s="247" t="s">
        <v>3410</v>
      </c>
      <c r="E179" s="249" t="s">
        <v>738</v>
      </c>
      <c r="F179" s="249">
        <v>2024003050077</v>
      </c>
      <c r="G179" s="250" t="s">
        <v>741</v>
      </c>
      <c r="H179" s="251" t="s">
        <v>3370</v>
      </c>
      <c r="I179" s="133">
        <v>1000000000</v>
      </c>
      <c r="J179" s="54" t="s">
        <v>995</v>
      </c>
      <c r="K179" s="247" t="s">
        <v>3404</v>
      </c>
      <c r="L179" s="54" t="s">
        <v>903</v>
      </c>
      <c r="M179" s="54" t="s">
        <v>884</v>
      </c>
      <c r="N179" s="252" t="s">
        <v>221</v>
      </c>
      <c r="O179" s="54">
        <v>62</v>
      </c>
      <c r="P179" s="253" t="s">
        <v>222</v>
      </c>
      <c r="Q179" s="247" t="s">
        <v>3371</v>
      </c>
      <c r="R179" s="247" t="s">
        <v>3483</v>
      </c>
      <c r="S179" s="254">
        <v>11</v>
      </c>
      <c r="T179" s="265" t="s">
        <v>815</v>
      </c>
      <c r="U179" s="43">
        <v>456</v>
      </c>
      <c r="V179" s="247" t="s">
        <v>816</v>
      </c>
      <c r="W179" s="247" t="s">
        <v>817</v>
      </c>
      <c r="X179" s="247" t="s">
        <v>817</v>
      </c>
      <c r="Y179" s="29">
        <v>390</v>
      </c>
      <c r="Z179" s="247" t="s">
        <v>223</v>
      </c>
      <c r="AA179" s="247">
        <v>452</v>
      </c>
      <c r="AB179" s="29">
        <v>1000000000</v>
      </c>
      <c r="AC179" s="29">
        <v>0</v>
      </c>
      <c r="AD179" s="29">
        <v>971477076</v>
      </c>
      <c r="AE179" s="29">
        <v>28522924</v>
      </c>
      <c r="AF179" s="247" t="s">
        <v>3485</v>
      </c>
      <c r="AG179" s="247">
        <v>52011001</v>
      </c>
      <c r="AH179" s="247">
        <v>971477076</v>
      </c>
      <c r="AI179" s="247">
        <v>1000000000</v>
      </c>
    </row>
    <row r="180" spans="1:35" s="24" customFormat="1" ht="36.75" customHeight="1" x14ac:dyDescent="0.3">
      <c r="A180" s="247">
        <v>117</v>
      </c>
      <c r="B180" s="248" t="s">
        <v>992</v>
      </c>
      <c r="C180" s="247" t="s">
        <v>3372</v>
      </c>
      <c r="D180" s="247" t="s">
        <v>3410</v>
      </c>
      <c r="E180" s="249" t="s">
        <v>738</v>
      </c>
      <c r="F180" s="249">
        <v>2024003050077</v>
      </c>
      <c r="G180" s="250" t="s">
        <v>747</v>
      </c>
      <c r="H180" s="251" t="s">
        <v>3370</v>
      </c>
      <c r="I180" s="133">
        <v>235865873</v>
      </c>
      <c r="J180" s="54" t="s">
        <v>996</v>
      </c>
      <c r="K180" s="247" t="s">
        <v>3404</v>
      </c>
      <c r="L180" s="54" t="s">
        <v>903</v>
      </c>
      <c r="M180" s="54" t="s">
        <v>884</v>
      </c>
      <c r="N180" s="252" t="s">
        <v>221</v>
      </c>
      <c r="O180" s="54">
        <v>62</v>
      </c>
      <c r="P180" s="253" t="s">
        <v>222</v>
      </c>
      <c r="Q180" s="247" t="s">
        <v>3371</v>
      </c>
      <c r="R180" s="247" t="s">
        <v>3483</v>
      </c>
      <c r="S180" s="254">
        <v>6</v>
      </c>
      <c r="T180" s="265" t="s">
        <v>815</v>
      </c>
      <c r="U180" s="43">
        <v>752</v>
      </c>
      <c r="V180" s="247" t="s">
        <v>816</v>
      </c>
      <c r="W180" s="247" t="s">
        <v>821</v>
      </c>
      <c r="X180" s="247" t="s">
        <v>821</v>
      </c>
      <c r="Y180" s="29">
        <v>664</v>
      </c>
      <c r="Z180" s="247" t="s">
        <v>3021</v>
      </c>
      <c r="AA180" s="247">
        <v>10527</v>
      </c>
      <c r="AB180" s="29">
        <v>235865873</v>
      </c>
      <c r="AC180" s="29">
        <v>0</v>
      </c>
      <c r="AD180" s="29">
        <v>0</v>
      </c>
      <c r="AE180" s="29">
        <v>235865873</v>
      </c>
      <c r="AF180" s="247" t="s">
        <v>3486</v>
      </c>
      <c r="AG180" s="247">
        <v>52011001</v>
      </c>
      <c r="AH180" s="247">
        <v>0</v>
      </c>
      <c r="AI180" s="247">
        <v>235865873</v>
      </c>
    </row>
    <row r="181" spans="1:35" s="24" customFormat="1" ht="36.75" customHeight="1" x14ac:dyDescent="0.3">
      <c r="A181" s="247">
        <v>118</v>
      </c>
      <c r="B181" s="248" t="s">
        <v>997</v>
      </c>
      <c r="C181" s="247" t="s">
        <v>3372</v>
      </c>
      <c r="D181" s="247" t="s">
        <v>3410</v>
      </c>
      <c r="E181" s="249" t="s">
        <v>738</v>
      </c>
      <c r="F181" s="249">
        <v>2024003050077</v>
      </c>
      <c r="G181" s="250" t="s">
        <v>740</v>
      </c>
      <c r="H181" s="251" t="s">
        <v>3370</v>
      </c>
      <c r="I181" s="133">
        <v>8054402</v>
      </c>
      <c r="J181" s="54" t="s">
        <v>998</v>
      </c>
      <c r="K181" s="247" t="s">
        <v>3400</v>
      </c>
      <c r="L181" s="54" t="s">
        <v>897</v>
      </c>
      <c r="M181" s="54" t="s">
        <v>894</v>
      </c>
      <c r="N181" s="252" t="s">
        <v>999</v>
      </c>
      <c r="O181" s="54">
        <v>60</v>
      </c>
      <c r="P181" s="253" t="s">
        <v>3076</v>
      </c>
      <c r="Q181" s="247" t="s">
        <v>3371</v>
      </c>
      <c r="R181" s="247" t="s">
        <v>3483</v>
      </c>
      <c r="S181" s="254">
        <v>2</v>
      </c>
      <c r="T181" s="265" t="s">
        <v>815</v>
      </c>
      <c r="U181" s="43" t="s">
        <v>895</v>
      </c>
      <c r="V181" s="247" t="s">
        <v>816</v>
      </c>
      <c r="W181" s="247" t="s">
        <v>898</v>
      </c>
      <c r="X181" s="247" t="s">
        <v>898</v>
      </c>
      <c r="Y181" s="29" t="s">
        <v>895</v>
      </c>
      <c r="Z181" s="247" t="s">
        <v>895</v>
      </c>
      <c r="AA181" s="247" t="s">
        <v>895</v>
      </c>
      <c r="AB181" s="29">
        <v>0</v>
      </c>
      <c r="AC181" s="29">
        <v>8054402</v>
      </c>
      <c r="AD181" s="29">
        <v>0</v>
      </c>
      <c r="AE181" s="29">
        <v>0</v>
      </c>
      <c r="AF181" s="247" t="s">
        <v>999</v>
      </c>
      <c r="AG181" s="247">
        <v>52011001</v>
      </c>
      <c r="AH181" s="247" t="s">
        <v>895</v>
      </c>
      <c r="AI181" s="247" t="s">
        <v>895</v>
      </c>
    </row>
    <row r="182" spans="1:35" s="24" customFormat="1" ht="36.75" customHeight="1" x14ac:dyDescent="0.3">
      <c r="A182" s="247">
        <v>119</v>
      </c>
      <c r="B182" s="248">
        <v>80111600</v>
      </c>
      <c r="C182" s="247" t="s">
        <v>3372</v>
      </c>
      <c r="D182" s="247" t="s">
        <v>3410</v>
      </c>
      <c r="E182" s="249" t="s">
        <v>738</v>
      </c>
      <c r="F182" s="249">
        <v>2024003050077</v>
      </c>
      <c r="G182" s="250" t="s">
        <v>743</v>
      </c>
      <c r="H182" s="251" t="s">
        <v>3370</v>
      </c>
      <c r="I182" s="133">
        <v>25800000</v>
      </c>
      <c r="J182" s="54" t="s">
        <v>1000</v>
      </c>
      <c r="K182" s="247" t="s">
        <v>3404</v>
      </c>
      <c r="L182" s="54" t="s">
        <v>903</v>
      </c>
      <c r="M182" s="54" t="s">
        <v>909</v>
      </c>
      <c r="N182" s="252" t="s">
        <v>216</v>
      </c>
      <c r="O182" s="54">
        <v>61</v>
      </c>
      <c r="P182" s="253" t="s">
        <v>3077</v>
      </c>
      <c r="Q182" s="247" t="s">
        <v>3371</v>
      </c>
      <c r="R182" s="247" t="s">
        <v>3483</v>
      </c>
      <c r="S182" s="254">
        <v>6</v>
      </c>
      <c r="T182" s="265" t="s">
        <v>815</v>
      </c>
      <c r="U182" s="43">
        <v>399</v>
      </c>
      <c r="V182" s="247" t="s">
        <v>816</v>
      </c>
      <c r="W182" s="247" t="s">
        <v>817</v>
      </c>
      <c r="X182" s="247" t="s">
        <v>817</v>
      </c>
      <c r="Y182" s="29">
        <v>330</v>
      </c>
      <c r="Z182" s="247" t="s">
        <v>2354</v>
      </c>
      <c r="AA182" s="247">
        <v>410</v>
      </c>
      <c r="AB182" s="29">
        <v>25660247</v>
      </c>
      <c r="AC182" s="29">
        <v>139753</v>
      </c>
      <c r="AD182" s="29">
        <v>25660247</v>
      </c>
      <c r="AE182" s="29">
        <v>0</v>
      </c>
      <c r="AF182" s="247" t="s">
        <v>3487</v>
      </c>
      <c r="AG182" s="247">
        <v>52011001</v>
      </c>
      <c r="AH182" s="247">
        <v>25660247</v>
      </c>
      <c r="AI182" s="247">
        <v>25660247</v>
      </c>
    </row>
    <row r="183" spans="1:35" s="24" customFormat="1" ht="36.75" customHeight="1" x14ac:dyDescent="0.3">
      <c r="A183" s="247">
        <v>120</v>
      </c>
      <c r="B183" s="248">
        <v>80111600</v>
      </c>
      <c r="C183" s="247" t="s">
        <v>3372</v>
      </c>
      <c r="D183" s="247" t="s">
        <v>3410</v>
      </c>
      <c r="E183" s="249" t="s">
        <v>738</v>
      </c>
      <c r="F183" s="249">
        <v>2024003050077</v>
      </c>
      <c r="G183" s="250" t="s">
        <v>743</v>
      </c>
      <c r="H183" s="251" t="s">
        <v>3370</v>
      </c>
      <c r="I183" s="133">
        <v>72306400</v>
      </c>
      <c r="J183" s="54" t="s">
        <v>1001</v>
      </c>
      <c r="K183" s="247" t="s">
        <v>3404</v>
      </c>
      <c r="L183" s="54" t="s">
        <v>903</v>
      </c>
      <c r="M183" s="54" t="s">
        <v>909</v>
      </c>
      <c r="N183" s="252" t="s">
        <v>216</v>
      </c>
      <c r="O183" s="54">
        <v>61</v>
      </c>
      <c r="P183" s="253" t="s">
        <v>3077</v>
      </c>
      <c r="Q183" s="247" t="s">
        <v>3371</v>
      </c>
      <c r="R183" s="247" t="s">
        <v>3483</v>
      </c>
      <c r="S183" s="254">
        <v>6</v>
      </c>
      <c r="T183" s="265" t="s">
        <v>815</v>
      </c>
      <c r="U183" s="43">
        <v>398</v>
      </c>
      <c r="V183" s="247" t="s">
        <v>816</v>
      </c>
      <c r="W183" s="247" t="s">
        <v>817</v>
      </c>
      <c r="X183" s="247" t="s">
        <v>817</v>
      </c>
      <c r="Y183" s="29">
        <v>357</v>
      </c>
      <c r="Z183" s="247" t="s">
        <v>2423</v>
      </c>
      <c r="AA183" s="247">
        <v>463</v>
      </c>
      <c r="AB183" s="29">
        <v>72306400</v>
      </c>
      <c r="AC183" s="29">
        <v>0</v>
      </c>
      <c r="AD183" s="29">
        <v>47320205</v>
      </c>
      <c r="AE183" s="29">
        <v>24986195</v>
      </c>
      <c r="AF183" s="247" t="s">
        <v>3488</v>
      </c>
      <c r="AG183" s="247">
        <v>52011001</v>
      </c>
      <c r="AH183" s="247">
        <v>47320205</v>
      </c>
      <c r="AI183" s="247">
        <v>72306400</v>
      </c>
    </row>
    <row r="184" spans="1:35" s="24" customFormat="1" ht="36.75" customHeight="1" x14ac:dyDescent="0.3">
      <c r="A184" s="247">
        <v>121</v>
      </c>
      <c r="B184" s="248">
        <v>80111600</v>
      </c>
      <c r="C184" s="247" t="s">
        <v>3372</v>
      </c>
      <c r="D184" s="247" t="s">
        <v>3410</v>
      </c>
      <c r="E184" s="249" t="s">
        <v>738</v>
      </c>
      <c r="F184" s="249">
        <v>2024003050077</v>
      </c>
      <c r="G184" s="250" t="s">
        <v>743</v>
      </c>
      <c r="H184" s="251" t="s">
        <v>3370</v>
      </c>
      <c r="I184" s="133">
        <v>60208200</v>
      </c>
      <c r="J184" s="54" t="s">
        <v>1002</v>
      </c>
      <c r="K184" s="247" t="s">
        <v>3404</v>
      </c>
      <c r="L184" s="54" t="s">
        <v>903</v>
      </c>
      <c r="M184" s="54" t="s">
        <v>909</v>
      </c>
      <c r="N184" s="252" t="s">
        <v>216</v>
      </c>
      <c r="O184" s="54">
        <v>61</v>
      </c>
      <c r="P184" s="253" t="s">
        <v>3077</v>
      </c>
      <c r="Q184" s="247" t="s">
        <v>3371</v>
      </c>
      <c r="R184" s="247" t="s">
        <v>3483</v>
      </c>
      <c r="S184" s="254">
        <v>6</v>
      </c>
      <c r="T184" s="265" t="s">
        <v>815</v>
      </c>
      <c r="U184" s="43">
        <v>460</v>
      </c>
      <c r="V184" s="247" t="s">
        <v>816</v>
      </c>
      <c r="W184" s="247" t="s">
        <v>817</v>
      </c>
      <c r="X184" s="247" t="s">
        <v>817</v>
      </c>
      <c r="Y184" s="29">
        <v>407</v>
      </c>
      <c r="Z184" s="247" t="s">
        <v>2535</v>
      </c>
      <c r="AA184" s="247">
        <v>476</v>
      </c>
      <c r="AB184" s="29">
        <v>60208200</v>
      </c>
      <c r="AC184" s="29">
        <v>0</v>
      </c>
      <c r="AD184" s="29">
        <v>60208200</v>
      </c>
      <c r="AE184" s="29">
        <v>0</v>
      </c>
      <c r="AF184" s="247" t="s">
        <v>3489</v>
      </c>
      <c r="AG184" s="247">
        <v>52011001</v>
      </c>
      <c r="AH184" s="247">
        <v>60208200</v>
      </c>
      <c r="AI184" s="247">
        <v>60208200</v>
      </c>
    </row>
    <row r="185" spans="1:35" s="24" customFormat="1" ht="36.75" customHeight="1" x14ac:dyDescent="0.3">
      <c r="A185" s="247">
        <v>122</v>
      </c>
      <c r="B185" s="248">
        <v>80111600</v>
      </c>
      <c r="C185" s="247" t="s">
        <v>3372</v>
      </c>
      <c r="D185" s="247" t="s">
        <v>3410</v>
      </c>
      <c r="E185" s="249" t="s">
        <v>738</v>
      </c>
      <c r="F185" s="249">
        <v>2024003050077</v>
      </c>
      <c r="G185" s="250" t="s">
        <v>743</v>
      </c>
      <c r="H185" s="251" t="s">
        <v>3370</v>
      </c>
      <c r="I185" s="133">
        <v>47306400</v>
      </c>
      <c r="J185" s="54" t="s">
        <v>1003</v>
      </c>
      <c r="K185" s="247" t="s">
        <v>3404</v>
      </c>
      <c r="L185" s="54" t="s">
        <v>903</v>
      </c>
      <c r="M185" s="54" t="s">
        <v>909</v>
      </c>
      <c r="N185" s="262" t="s">
        <v>216</v>
      </c>
      <c r="O185" s="54">
        <v>61</v>
      </c>
      <c r="P185" s="253" t="s">
        <v>3077</v>
      </c>
      <c r="Q185" s="247" t="s">
        <v>3371</v>
      </c>
      <c r="R185" s="247" t="s">
        <v>3483</v>
      </c>
      <c r="S185" s="254">
        <v>5</v>
      </c>
      <c r="T185" s="265" t="s">
        <v>815</v>
      </c>
      <c r="U185" s="43">
        <v>400</v>
      </c>
      <c r="V185" s="247" t="s">
        <v>816</v>
      </c>
      <c r="W185" s="247" t="s">
        <v>817</v>
      </c>
      <c r="X185" s="247" t="s">
        <v>817</v>
      </c>
      <c r="Y185" s="29">
        <v>62</v>
      </c>
      <c r="Z185" s="247" t="s">
        <v>1987</v>
      </c>
      <c r="AA185" s="247">
        <v>110</v>
      </c>
      <c r="AB185" s="29">
        <v>47306400</v>
      </c>
      <c r="AC185" s="29">
        <v>0</v>
      </c>
      <c r="AD185" s="29">
        <v>47306400</v>
      </c>
      <c r="AE185" s="29">
        <v>0</v>
      </c>
      <c r="AF185" s="247" t="s">
        <v>3490</v>
      </c>
      <c r="AG185" s="247">
        <v>52011001</v>
      </c>
      <c r="AH185" s="247">
        <v>47306400</v>
      </c>
      <c r="AI185" s="247">
        <v>47306400</v>
      </c>
    </row>
    <row r="186" spans="1:35" s="24" customFormat="1" ht="36.75" customHeight="1" x14ac:dyDescent="0.3">
      <c r="A186" s="247">
        <v>123</v>
      </c>
      <c r="B186" s="248">
        <v>80111600</v>
      </c>
      <c r="C186" s="247" t="s">
        <v>3372</v>
      </c>
      <c r="D186" s="247" t="s">
        <v>3410</v>
      </c>
      <c r="E186" s="249" t="s">
        <v>738</v>
      </c>
      <c r="F186" s="249">
        <v>2024003050077</v>
      </c>
      <c r="G186" s="250" t="s">
        <v>743</v>
      </c>
      <c r="H186" s="251" t="s">
        <v>3370</v>
      </c>
      <c r="I186" s="133">
        <v>47306400</v>
      </c>
      <c r="J186" s="54" t="s">
        <v>1004</v>
      </c>
      <c r="K186" s="247" t="s">
        <v>3404</v>
      </c>
      <c r="L186" s="54" t="s">
        <v>903</v>
      </c>
      <c r="M186" s="54" t="s">
        <v>909</v>
      </c>
      <c r="N186" s="262" t="s">
        <v>1005</v>
      </c>
      <c r="O186" s="54">
        <v>61</v>
      </c>
      <c r="P186" s="253" t="s">
        <v>3077</v>
      </c>
      <c r="Q186" s="247" t="s">
        <v>3371</v>
      </c>
      <c r="R186" s="247" t="s">
        <v>3483</v>
      </c>
      <c r="S186" s="254">
        <v>6</v>
      </c>
      <c r="T186" s="265" t="s">
        <v>815</v>
      </c>
      <c r="U186" s="43">
        <v>464</v>
      </c>
      <c r="V186" s="247" t="s">
        <v>816</v>
      </c>
      <c r="W186" s="247" t="s">
        <v>817</v>
      </c>
      <c r="X186" s="247" t="s">
        <v>817</v>
      </c>
      <c r="Y186" s="29">
        <v>409</v>
      </c>
      <c r="Z186" s="247" t="s">
        <v>2540</v>
      </c>
      <c r="AA186" s="247">
        <v>477</v>
      </c>
      <c r="AB186" s="29">
        <v>47306400</v>
      </c>
      <c r="AC186" s="29">
        <v>0</v>
      </c>
      <c r="AD186" s="29">
        <v>47306400</v>
      </c>
      <c r="AE186" s="29">
        <v>0</v>
      </c>
      <c r="AF186" s="247" t="s">
        <v>3491</v>
      </c>
      <c r="AG186" s="247">
        <v>52011001</v>
      </c>
      <c r="AH186" s="247">
        <v>47306400</v>
      </c>
      <c r="AI186" s="247">
        <v>47306400</v>
      </c>
    </row>
    <row r="187" spans="1:35" s="24" customFormat="1" ht="36.75" customHeight="1" x14ac:dyDescent="0.3">
      <c r="A187" s="247">
        <v>124</v>
      </c>
      <c r="B187" s="248" t="s">
        <v>812</v>
      </c>
      <c r="C187" s="247" t="s">
        <v>22</v>
      </c>
      <c r="D187" s="247" t="s">
        <v>760</v>
      </c>
      <c r="E187" s="249" t="s">
        <v>760</v>
      </c>
      <c r="F187" s="249">
        <v>999999</v>
      </c>
      <c r="G187" s="250" t="s">
        <v>761</v>
      </c>
      <c r="H187" s="251">
        <v>999999</v>
      </c>
      <c r="I187" s="133">
        <v>103481992</v>
      </c>
      <c r="J187" s="54" t="s">
        <v>1006</v>
      </c>
      <c r="K187" s="247" t="s">
        <v>3400</v>
      </c>
      <c r="L187" s="54" t="s">
        <v>814</v>
      </c>
      <c r="M187" s="54" t="s">
        <v>814</v>
      </c>
      <c r="N187" s="252" t="s">
        <v>133</v>
      </c>
      <c r="O187" s="54">
        <v>104</v>
      </c>
      <c r="P187" s="253" t="s">
        <v>134</v>
      </c>
      <c r="Q187" s="247" t="s">
        <v>3366</v>
      </c>
      <c r="R187" s="247" t="s">
        <v>3401</v>
      </c>
      <c r="S187" s="254">
        <v>12</v>
      </c>
      <c r="T187" s="265" t="s">
        <v>815</v>
      </c>
      <c r="U187" s="43" t="s">
        <v>895</v>
      </c>
      <c r="V187" s="247" t="s">
        <v>816</v>
      </c>
      <c r="W187" s="247" t="s">
        <v>817</v>
      </c>
      <c r="X187" s="247" t="s">
        <v>817</v>
      </c>
      <c r="Y187" s="29" t="s">
        <v>895</v>
      </c>
      <c r="Z187" s="247" t="s">
        <v>895</v>
      </c>
      <c r="AA187" s="247" t="s">
        <v>895</v>
      </c>
      <c r="AB187" s="29">
        <v>0</v>
      </c>
      <c r="AC187" s="29">
        <v>103481992</v>
      </c>
      <c r="AD187" s="29">
        <v>0</v>
      </c>
      <c r="AE187" s="29">
        <v>0</v>
      </c>
      <c r="AF187" s="247" t="s">
        <v>133</v>
      </c>
      <c r="AG187" s="247" t="s">
        <v>895</v>
      </c>
      <c r="AH187" s="247" t="s">
        <v>895</v>
      </c>
      <c r="AI187" s="247" t="s">
        <v>895</v>
      </c>
    </row>
    <row r="188" spans="1:35" s="24" customFormat="1" ht="36.75" customHeight="1" x14ac:dyDescent="0.3">
      <c r="A188" s="247">
        <v>897</v>
      </c>
      <c r="B188" s="248">
        <v>80111600</v>
      </c>
      <c r="C188" s="247" t="s">
        <v>1785</v>
      </c>
      <c r="D188" s="247" t="s">
        <v>3410</v>
      </c>
      <c r="E188" s="249" t="s">
        <v>762</v>
      </c>
      <c r="F188" s="249">
        <v>2024003050075</v>
      </c>
      <c r="G188" s="250" t="s">
        <v>763</v>
      </c>
      <c r="H188" s="251" t="s">
        <v>3389</v>
      </c>
      <c r="I188" s="133">
        <v>7500000</v>
      </c>
      <c r="J188" s="54" t="s">
        <v>1007</v>
      </c>
      <c r="K188" s="247" t="s">
        <v>3400</v>
      </c>
      <c r="L188" s="54" t="s">
        <v>883</v>
      </c>
      <c r="M188" s="54" t="s">
        <v>909</v>
      </c>
      <c r="N188" s="252" t="s">
        <v>1008</v>
      </c>
      <c r="O188" s="54">
        <v>96</v>
      </c>
      <c r="P188" s="253" t="s">
        <v>3091</v>
      </c>
      <c r="Q188" s="247" t="s">
        <v>3388</v>
      </c>
      <c r="R188" s="247" t="s">
        <v>3492</v>
      </c>
      <c r="S188" s="254">
        <v>4</v>
      </c>
      <c r="T188" s="266" t="s">
        <v>815</v>
      </c>
      <c r="U188" s="43" t="s">
        <v>895</v>
      </c>
      <c r="V188" s="247" t="s">
        <v>816</v>
      </c>
      <c r="W188" s="247" t="s">
        <v>845</v>
      </c>
      <c r="X188" s="247" t="s">
        <v>845</v>
      </c>
      <c r="Y188" s="29" t="s">
        <v>895</v>
      </c>
      <c r="Z188" s="247" t="s">
        <v>895</v>
      </c>
      <c r="AA188" s="247" t="s">
        <v>895</v>
      </c>
      <c r="AB188" s="29">
        <v>0</v>
      </c>
      <c r="AC188" s="29">
        <v>7500000</v>
      </c>
      <c r="AD188" s="29">
        <v>0</v>
      </c>
      <c r="AE188" s="29">
        <v>0</v>
      </c>
      <c r="AF188" s="247" t="s">
        <v>1008</v>
      </c>
      <c r="AG188" s="247">
        <v>52010902</v>
      </c>
      <c r="AH188" s="247" t="s">
        <v>895</v>
      </c>
      <c r="AI188" s="247" t="s">
        <v>895</v>
      </c>
    </row>
    <row r="189" spans="1:35" s="24" customFormat="1" ht="36.75" customHeight="1" x14ac:dyDescent="0.3">
      <c r="A189" s="247">
        <v>125</v>
      </c>
      <c r="B189" s="248" t="s">
        <v>812</v>
      </c>
      <c r="C189" s="247" t="s">
        <v>1785</v>
      </c>
      <c r="D189" s="247" t="s">
        <v>3410</v>
      </c>
      <c r="E189" s="249" t="s">
        <v>762</v>
      </c>
      <c r="F189" s="249">
        <v>2024003050075</v>
      </c>
      <c r="G189" s="250" t="s">
        <v>763</v>
      </c>
      <c r="H189" s="251" t="s">
        <v>3389</v>
      </c>
      <c r="I189" s="133">
        <v>39846898</v>
      </c>
      <c r="J189" s="54" t="s">
        <v>1009</v>
      </c>
      <c r="K189" s="247" t="s">
        <v>3400</v>
      </c>
      <c r="L189" s="54" t="s">
        <v>814</v>
      </c>
      <c r="M189" s="54" t="s">
        <v>814</v>
      </c>
      <c r="N189" s="252" t="s">
        <v>1008</v>
      </c>
      <c r="O189" s="54">
        <v>96</v>
      </c>
      <c r="P189" s="253" t="s">
        <v>3091</v>
      </c>
      <c r="Q189" s="247" t="s">
        <v>3388</v>
      </c>
      <c r="R189" s="247" t="s">
        <v>3492</v>
      </c>
      <c r="S189" s="254">
        <v>11</v>
      </c>
      <c r="T189" s="265" t="s">
        <v>815</v>
      </c>
      <c r="U189" s="43" t="s">
        <v>895</v>
      </c>
      <c r="V189" s="247" t="s">
        <v>816</v>
      </c>
      <c r="W189" s="247" t="s">
        <v>905</v>
      </c>
      <c r="X189" s="247" t="s">
        <v>905</v>
      </c>
      <c r="Y189" s="29" t="s">
        <v>895</v>
      </c>
      <c r="Z189" s="247" t="s">
        <v>895</v>
      </c>
      <c r="AA189" s="247" t="s">
        <v>895</v>
      </c>
      <c r="AB189" s="29">
        <v>0</v>
      </c>
      <c r="AC189" s="29">
        <v>39846898</v>
      </c>
      <c r="AD189" s="29">
        <v>0</v>
      </c>
      <c r="AE189" s="29">
        <v>0</v>
      </c>
      <c r="AF189" s="247" t="s">
        <v>1008</v>
      </c>
      <c r="AG189" s="247">
        <v>52010902</v>
      </c>
      <c r="AH189" s="247" t="s">
        <v>895</v>
      </c>
      <c r="AI189" s="247" t="s">
        <v>895</v>
      </c>
    </row>
    <row r="190" spans="1:35" s="24" customFormat="1" ht="36.75" customHeight="1" x14ac:dyDescent="0.3">
      <c r="A190" s="247">
        <v>126</v>
      </c>
      <c r="B190" s="248" t="s">
        <v>812</v>
      </c>
      <c r="C190" s="247" t="s">
        <v>1785</v>
      </c>
      <c r="D190" s="247" t="s">
        <v>3410</v>
      </c>
      <c r="E190" s="249" t="s">
        <v>713</v>
      </c>
      <c r="F190" s="249">
        <v>2024003050076</v>
      </c>
      <c r="G190" s="250" t="s">
        <v>714</v>
      </c>
      <c r="H190" s="251" t="s">
        <v>3387</v>
      </c>
      <c r="I190" s="133">
        <v>25030328</v>
      </c>
      <c r="J190" s="54" t="s">
        <v>1010</v>
      </c>
      <c r="K190" s="247" t="s">
        <v>3400</v>
      </c>
      <c r="L190" s="54" t="s">
        <v>814</v>
      </c>
      <c r="M190" s="54" t="s">
        <v>814</v>
      </c>
      <c r="N190" s="252" t="s">
        <v>1011</v>
      </c>
      <c r="O190" s="54">
        <v>100</v>
      </c>
      <c r="P190" s="253" t="s">
        <v>3093</v>
      </c>
      <c r="Q190" s="247" t="s">
        <v>3386</v>
      </c>
      <c r="R190" s="247" t="s">
        <v>3411</v>
      </c>
      <c r="S190" s="254">
        <v>11</v>
      </c>
      <c r="T190" s="265" t="s">
        <v>815</v>
      </c>
      <c r="U190" s="43" t="s">
        <v>895</v>
      </c>
      <c r="V190" s="247" t="s">
        <v>816</v>
      </c>
      <c r="W190" s="247" t="s">
        <v>905</v>
      </c>
      <c r="X190" s="247" t="s">
        <v>905</v>
      </c>
      <c r="Y190" s="29" t="s">
        <v>895</v>
      </c>
      <c r="Z190" s="247" t="s">
        <v>895</v>
      </c>
      <c r="AA190" s="247" t="s">
        <v>895</v>
      </c>
      <c r="AB190" s="29">
        <v>0</v>
      </c>
      <c r="AC190" s="29">
        <v>25030328</v>
      </c>
      <c r="AD190" s="29">
        <v>0</v>
      </c>
      <c r="AE190" s="29">
        <v>0</v>
      </c>
      <c r="AF190" s="247" t="s">
        <v>1011</v>
      </c>
      <c r="AG190" s="247">
        <v>52010901</v>
      </c>
      <c r="AH190" s="247" t="s">
        <v>895</v>
      </c>
      <c r="AI190" s="247" t="s">
        <v>895</v>
      </c>
    </row>
    <row r="191" spans="1:35" s="24" customFormat="1" ht="36.75" customHeight="1" x14ac:dyDescent="0.3">
      <c r="A191" s="247">
        <v>127</v>
      </c>
      <c r="B191" s="248">
        <v>72101500</v>
      </c>
      <c r="C191" s="247" t="s">
        <v>1785</v>
      </c>
      <c r="D191" s="247" t="s">
        <v>3410</v>
      </c>
      <c r="E191" s="249" t="s">
        <v>762</v>
      </c>
      <c r="F191" s="249">
        <v>2024003050075</v>
      </c>
      <c r="G191" s="250" t="s">
        <v>764</v>
      </c>
      <c r="H191" s="251" t="s">
        <v>3389</v>
      </c>
      <c r="I191" s="133">
        <v>5194414420</v>
      </c>
      <c r="J191" s="54" t="s">
        <v>1012</v>
      </c>
      <c r="K191" s="247" t="s">
        <v>3400</v>
      </c>
      <c r="L191" s="54" t="s">
        <v>903</v>
      </c>
      <c r="M191" s="54" t="s">
        <v>1013</v>
      </c>
      <c r="N191" s="252" t="s">
        <v>633</v>
      </c>
      <c r="O191" s="54">
        <v>95</v>
      </c>
      <c r="P191" s="253" t="s">
        <v>634</v>
      </c>
      <c r="Q191" s="247" t="s">
        <v>3388</v>
      </c>
      <c r="R191" s="247" t="s">
        <v>3492</v>
      </c>
      <c r="S191" s="254">
        <v>11</v>
      </c>
      <c r="T191" s="265" t="s">
        <v>815</v>
      </c>
      <c r="U191" s="43" t="s">
        <v>895</v>
      </c>
      <c r="V191" s="247" t="s">
        <v>816</v>
      </c>
      <c r="W191" s="247" t="s">
        <v>817</v>
      </c>
      <c r="X191" s="247" t="s">
        <v>817</v>
      </c>
      <c r="Y191" s="29" t="s">
        <v>895</v>
      </c>
      <c r="Z191" s="247" t="s">
        <v>895</v>
      </c>
      <c r="AA191" s="247" t="s">
        <v>895</v>
      </c>
      <c r="AB191" s="29">
        <v>0</v>
      </c>
      <c r="AC191" s="29">
        <v>5194414420</v>
      </c>
      <c r="AD191" s="29">
        <v>0</v>
      </c>
      <c r="AE191" s="29">
        <v>0</v>
      </c>
      <c r="AF191" s="247" t="s">
        <v>633</v>
      </c>
      <c r="AG191" s="247">
        <v>52010902</v>
      </c>
      <c r="AH191" s="247" t="s">
        <v>895</v>
      </c>
      <c r="AI191" s="247" t="s">
        <v>895</v>
      </c>
    </row>
    <row r="192" spans="1:35" s="24" customFormat="1" ht="36.75" customHeight="1" x14ac:dyDescent="0.3">
      <c r="A192" s="247">
        <v>128</v>
      </c>
      <c r="B192" s="248">
        <v>72101500</v>
      </c>
      <c r="C192" s="247" t="s">
        <v>1785</v>
      </c>
      <c r="D192" s="247" t="s">
        <v>3410</v>
      </c>
      <c r="E192" s="249" t="s">
        <v>713</v>
      </c>
      <c r="F192" s="249">
        <v>2024003050076</v>
      </c>
      <c r="G192" s="250" t="s">
        <v>715</v>
      </c>
      <c r="H192" s="251" t="s">
        <v>3387</v>
      </c>
      <c r="I192" s="133">
        <v>0</v>
      </c>
      <c r="J192" s="54" t="s">
        <v>1014</v>
      </c>
      <c r="K192" s="247" t="s">
        <v>3400</v>
      </c>
      <c r="L192" s="54" t="s">
        <v>903</v>
      </c>
      <c r="M192" s="54" t="s">
        <v>1013</v>
      </c>
      <c r="N192" s="252" t="s">
        <v>672</v>
      </c>
      <c r="O192" s="54">
        <v>101</v>
      </c>
      <c r="P192" s="253" t="s">
        <v>673</v>
      </c>
      <c r="Q192" s="247" t="s">
        <v>3386</v>
      </c>
      <c r="R192" s="247" t="s">
        <v>3411</v>
      </c>
      <c r="S192" s="254">
        <v>11</v>
      </c>
      <c r="T192" s="265" t="s">
        <v>815</v>
      </c>
      <c r="U192" s="43" t="s">
        <v>895</v>
      </c>
      <c r="V192" s="247" t="s">
        <v>816</v>
      </c>
      <c r="W192" s="247" t="s">
        <v>817</v>
      </c>
      <c r="X192" s="247" t="s">
        <v>817</v>
      </c>
      <c r="Y192" s="29" t="s">
        <v>895</v>
      </c>
      <c r="Z192" s="247" t="s">
        <v>895</v>
      </c>
      <c r="AA192" s="247" t="s">
        <v>895</v>
      </c>
      <c r="AB192" s="29">
        <v>0</v>
      </c>
      <c r="AC192" s="29">
        <v>0</v>
      </c>
      <c r="AD192" s="29">
        <v>0</v>
      </c>
      <c r="AE192" s="29">
        <v>0</v>
      </c>
      <c r="AF192" s="247" t="s">
        <v>672</v>
      </c>
      <c r="AG192" s="247">
        <v>52010901</v>
      </c>
      <c r="AH192" s="247" t="s">
        <v>895</v>
      </c>
      <c r="AI192" s="247" t="s">
        <v>895</v>
      </c>
    </row>
    <row r="193" spans="1:35" s="24" customFormat="1" ht="36.75" customHeight="1" x14ac:dyDescent="0.3">
      <c r="A193" s="247">
        <v>129</v>
      </c>
      <c r="B193" s="248" t="s">
        <v>812</v>
      </c>
      <c r="C193" s="247" t="s">
        <v>1785</v>
      </c>
      <c r="D193" s="247" t="s">
        <v>3410</v>
      </c>
      <c r="E193" s="249" t="s">
        <v>762</v>
      </c>
      <c r="F193" s="249">
        <v>2024003050075</v>
      </c>
      <c r="G193" s="250" t="s">
        <v>764</v>
      </c>
      <c r="H193" s="251" t="s">
        <v>3389</v>
      </c>
      <c r="I193" s="133">
        <v>0</v>
      </c>
      <c r="J193" s="54" t="s">
        <v>812</v>
      </c>
      <c r="K193" s="247" t="s">
        <v>3400</v>
      </c>
      <c r="L193" s="54" t="s">
        <v>812</v>
      </c>
      <c r="M193" s="54" t="s">
        <v>812</v>
      </c>
      <c r="N193" s="252" t="s">
        <v>1015</v>
      </c>
      <c r="O193" s="54">
        <v>97</v>
      </c>
      <c r="P193" s="253" t="s">
        <v>634</v>
      </c>
      <c r="Q193" s="247" t="s">
        <v>3388</v>
      </c>
      <c r="R193" s="247" t="s">
        <v>3411</v>
      </c>
      <c r="S193" s="254" t="s">
        <v>812</v>
      </c>
      <c r="T193" s="265" t="s">
        <v>812</v>
      </c>
      <c r="U193" s="43" t="s">
        <v>895</v>
      </c>
      <c r="V193" s="247" t="s">
        <v>816</v>
      </c>
      <c r="W193" s="247" t="s">
        <v>812</v>
      </c>
      <c r="X193" s="247" t="s">
        <v>812</v>
      </c>
      <c r="Y193" s="29" t="s">
        <v>895</v>
      </c>
      <c r="Z193" s="247" t="s">
        <v>895</v>
      </c>
      <c r="AA193" s="247" t="s">
        <v>895</v>
      </c>
      <c r="AB193" s="29">
        <v>0</v>
      </c>
      <c r="AC193" s="29">
        <v>0</v>
      </c>
      <c r="AD193" s="29">
        <v>0</v>
      </c>
      <c r="AE193" s="29">
        <v>0</v>
      </c>
      <c r="AF193" s="247" t="s">
        <v>1015</v>
      </c>
      <c r="AG193" s="247">
        <v>52010902</v>
      </c>
      <c r="AH193" s="247" t="s">
        <v>895</v>
      </c>
      <c r="AI193" s="247" t="s">
        <v>895</v>
      </c>
    </row>
    <row r="194" spans="1:35" s="24" customFormat="1" ht="36.75" customHeight="1" x14ac:dyDescent="0.3">
      <c r="A194" s="247">
        <v>130</v>
      </c>
      <c r="B194" s="248">
        <v>80111600</v>
      </c>
      <c r="C194" s="247" t="s">
        <v>1785</v>
      </c>
      <c r="D194" s="247" t="s">
        <v>3410</v>
      </c>
      <c r="E194" s="249" t="s">
        <v>762</v>
      </c>
      <c r="F194" s="249">
        <v>2024003050075</v>
      </c>
      <c r="G194" s="250" t="s">
        <v>763</v>
      </c>
      <c r="H194" s="251" t="s">
        <v>3389</v>
      </c>
      <c r="I194" s="133">
        <v>45623349</v>
      </c>
      <c r="J194" s="54" t="s">
        <v>1016</v>
      </c>
      <c r="K194" s="247" t="s">
        <v>3404</v>
      </c>
      <c r="L194" s="54" t="s">
        <v>903</v>
      </c>
      <c r="M194" s="54" t="s">
        <v>909</v>
      </c>
      <c r="N194" s="252" t="s">
        <v>637</v>
      </c>
      <c r="O194" s="54">
        <v>99</v>
      </c>
      <c r="P194" s="253" t="s">
        <v>3091</v>
      </c>
      <c r="Q194" s="247" t="s">
        <v>3388</v>
      </c>
      <c r="R194" s="247" t="s">
        <v>3411</v>
      </c>
      <c r="S194" s="254">
        <v>165</v>
      </c>
      <c r="T194" s="265" t="s">
        <v>907</v>
      </c>
      <c r="U194" s="43">
        <v>418</v>
      </c>
      <c r="V194" s="247" t="s">
        <v>816</v>
      </c>
      <c r="W194" s="247" t="s">
        <v>817</v>
      </c>
      <c r="X194" s="247" t="s">
        <v>817</v>
      </c>
      <c r="Y194" s="29">
        <v>395</v>
      </c>
      <c r="Z194" s="247" t="s">
        <v>2511</v>
      </c>
      <c r="AA194" s="247">
        <v>486</v>
      </c>
      <c r="AB194" s="29">
        <v>45623349</v>
      </c>
      <c r="AC194" s="29">
        <v>0</v>
      </c>
      <c r="AD194" s="29">
        <v>44083444</v>
      </c>
      <c r="AE194" s="29">
        <v>1539905</v>
      </c>
      <c r="AF194" s="247" t="s">
        <v>3493</v>
      </c>
      <c r="AG194" s="247">
        <v>52010902</v>
      </c>
      <c r="AH194" s="247">
        <v>44083444</v>
      </c>
      <c r="AI194" s="247">
        <v>45623349</v>
      </c>
    </row>
    <row r="195" spans="1:35" s="24" customFormat="1" ht="36.75" customHeight="1" x14ac:dyDescent="0.3">
      <c r="A195" s="247">
        <v>131</v>
      </c>
      <c r="B195" s="248">
        <v>80111600</v>
      </c>
      <c r="C195" s="247" t="s">
        <v>1785</v>
      </c>
      <c r="D195" s="247" t="s">
        <v>3410</v>
      </c>
      <c r="E195" s="249" t="s">
        <v>762</v>
      </c>
      <c r="F195" s="249">
        <v>2024003050075</v>
      </c>
      <c r="G195" s="250" t="s">
        <v>763</v>
      </c>
      <c r="H195" s="251" t="s">
        <v>3389</v>
      </c>
      <c r="I195" s="133">
        <v>45623349</v>
      </c>
      <c r="J195" s="54" t="s">
        <v>1016</v>
      </c>
      <c r="K195" s="247" t="s">
        <v>3404</v>
      </c>
      <c r="L195" s="54" t="s">
        <v>903</v>
      </c>
      <c r="M195" s="54" t="s">
        <v>909</v>
      </c>
      <c r="N195" s="252" t="s">
        <v>637</v>
      </c>
      <c r="O195" s="54">
        <v>99</v>
      </c>
      <c r="P195" s="253" t="s">
        <v>3091</v>
      </c>
      <c r="Q195" s="247" t="s">
        <v>3388</v>
      </c>
      <c r="R195" s="247" t="s">
        <v>3411</v>
      </c>
      <c r="S195" s="254">
        <v>165</v>
      </c>
      <c r="T195" s="265" t="s">
        <v>907</v>
      </c>
      <c r="U195" s="43">
        <v>419</v>
      </c>
      <c r="V195" s="247" t="s">
        <v>816</v>
      </c>
      <c r="W195" s="247" t="s">
        <v>817</v>
      </c>
      <c r="X195" s="247" t="s">
        <v>817</v>
      </c>
      <c r="Y195" s="29">
        <v>374</v>
      </c>
      <c r="Z195" s="247" t="s">
        <v>2465</v>
      </c>
      <c r="AA195" s="247">
        <v>443</v>
      </c>
      <c r="AB195" s="29">
        <v>45623349</v>
      </c>
      <c r="AC195" s="29">
        <v>0</v>
      </c>
      <c r="AD195" s="29">
        <v>43733812</v>
      </c>
      <c r="AE195" s="29">
        <v>1889537</v>
      </c>
      <c r="AF195" s="247" t="s">
        <v>3494</v>
      </c>
      <c r="AG195" s="247">
        <v>52010902</v>
      </c>
      <c r="AH195" s="247">
        <v>43733812</v>
      </c>
      <c r="AI195" s="247">
        <v>45623349</v>
      </c>
    </row>
    <row r="196" spans="1:35" s="24" customFormat="1" ht="36.75" customHeight="1" x14ac:dyDescent="0.3">
      <c r="A196" s="247">
        <v>132</v>
      </c>
      <c r="B196" s="248">
        <v>80111600</v>
      </c>
      <c r="C196" s="247" t="s">
        <v>1785</v>
      </c>
      <c r="D196" s="247" t="s">
        <v>3410</v>
      </c>
      <c r="E196" s="249" t="s">
        <v>762</v>
      </c>
      <c r="F196" s="249">
        <v>2024003050075</v>
      </c>
      <c r="G196" s="250" t="s">
        <v>763</v>
      </c>
      <c r="H196" s="251" t="s">
        <v>3389</v>
      </c>
      <c r="I196" s="133">
        <v>45623349</v>
      </c>
      <c r="J196" s="54" t="s">
        <v>1016</v>
      </c>
      <c r="K196" s="247" t="s">
        <v>3404</v>
      </c>
      <c r="L196" s="54" t="s">
        <v>903</v>
      </c>
      <c r="M196" s="54" t="s">
        <v>909</v>
      </c>
      <c r="N196" s="252" t="s">
        <v>637</v>
      </c>
      <c r="O196" s="54">
        <v>99</v>
      </c>
      <c r="P196" s="253" t="s">
        <v>3091</v>
      </c>
      <c r="Q196" s="247" t="s">
        <v>3388</v>
      </c>
      <c r="R196" s="247" t="s">
        <v>3411</v>
      </c>
      <c r="S196" s="254">
        <v>165</v>
      </c>
      <c r="T196" s="265" t="s">
        <v>907</v>
      </c>
      <c r="U196" s="43">
        <v>420</v>
      </c>
      <c r="V196" s="247" t="s">
        <v>816</v>
      </c>
      <c r="W196" s="247" t="s">
        <v>817</v>
      </c>
      <c r="X196" s="247" t="s">
        <v>817</v>
      </c>
      <c r="Y196" s="29">
        <v>366</v>
      </c>
      <c r="Z196" s="247" t="s">
        <v>2448</v>
      </c>
      <c r="AA196" s="247">
        <v>457</v>
      </c>
      <c r="AB196" s="29">
        <v>45623349</v>
      </c>
      <c r="AC196" s="29">
        <v>0</v>
      </c>
      <c r="AD196" s="29">
        <v>38633560</v>
      </c>
      <c r="AE196" s="29">
        <v>6989789</v>
      </c>
      <c r="AF196" s="247" t="s">
        <v>3495</v>
      </c>
      <c r="AG196" s="247">
        <v>52010902</v>
      </c>
      <c r="AH196" s="247">
        <v>38633560</v>
      </c>
      <c r="AI196" s="247">
        <v>45623349</v>
      </c>
    </row>
    <row r="197" spans="1:35" s="24" customFormat="1" ht="36.75" customHeight="1" x14ac:dyDescent="0.3">
      <c r="A197" s="247">
        <v>133</v>
      </c>
      <c r="B197" s="248">
        <v>80111600</v>
      </c>
      <c r="C197" s="247" t="s">
        <v>1785</v>
      </c>
      <c r="D197" s="247" t="s">
        <v>3410</v>
      </c>
      <c r="E197" s="249" t="s">
        <v>762</v>
      </c>
      <c r="F197" s="249">
        <v>2024003050075</v>
      </c>
      <c r="G197" s="250" t="s">
        <v>763</v>
      </c>
      <c r="H197" s="251" t="s">
        <v>3389</v>
      </c>
      <c r="I197" s="133">
        <v>45623349</v>
      </c>
      <c r="J197" s="54" t="s">
        <v>1016</v>
      </c>
      <c r="K197" s="247" t="s">
        <v>3404</v>
      </c>
      <c r="L197" s="54" t="s">
        <v>903</v>
      </c>
      <c r="M197" s="54" t="s">
        <v>909</v>
      </c>
      <c r="N197" s="252" t="s">
        <v>637</v>
      </c>
      <c r="O197" s="54">
        <v>99</v>
      </c>
      <c r="P197" s="253" t="s">
        <v>3091</v>
      </c>
      <c r="Q197" s="247" t="s">
        <v>3388</v>
      </c>
      <c r="R197" s="247" t="s">
        <v>3411</v>
      </c>
      <c r="S197" s="254">
        <v>165</v>
      </c>
      <c r="T197" s="265" t="s">
        <v>907</v>
      </c>
      <c r="U197" s="43">
        <v>421</v>
      </c>
      <c r="V197" s="247" t="s">
        <v>816</v>
      </c>
      <c r="W197" s="247" t="s">
        <v>817</v>
      </c>
      <c r="X197" s="247" t="s">
        <v>817</v>
      </c>
      <c r="Y197" s="29">
        <v>377</v>
      </c>
      <c r="Z197" s="247" t="s">
        <v>2471</v>
      </c>
      <c r="AA197" s="247">
        <v>439</v>
      </c>
      <c r="AB197" s="29">
        <v>45623349</v>
      </c>
      <c r="AC197" s="29">
        <v>0</v>
      </c>
      <c r="AD197" s="29">
        <v>45531922</v>
      </c>
      <c r="AE197" s="29">
        <v>91427</v>
      </c>
      <c r="AF197" s="247" t="s">
        <v>3496</v>
      </c>
      <c r="AG197" s="247">
        <v>52010902</v>
      </c>
      <c r="AH197" s="247">
        <v>45531922</v>
      </c>
      <c r="AI197" s="247">
        <v>45623349</v>
      </c>
    </row>
    <row r="198" spans="1:35" s="24" customFormat="1" ht="36.75" customHeight="1" x14ac:dyDescent="0.3">
      <c r="A198" s="247">
        <v>134</v>
      </c>
      <c r="B198" s="248">
        <v>80111600</v>
      </c>
      <c r="C198" s="247" t="s">
        <v>1785</v>
      </c>
      <c r="D198" s="247" t="s">
        <v>3410</v>
      </c>
      <c r="E198" s="249" t="s">
        <v>762</v>
      </c>
      <c r="F198" s="249">
        <v>2024003050075</v>
      </c>
      <c r="G198" s="250" t="s">
        <v>763</v>
      </c>
      <c r="H198" s="251" t="s">
        <v>3389</v>
      </c>
      <c r="I198" s="133">
        <v>45623349</v>
      </c>
      <c r="J198" s="54" t="s">
        <v>1016</v>
      </c>
      <c r="K198" s="247" t="s">
        <v>3404</v>
      </c>
      <c r="L198" s="54" t="s">
        <v>903</v>
      </c>
      <c r="M198" s="54" t="s">
        <v>909</v>
      </c>
      <c r="N198" s="252" t="s">
        <v>637</v>
      </c>
      <c r="O198" s="54">
        <v>99</v>
      </c>
      <c r="P198" s="253" t="s">
        <v>3091</v>
      </c>
      <c r="Q198" s="247" t="s">
        <v>3388</v>
      </c>
      <c r="R198" s="247" t="s">
        <v>3411</v>
      </c>
      <c r="S198" s="254">
        <v>165</v>
      </c>
      <c r="T198" s="265" t="s">
        <v>907</v>
      </c>
      <c r="U198" s="43">
        <v>422</v>
      </c>
      <c r="V198" s="247" t="s">
        <v>816</v>
      </c>
      <c r="W198" s="247" t="s">
        <v>817</v>
      </c>
      <c r="X198" s="247" t="s">
        <v>817</v>
      </c>
      <c r="Y198" s="29">
        <v>381</v>
      </c>
      <c r="Z198" s="247" t="s">
        <v>2479</v>
      </c>
      <c r="AA198" s="247">
        <v>484</v>
      </c>
      <c r="AB198" s="29">
        <v>45623349</v>
      </c>
      <c r="AC198" s="29">
        <v>0</v>
      </c>
      <c r="AD198" s="29">
        <v>44802687</v>
      </c>
      <c r="AE198" s="29">
        <v>820662</v>
      </c>
      <c r="AF198" s="247" t="s">
        <v>3497</v>
      </c>
      <c r="AG198" s="247">
        <v>52010902</v>
      </c>
      <c r="AH198" s="247">
        <v>44802687</v>
      </c>
      <c r="AI198" s="247">
        <v>45623349</v>
      </c>
    </row>
    <row r="199" spans="1:35" s="24" customFormat="1" ht="36.75" customHeight="1" x14ac:dyDescent="0.3">
      <c r="A199" s="247">
        <v>135</v>
      </c>
      <c r="B199" s="248">
        <v>80111600</v>
      </c>
      <c r="C199" s="247" t="s">
        <v>1785</v>
      </c>
      <c r="D199" s="247" t="s">
        <v>3410</v>
      </c>
      <c r="E199" s="249" t="s">
        <v>762</v>
      </c>
      <c r="F199" s="249">
        <v>2024003050075</v>
      </c>
      <c r="G199" s="250" t="s">
        <v>763</v>
      </c>
      <c r="H199" s="251" t="s">
        <v>3389</v>
      </c>
      <c r="I199" s="133">
        <v>45623349</v>
      </c>
      <c r="J199" s="54" t="s">
        <v>1016</v>
      </c>
      <c r="K199" s="247" t="s">
        <v>3404</v>
      </c>
      <c r="L199" s="54" t="s">
        <v>903</v>
      </c>
      <c r="M199" s="54" t="s">
        <v>909</v>
      </c>
      <c r="N199" s="252" t="s">
        <v>637</v>
      </c>
      <c r="O199" s="54">
        <v>99</v>
      </c>
      <c r="P199" s="253" t="s">
        <v>3091</v>
      </c>
      <c r="Q199" s="247" t="s">
        <v>3388</v>
      </c>
      <c r="R199" s="247" t="s">
        <v>3411</v>
      </c>
      <c r="S199" s="254">
        <v>165</v>
      </c>
      <c r="T199" s="265" t="s">
        <v>907</v>
      </c>
      <c r="U199" s="43">
        <v>423</v>
      </c>
      <c r="V199" s="247" t="s">
        <v>816</v>
      </c>
      <c r="W199" s="247" t="s">
        <v>817</v>
      </c>
      <c r="X199" s="247" t="s">
        <v>817</v>
      </c>
      <c r="Y199" s="29">
        <v>376</v>
      </c>
      <c r="Z199" s="247" t="s">
        <v>2469</v>
      </c>
      <c r="AA199" s="247">
        <v>437</v>
      </c>
      <c r="AB199" s="29">
        <v>45623349</v>
      </c>
      <c r="AC199" s="29">
        <v>0</v>
      </c>
      <c r="AD199" s="29">
        <v>45521929</v>
      </c>
      <c r="AE199" s="29">
        <v>101420</v>
      </c>
      <c r="AF199" s="247" t="s">
        <v>3498</v>
      </c>
      <c r="AG199" s="247">
        <v>52010902</v>
      </c>
      <c r="AH199" s="247">
        <v>45521929</v>
      </c>
      <c r="AI199" s="247">
        <v>45623349</v>
      </c>
    </row>
    <row r="200" spans="1:35" s="24" customFormat="1" ht="36.75" customHeight="1" x14ac:dyDescent="0.3">
      <c r="A200" s="247">
        <v>136</v>
      </c>
      <c r="B200" s="248">
        <v>80111600</v>
      </c>
      <c r="C200" s="247" t="s">
        <v>1785</v>
      </c>
      <c r="D200" s="247" t="s">
        <v>3410</v>
      </c>
      <c r="E200" s="249" t="s">
        <v>762</v>
      </c>
      <c r="F200" s="249">
        <v>2024003050075</v>
      </c>
      <c r="G200" s="250" t="s">
        <v>763</v>
      </c>
      <c r="H200" s="251" t="s">
        <v>3389</v>
      </c>
      <c r="I200" s="133">
        <v>45623349</v>
      </c>
      <c r="J200" s="54" t="s">
        <v>1016</v>
      </c>
      <c r="K200" s="247" t="s">
        <v>3404</v>
      </c>
      <c r="L200" s="54" t="s">
        <v>903</v>
      </c>
      <c r="M200" s="54" t="s">
        <v>909</v>
      </c>
      <c r="N200" s="252" t="s">
        <v>637</v>
      </c>
      <c r="O200" s="54">
        <v>99</v>
      </c>
      <c r="P200" s="253" t="s">
        <v>3091</v>
      </c>
      <c r="Q200" s="247" t="s">
        <v>3388</v>
      </c>
      <c r="R200" s="247" t="s">
        <v>3411</v>
      </c>
      <c r="S200" s="254">
        <v>165</v>
      </c>
      <c r="T200" s="265" t="s">
        <v>907</v>
      </c>
      <c r="U200" s="43">
        <v>424</v>
      </c>
      <c r="V200" s="247" t="s">
        <v>816</v>
      </c>
      <c r="W200" s="247" t="s">
        <v>817</v>
      </c>
      <c r="X200" s="247" t="s">
        <v>817</v>
      </c>
      <c r="Y200" s="29">
        <v>386</v>
      </c>
      <c r="Z200" s="247" t="s">
        <v>2490</v>
      </c>
      <c r="AA200" s="247">
        <v>461</v>
      </c>
      <c r="AB200" s="29">
        <v>45623349</v>
      </c>
      <c r="AC200" s="29">
        <v>0</v>
      </c>
      <c r="AD200" s="29">
        <v>44083444</v>
      </c>
      <c r="AE200" s="29">
        <v>1539905</v>
      </c>
      <c r="AF200" s="247" t="s">
        <v>3499</v>
      </c>
      <c r="AG200" s="247">
        <v>52010902</v>
      </c>
      <c r="AH200" s="247">
        <v>44083444</v>
      </c>
      <c r="AI200" s="247">
        <v>45623349</v>
      </c>
    </row>
    <row r="201" spans="1:35" s="24" customFormat="1" ht="36.75" customHeight="1" x14ac:dyDescent="0.3">
      <c r="A201" s="247">
        <v>137</v>
      </c>
      <c r="B201" s="248">
        <v>80111600</v>
      </c>
      <c r="C201" s="247" t="s">
        <v>1785</v>
      </c>
      <c r="D201" s="247" t="s">
        <v>3410</v>
      </c>
      <c r="E201" s="249" t="s">
        <v>762</v>
      </c>
      <c r="F201" s="249">
        <v>2024003050075</v>
      </c>
      <c r="G201" s="250" t="s">
        <v>763</v>
      </c>
      <c r="H201" s="251" t="s">
        <v>3389</v>
      </c>
      <c r="I201" s="133">
        <v>45623349</v>
      </c>
      <c r="J201" s="54" t="s">
        <v>1016</v>
      </c>
      <c r="K201" s="247" t="s">
        <v>3404</v>
      </c>
      <c r="L201" s="54" t="s">
        <v>903</v>
      </c>
      <c r="M201" s="54" t="s">
        <v>909</v>
      </c>
      <c r="N201" s="252" t="s">
        <v>637</v>
      </c>
      <c r="O201" s="54">
        <v>99</v>
      </c>
      <c r="P201" s="253" t="s">
        <v>3091</v>
      </c>
      <c r="Q201" s="247" t="s">
        <v>3388</v>
      </c>
      <c r="R201" s="247" t="s">
        <v>3411</v>
      </c>
      <c r="S201" s="254">
        <v>165</v>
      </c>
      <c r="T201" s="265" t="s">
        <v>907</v>
      </c>
      <c r="U201" s="43">
        <v>425</v>
      </c>
      <c r="V201" s="247" t="s">
        <v>816</v>
      </c>
      <c r="W201" s="247" t="s">
        <v>817</v>
      </c>
      <c r="X201" s="247" t="s">
        <v>817</v>
      </c>
      <c r="Y201" s="29">
        <v>385</v>
      </c>
      <c r="Z201" s="247" t="s">
        <v>2488</v>
      </c>
      <c r="AA201" s="247">
        <v>453</v>
      </c>
      <c r="AB201" s="29">
        <v>45623349</v>
      </c>
      <c r="AC201" s="29">
        <v>0</v>
      </c>
      <c r="AD201" s="29">
        <v>44692807</v>
      </c>
      <c r="AE201" s="29">
        <v>930542</v>
      </c>
      <c r="AF201" s="247" t="s">
        <v>3500</v>
      </c>
      <c r="AG201" s="247">
        <v>52010902</v>
      </c>
      <c r="AH201" s="247">
        <v>44692807</v>
      </c>
      <c r="AI201" s="247">
        <v>45623349</v>
      </c>
    </row>
    <row r="202" spans="1:35" s="24" customFormat="1" ht="36.75" customHeight="1" x14ac:dyDescent="0.3">
      <c r="A202" s="247">
        <v>138</v>
      </c>
      <c r="B202" s="248">
        <v>80111600</v>
      </c>
      <c r="C202" s="247" t="s">
        <v>1785</v>
      </c>
      <c r="D202" s="247" t="s">
        <v>3410</v>
      </c>
      <c r="E202" s="249" t="s">
        <v>762</v>
      </c>
      <c r="F202" s="249">
        <v>2024003050075</v>
      </c>
      <c r="G202" s="250" t="s">
        <v>763</v>
      </c>
      <c r="H202" s="251" t="s">
        <v>3389</v>
      </c>
      <c r="I202" s="133">
        <v>43450809</v>
      </c>
      <c r="J202" s="54" t="s">
        <v>1016</v>
      </c>
      <c r="K202" s="247" t="s">
        <v>3404</v>
      </c>
      <c r="L202" s="54" t="s">
        <v>903</v>
      </c>
      <c r="M202" s="54" t="s">
        <v>909</v>
      </c>
      <c r="N202" s="252" t="s">
        <v>637</v>
      </c>
      <c r="O202" s="54">
        <v>99</v>
      </c>
      <c r="P202" s="253" t="s">
        <v>3091</v>
      </c>
      <c r="Q202" s="247" t="s">
        <v>3388</v>
      </c>
      <c r="R202" s="247" t="s">
        <v>3411</v>
      </c>
      <c r="S202" s="254">
        <v>165</v>
      </c>
      <c r="T202" s="265" t="s">
        <v>907</v>
      </c>
      <c r="U202" s="43">
        <v>426</v>
      </c>
      <c r="V202" s="247" t="s">
        <v>816</v>
      </c>
      <c r="W202" s="247" t="s">
        <v>817</v>
      </c>
      <c r="X202" s="247" t="s">
        <v>817</v>
      </c>
      <c r="Y202" s="29">
        <v>373</v>
      </c>
      <c r="Z202" s="247" t="s">
        <v>2463</v>
      </c>
      <c r="AA202" s="247">
        <v>460</v>
      </c>
      <c r="AB202" s="29">
        <v>43364200</v>
      </c>
      <c r="AC202" s="29">
        <v>86609</v>
      </c>
      <c r="AD202" s="29">
        <v>43364200</v>
      </c>
      <c r="AE202" s="29">
        <v>0</v>
      </c>
      <c r="AF202" s="247" t="s">
        <v>3501</v>
      </c>
      <c r="AG202" s="247">
        <v>52010902</v>
      </c>
      <c r="AH202" s="247">
        <v>43364200</v>
      </c>
      <c r="AI202" s="247">
        <v>43364200</v>
      </c>
    </row>
    <row r="203" spans="1:35" s="24" customFormat="1" ht="36.75" customHeight="1" x14ac:dyDescent="0.3">
      <c r="A203" s="247">
        <v>139</v>
      </c>
      <c r="B203" s="248">
        <v>80111600</v>
      </c>
      <c r="C203" s="247" t="s">
        <v>1785</v>
      </c>
      <c r="D203" s="247" t="s">
        <v>3410</v>
      </c>
      <c r="E203" s="249" t="s">
        <v>762</v>
      </c>
      <c r="F203" s="249">
        <v>2024003050075</v>
      </c>
      <c r="G203" s="250" t="s">
        <v>763</v>
      </c>
      <c r="H203" s="251" t="s">
        <v>3389</v>
      </c>
      <c r="I203" s="133">
        <v>43450809</v>
      </c>
      <c r="J203" s="54" t="s">
        <v>1016</v>
      </c>
      <c r="K203" s="247" t="s">
        <v>3404</v>
      </c>
      <c r="L203" s="54" t="s">
        <v>903</v>
      </c>
      <c r="M203" s="54" t="s">
        <v>909</v>
      </c>
      <c r="N203" s="252" t="s">
        <v>637</v>
      </c>
      <c r="O203" s="54">
        <v>99</v>
      </c>
      <c r="P203" s="253" t="s">
        <v>3091</v>
      </c>
      <c r="Q203" s="247" t="s">
        <v>3388</v>
      </c>
      <c r="R203" s="247" t="s">
        <v>3411</v>
      </c>
      <c r="S203" s="254">
        <v>165</v>
      </c>
      <c r="T203" s="265" t="s">
        <v>907</v>
      </c>
      <c r="U203" s="43">
        <v>427</v>
      </c>
      <c r="V203" s="247" t="s">
        <v>816</v>
      </c>
      <c r="W203" s="247" t="s">
        <v>817</v>
      </c>
      <c r="X203" s="247" t="s">
        <v>817</v>
      </c>
      <c r="Y203" s="29">
        <v>380</v>
      </c>
      <c r="Z203" s="247" t="s">
        <v>2477</v>
      </c>
      <c r="AA203" s="247">
        <v>436</v>
      </c>
      <c r="AB203" s="29">
        <v>43364200</v>
      </c>
      <c r="AC203" s="29">
        <v>86609</v>
      </c>
      <c r="AD203" s="29">
        <v>43364200</v>
      </c>
      <c r="AE203" s="29">
        <v>0</v>
      </c>
      <c r="AF203" s="247" t="s">
        <v>3502</v>
      </c>
      <c r="AG203" s="247">
        <v>52010902</v>
      </c>
      <c r="AH203" s="247">
        <v>43364200</v>
      </c>
      <c r="AI203" s="247">
        <v>43364200</v>
      </c>
    </row>
    <row r="204" spans="1:35" s="24" customFormat="1" ht="36.75" customHeight="1" x14ac:dyDescent="0.3">
      <c r="A204" s="247">
        <v>140</v>
      </c>
      <c r="B204" s="248">
        <v>80111600</v>
      </c>
      <c r="C204" s="247" t="s">
        <v>1785</v>
      </c>
      <c r="D204" s="247" t="s">
        <v>3410</v>
      </c>
      <c r="E204" s="249" t="s">
        <v>762</v>
      </c>
      <c r="F204" s="249">
        <v>2024003050075</v>
      </c>
      <c r="G204" s="250" t="s">
        <v>763</v>
      </c>
      <c r="H204" s="251" t="s">
        <v>3389</v>
      </c>
      <c r="I204" s="133">
        <v>43450809</v>
      </c>
      <c r="J204" s="54" t="s">
        <v>1016</v>
      </c>
      <c r="K204" s="247" t="s">
        <v>3404</v>
      </c>
      <c r="L204" s="54" t="s">
        <v>903</v>
      </c>
      <c r="M204" s="54" t="s">
        <v>909</v>
      </c>
      <c r="N204" s="252" t="s">
        <v>637</v>
      </c>
      <c r="O204" s="54">
        <v>99</v>
      </c>
      <c r="P204" s="253" t="s">
        <v>3091</v>
      </c>
      <c r="Q204" s="247" t="s">
        <v>3388</v>
      </c>
      <c r="R204" s="247" t="s">
        <v>3411</v>
      </c>
      <c r="S204" s="254">
        <v>165</v>
      </c>
      <c r="T204" s="265" t="s">
        <v>907</v>
      </c>
      <c r="U204" s="43">
        <v>428</v>
      </c>
      <c r="V204" s="247" t="s">
        <v>816</v>
      </c>
      <c r="W204" s="247" t="s">
        <v>817</v>
      </c>
      <c r="X204" s="247" t="s">
        <v>817</v>
      </c>
      <c r="Y204" s="29">
        <v>375</v>
      </c>
      <c r="Z204" s="247" t="s">
        <v>2467</v>
      </c>
      <c r="AA204" s="247">
        <v>433</v>
      </c>
      <c r="AB204" s="29">
        <v>43364200</v>
      </c>
      <c r="AC204" s="29">
        <v>86609</v>
      </c>
      <c r="AD204" s="29">
        <v>43364200</v>
      </c>
      <c r="AE204" s="29">
        <v>0</v>
      </c>
      <c r="AF204" s="247" t="s">
        <v>3503</v>
      </c>
      <c r="AG204" s="247">
        <v>52010902</v>
      </c>
      <c r="AH204" s="247">
        <v>43364200</v>
      </c>
      <c r="AI204" s="247">
        <v>43364200</v>
      </c>
    </row>
    <row r="205" spans="1:35" s="24" customFormat="1" ht="36.75" customHeight="1" x14ac:dyDescent="0.3">
      <c r="A205" s="247">
        <v>141</v>
      </c>
      <c r="B205" s="248">
        <v>80111600</v>
      </c>
      <c r="C205" s="247" t="s">
        <v>1785</v>
      </c>
      <c r="D205" s="247" t="s">
        <v>3410</v>
      </c>
      <c r="E205" s="249" t="s">
        <v>713</v>
      </c>
      <c r="F205" s="249">
        <v>2024003050076</v>
      </c>
      <c r="G205" s="250" t="s">
        <v>714</v>
      </c>
      <c r="H205" s="251" t="s">
        <v>3387</v>
      </c>
      <c r="I205" s="133">
        <v>19655887</v>
      </c>
      <c r="J205" s="54" t="s">
        <v>1017</v>
      </c>
      <c r="K205" s="247" t="s">
        <v>3404</v>
      </c>
      <c r="L205" s="54" t="s">
        <v>903</v>
      </c>
      <c r="M205" s="54" t="s">
        <v>909</v>
      </c>
      <c r="N205" s="252" t="s">
        <v>675</v>
      </c>
      <c r="O205" s="54">
        <v>102</v>
      </c>
      <c r="P205" s="253" t="s">
        <v>3094</v>
      </c>
      <c r="Q205" s="247" t="s">
        <v>3386</v>
      </c>
      <c r="R205" s="247" t="s">
        <v>3411</v>
      </c>
      <c r="S205" s="254">
        <v>6</v>
      </c>
      <c r="T205" s="265" t="s">
        <v>815</v>
      </c>
      <c r="U205" s="43">
        <v>429</v>
      </c>
      <c r="V205" s="247" t="s">
        <v>816</v>
      </c>
      <c r="W205" s="247" t="s">
        <v>817</v>
      </c>
      <c r="X205" s="247" t="s">
        <v>817</v>
      </c>
      <c r="Y205" s="29">
        <v>392</v>
      </c>
      <c r="Z205" s="247" t="s">
        <v>2505</v>
      </c>
      <c r="AA205" s="247">
        <v>456</v>
      </c>
      <c r="AB205" s="29">
        <v>19655887</v>
      </c>
      <c r="AC205" s="29">
        <v>0</v>
      </c>
      <c r="AD205" s="29">
        <v>19655887</v>
      </c>
      <c r="AE205" s="29">
        <v>0</v>
      </c>
      <c r="AF205" s="247" t="s">
        <v>3504</v>
      </c>
      <c r="AG205" s="247">
        <v>52010901</v>
      </c>
      <c r="AH205" s="247">
        <v>19655887</v>
      </c>
      <c r="AI205" s="247">
        <v>19655887</v>
      </c>
    </row>
    <row r="206" spans="1:35" s="24" customFormat="1" ht="36.75" customHeight="1" x14ac:dyDescent="0.3">
      <c r="A206" s="247">
        <v>141</v>
      </c>
      <c r="B206" s="248">
        <v>80111600</v>
      </c>
      <c r="C206" s="247" t="s">
        <v>1785</v>
      </c>
      <c r="D206" s="247" t="s">
        <v>3410</v>
      </c>
      <c r="E206" s="249" t="s">
        <v>762</v>
      </c>
      <c r="F206" s="249">
        <v>2024003050075</v>
      </c>
      <c r="G206" s="250" t="s">
        <v>763</v>
      </c>
      <c r="H206" s="251" t="s">
        <v>3389</v>
      </c>
      <c r="I206" s="133">
        <v>27650513</v>
      </c>
      <c r="J206" s="54" t="s">
        <v>1017</v>
      </c>
      <c r="K206" s="247" t="s">
        <v>3404</v>
      </c>
      <c r="L206" s="54" t="s">
        <v>903</v>
      </c>
      <c r="M206" s="54" t="s">
        <v>909</v>
      </c>
      <c r="N206" s="252" t="s">
        <v>637</v>
      </c>
      <c r="O206" s="54">
        <v>99</v>
      </c>
      <c r="P206" s="253" t="s">
        <v>3091</v>
      </c>
      <c r="Q206" s="247" t="s">
        <v>3388</v>
      </c>
      <c r="R206" s="247" t="s">
        <v>3411</v>
      </c>
      <c r="S206" s="254">
        <v>6</v>
      </c>
      <c r="T206" s="265" t="s">
        <v>815</v>
      </c>
      <c r="U206" s="43">
        <v>429</v>
      </c>
      <c r="V206" s="247" t="s">
        <v>816</v>
      </c>
      <c r="W206" s="247" t="s">
        <v>817</v>
      </c>
      <c r="X206" s="247" t="s">
        <v>817</v>
      </c>
      <c r="Y206" s="29">
        <v>392</v>
      </c>
      <c r="Z206" s="247" t="s">
        <v>2505</v>
      </c>
      <c r="AA206" s="247">
        <v>456</v>
      </c>
      <c r="AB206" s="29">
        <v>27650513</v>
      </c>
      <c r="AC206" s="29">
        <v>0</v>
      </c>
      <c r="AD206" s="29">
        <v>27650513</v>
      </c>
      <c r="AE206" s="29">
        <v>0</v>
      </c>
      <c r="AF206" s="247" t="s">
        <v>3505</v>
      </c>
      <c r="AG206" s="247">
        <v>52010902</v>
      </c>
      <c r="AH206" s="247">
        <v>27650513</v>
      </c>
      <c r="AI206" s="247">
        <v>27650513</v>
      </c>
    </row>
    <row r="207" spans="1:35" s="24" customFormat="1" ht="36.75" customHeight="1" x14ac:dyDescent="0.3">
      <c r="A207" s="247">
        <v>142</v>
      </c>
      <c r="B207" s="248">
        <v>80111600</v>
      </c>
      <c r="C207" s="247" t="s">
        <v>1785</v>
      </c>
      <c r="D207" s="247" t="s">
        <v>3410</v>
      </c>
      <c r="E207" s="249" t="s">
        <v>762</v>
      </c>
      <c r="F207" s="249">
        <v>2024003050075</v>
      </c>
      <c r="G207" s="250" t="s">
        <v>763</v>
      </c>
      <c r="H207" s="251" t="s">
        <v>3389</v>
      </c>
      <c r="I207" s="133">
        <v>43450809</v>
      </c>
      <c r="J207" s="54" t="s">
        <v>1018</v>
      </c>
      <c r="K207" s="247" t="s">
        <v>3404</v>
      </c>
      <c r="L207" s="54" t="s">
        <v>903</v>
      </c>
      <c r="M207" s="54" t="s">
        <v>909</v>
      </c>
      <c r="N207" s="252" t="s">
        <v>637</v>
      </c>
      <c r="O207" s="54">
        <v>99</v>
      </c>
      <c r="P207" s="253" t="s">
        <v>3091</v>
      </c>
      <c r="Q207" s="247" t="s">
        <v>3388</v>
      </c>
      <c r="R207" s="247" t="s">
        <v>3411</v>
      </c>
      <c r="S207" s="254">
        <v>165</v>
      </c>
      <c r="T207" s="265" t="s">
        <v>907</v>
      </c>
      <c r="U207" s="43">
        <v>430</v>
      </c>
      <c r="V207" s="247" t="s">
        <v>816</v>
      </c>
      <c r="W207" s="247" t="s">
        <v>817</v>
      </c>
      <c r="X207" s="247" t="s">
        <v>817</v>
      </c>
      <c r="Y207" s="29">
        <v>365</v>
      </c>
      <c r="Z207" s="247" t="s">
        <v>2446</v>
      </c>
      <c r="AA207" s="247">
        <v>423</v>
      </c>
      <c r="AB207" s="29">
        <v>43364200</v>
      </c>
      <c r="AC207" s="29">
        <v>86609</v>
      </c>
      <c r="AD207" s="29">
        <v>43364200</v>
      </c>
      <c r="AE207" s="29">
        <v>0</v>
      </c>
      <c r="AF207" s="247" t="s">
        <v>3506</v>
      </c>
      <c r="AG207" s="247">
        <v>52010902</v>
      </c>
      <c r="AH207" s="247">
        <v>43364200</v>
      </c>
      <c r="AI207" s="247">
        <v>43364200</v>
      </c>
    </row>
    <row r="208" spans="1:35" s="24" customFormat="1" ht="36.75" customHeight="1" x14ac:dyDescent="0.3">
      <c r="A208" s="247">
        <v>143</v>
      </c>
      <c r="B208" s="248">
        <v>80111600</v>
      </c>
      <c r="C208" s="247" t="s">
        <v>1785</v>
      </c>
      <c r="D208" s="247" t="s">
        <v>3410</v>
      </c>
      <c r="E208" s="249" t="s">
        <v>762</v>
      </c>
      <c r="F208" s="249">
        <v>2024003050075</v>
      </c>
      <c r="G208" s="250" t="s">
        <v>763</v>
      </c>
      <c r="H208" s="251" t="s">
        <v>3389</v>
      </c>
      <c r="I208" s="133">
        <v>43450809</v>
      </c>
      <c r="J208" s="54" t="s">
        <v>1018</v>
      </c>
      <c r="K208" s="247" t="s">
        <v>3404</v>
      </c>
      <c r="L208" s="54" t="s">
        <v>903</v>
      </c>
      <c r="M208" s="54" t="s">
        <v>909</v>
      </c>
      <c r="N208" s="252" t="s">
        <v>637</v>
      </c>
      <c r="O208" s="54">
        <v>99</v>
      </c>
      <c r="P208" s="253" t="s">
        <v>3091</v>
      </c>
      <c r="Q208" s="247" t="s">
        <v>3388</v>
      </c>
      <c r="R208" s="247" t="s">
        <v>3411</v>
      </c>
      <c r="S208" s="254">
        <v>165</v>
      </c>
      <c r="T208" s="265" t="s">
        <v>907</v>
      </c>
      <c r="U208" s="43">
        <v>431</v>
      </c>
      <c r="V208" s="247" t="s">
        <v>816</v>
      </c>
      <c r="W208" s="247" t="s">
        <v>817</v>
      </c>
      <c r="X208" s="247" t="s">
        <v>817</v>
      </c>
      <c r="Y208" s="29">
        <v>372</v>
      </c>
      <c r="Z208" s="247" t="s">
        <v>2461</v>
      </c>
      <c r="AA208" s="247">
        <v>440</v>
      </c>
      <c r="AB208" s="29">
        <v>43364200</v>
      </c>
      <c r="AC208" s="29">
        <v>86609</v>
      </c>
      <c r="AD208" s="29">
        <v>43364200</v>
      </c>
      <c r="AE208" s="29">
        <v>0</v>
      </c>
      <c r="AF208" s="247" t="s">
        <v>3507</v>
      </c>
      <c r="AG208" s="247">
        <v>52010902</v>
      </c>
      <c r="AH208" s="247">
        <v>43364200</v>
      </c>
      <c r="AI208" s="247">
        <v>43364200</v>
      </c>
    </row>
    <row r="209" spans="1:35" s="24" customFormat="1" ht="36.75" customHeight="1" x14ac:dyDescent="0.3">
      <c r="A209" s="247">
        <v>144</v>
      </c>
      <c r="B209" s="248">
        <v>80111600</v>
      </c>
      <c r="C209" s="247" t="s">
        <v>1785</v>
      </c>
      <c r="D209" s="247" t="s">
        <v>3410</v>
      </c>
      <c r="E209" s="249" t="s">
        <v>762</v>
      </c>
      <c r="F209" s="249">
        <v>2024003050075</v>
      </c>
      <c r="G209" s="250" t="s">
        <v>763</v>
      </c>
      <c r="H209" s="251" t="s">
        <v>3389</v>
      </c>
      <c r="I209" s="133">
        <v>43450809</v>
      </c>
      <c r="J209" s="54" t="s">
        <v>1018</v>
      </c>
      <c r="K209" s="247" t="s">
        <v>3404</v>
      </c>
      <c r="L209" s="54" t="s">
        <v>903</v>
      </c>
      <c r="M209" s="54" t="s">
        <v>909</v>
      </c>
      <c r="N209" s="252" t="s">
        <v>637</v>
      </c>
      <c r="O209" s="54">
        <v>99</v>
      </c>
      <c r="P209" s="253" t="s">
        <v>3091</v>
      </c>
      <c r="Q209" s="247" t="s">
        <v>3388</v>
      </c>
      <c r="R209" s="247" t="s">
        <v>3411</v>
      </c>
      <c r="S209" s="254">
        <v>165</v>
      </c>
      <c r="T209" s="265" t="s">
        <v>907</v>
      </c>
      <c r="U209" s="43">
        <v>432</v>
      </c>
      <c r="V209" s="247" t="s">
        <v>816</v>
      </c>
      <c r="W209" s="247" t="s">
        <v>817</v>
      </c>
      <c r="X209" s="247" t="s">
        <v>817</v>
      </c>
      <c r="Y209" s="29">
        <v>368</v>
      </c>
      <c r="Z209" s="247" t="s">
        <v>2454</v>
      </c>
      <c r="AA209" s="247">
        <v>434</v>
      </c>
      <c r="AB209" s="29">
        <v>43364200</v>
      </c>
      <c r="AC209" s="29">
        <v>86609</v>
      </c>
      <c r="AD209" s="29">
        <v>43364200</v>
      </c>
      <c r="AE209" s="29">
        <v>0</v>
      </c>
      <c r="AF209" s="247" t="s">
        <v>3508</v>
      </c>
      <c r="AG209" s="247">
        <v>52010902</v>
      </c>
      <c r="AH209" s="247">
        <v>43364200</v>
      </c>
      <c r="AI209" s="247">
        <v>43364200</v>
      </c>
    </row>
    <row r="210" spans="1:35" s="24" customFormat="1" ht="36.75" customHeight="1" x14ac:dyDescent="0.3">
      <c r="A210" s="247">
        <v>145</v>
      </c>
      <c r="B210" s="248">
        <v>80111600</v>
      </c>
      <c r="C210" s="247" t="s">
        <v>1785</v>
      </c>
      <c r="D210" s="247" t="s">
        <v>3410</v>
      </c>
      <c r="E210" s="249" t="s">
        <v>713</v>
      </c>
      <c r="F210" s="249">
        <v>2024003050076</v>
      </c>
      <c r="G210" s="250" t="s">
        <v>714</v>
      </c>
      <c r="H210" s="251" t="s">
        <v>3387</v>
      </c>
      <c r="I210" s="133">
        <v>6220955</v>
      </c>
      <c r="J210" s="54" t="s">
        <v>1019</v>
      </c>
      <c r="K210" s="247" t="s">
        <v>3404</v>
      </c>
      <c r="L210" s="54" t="s">
        <v>903</v>
      </c>
      <c r="M210" s="54" t="s">
        <v>909</v>
      </c>
      <c r="N210" s="252" t="s">
        <v>675</v>
      </c>
      <c r="O210" s="54">
        <v>102</v>
      </c>
      <c r="P210" s="253" t="s">
        <v>3094</v>
      </c>
      <c r="Q210" s="247" t="s">
        <v>3386</v>
      </c>
      <c r="R210" s="247" t="s">
        <v>3411</v>
      </c>
      <c r="S210" s="254">
        <v>6</v>
      </c>
      <c r="T210" s="265" t="s">
        <v>815</v>
      </c>
      <c r="U210" s="43">
        <v>433</v>
      </c>
      <c r="V210" s="247" t="s">
        <v>816</v>
      </c>
      <c r="W210" s="247" t="s">
        <v>817</v>
      </c>
      <c r="X210" s="247" t="s">
        <v>817</v>
      </c>
      <c r="Y210" s="29">
        <v>370</v>
      </c>
      <c r="Z210" s="247" t="s">
        <v>2458</v>
      </c>
      <c r="AA210" s="247">
        <v>447</v>
      </c>
      <c r="AB210" s="29">
        <v>6220955</v>
      </c>
      <c r="AC210" s="29">
        <v>0</v>
      </c>
      <c r="AD210" s="29">
        <v>6220955</v>
      </c>
      <c r="AE210" s="29">
        <v>0</v>
      </c>
      <c r="AF210" s="247" t="s">
        <v>3509</v>
      </c>
      <c r="AG210" s="247">
        <v>52010901</v>
      </c>
      <c r="AH210" s="247">
        <v>6220955</v>
      </c>
      <c r="AI210" s="247">
        <v>6220955</v>
      </c>
    </row>
    <row r="211" spans="1:35" s="24" customFormat="1" ht="36.75" customHeight="1" x14ac:dyDescent="0.3">
      <c r="A211" s="247">
        <v>145</v>
      </c>
      <c r="B211" s="248">
        <v>80111600</v>
      </c>
      <c r="C211" s="247" t="s">
        <v>1785</v>
      </c>
      <c r="D211" s="247" t="s">
        <v>3410</v>
      </c>
      <c r="E211" s="249" t="s">
        <v>762</v>
      </c>
      <c r="F211" s="249">
        <v>2024003050075</v>
      </c>
      <c r="G211" s="250" t="s">
        <v>763</v>
      </c>
      <c r="H211" s="251" t="s">
        <v>3389</v>
      </c>
      <c r="I211" s="133">
        <v>43450809</v>
      </c>
      <c r="J211" s="54" t="s">
        <v>1019</v>
      </c>
      <c r="K211" s="247" t="s">
        <v>3404</v>
      </c>
      <c r="L211" s="54" t="s">
        <v>903</v>
      </c>
      <c r="M211" s="54" t="s">
        <v>909</v>
      </c>
      <c r="N211" s="252" t="s">
        <v>637</v>
      </c>
      <c r="O211" s="54">
        <v>99</v>
      </c>
      <c r="P211" s="253" t="s">
        <v>3091</v>
      </c>
      <c r="Q211" s="247" t="s">
        <v>3388</v>
      </c>
      <c r="R211" s="247" t="s">
        <v>3411</v>
      </c>
      <c r="S211" s="254">
        <v>6</v>
      </c>
      <c r="T211" s="265" t="s">
        <v>815</v>
      </c>
      <c r="U211" s="43">
        <v>433</v>
      </c>
      <c r="V211" s="247" t="s">
        <v>816</v>
      </c>
      <c r="W211" s="247" t="s">
        <v>817</v>
      </c>
      <c r="X211" s="247" t="s">
        <v>817</v>
      </c>
      <c r="Y211" s="29">
        <v>370</v>
      </c>
      <c r="Z211" s="247" t="s">
        <v>2458</v>
      </c>
      <c r="AA211" s="247">
        <v>447</v>
      </c>
      <c r="AB211" s="29">
        <v>43450809</v>
      </c>
      <c r="AC211" s="29">
        <v>0</v>
      </c>
      <c r="AD211" s="29">
        <v>40822632</v>
      </c>
      <c r="AE211" s="29">
        <v>2628177</v>
      </c>
      <c r="AF211" s="247" t="s">
        <v>3510</v>
      </c>
      <c r="AG211" s="247">
        <v>52010902</v>
      </c>
      <c r="AH211" s="247">
        <v>40822632</v>
      </c>
      <c r="AI211" s="247">
        <v>43450809</v>
      </c>
    </row>
    <row r="212" spans="1:35" s="24" customFormat="1" ht="36.75" customHeight="1" x14ac:dyDescent="0.3">
      <c r="A212" s="247">
        <v>146</v>
      </c>
      <c r="B212" s="248">
        <v>80111600</v>
      </c>
      <c r="C212" s="247" t="s">
        <v>1785</v>
      </c>
      <c r="D212" s="247" t="s">
        <v>3410</v>
      </c>
      <c r="E212" s="249" t="s">
        <v>762</v>
      </c>
      <c r="F212" s="249">
        <v>2024003050075</v>
      </c>
      <c r="G212" s="250" t="s">
        <v>763</v>
      </c>
      <c r="H212" s="251" t="s">
        <v>3389</v>
      </c>
      <c r="I212" s="133">
        <v>43450809</v>
      </c>
      <c r="J212" s="54" t="s">
        <v>1020</v>
      </c>
      <c r="K212" s="247" t="s">
        <v>3404</v>
      </c>
      <c r="L212" s="54" t="s">
        <v>903</v>
      </c>
      <c r="M212" s="54" t="s">
        <v>909</v>
      </c>
      <c r="N212" s="252" t="s">
        <v>637</v>
      </c>
      <c r="O212" s="54">
        <v>99</v>
      </c>
      <c r="P212" s="253" t="s">
        <v>3091</v>
      </c>
      <c r="Q212" s="247" t="s">
        <v>3388</v>
      </c>
      <c r="R212" s="247" t="s">
        <v>3411</v>
      </c>
      <c r="S212" s="254">
        <v>165</v>
      </c>
      <c r="T212" s="265" t="s">
        <v>907</v>
      </c>
      <c r="U212" s="43">
        <v>448</v>
      </c>
      <c r="V212" s="247" t="s">
        <v>816</v>
      </c>
      <c r="W212" s="247" t="s">
        <v>817</v>
      </c>
      <c r="X212" s="247" t="s">
        <v>817</v>
      </c>
      <c r="Y212" s="29">
        <v>413</v>
      </c>
      <c r="Z212" s="247" t="s">
        <v>2548</v>
      </c>
      <c r="AA212" s="247">
        <v>467</v>
      </c>
      <c r="AB212" s="29">
        <v>43364200</v>
      </c>
      <c r="AC212" s="29">
        <v>86609</v>
      </c>
      <c r="AD212" s="29">
        <v>43364200</v>
      </c>
      <c r="AE212" s="29">
        <v>0</v>
      </c>
      <c r="AF212" s="247" t="s">
        <v>3511</v>
      </c>
      <c r="AG212" s="247">
        <v>52010902</v>
      </c>
      <c r="AH212" s="247">
        <v>43364200</v>
      </c>
      <c r="AI212" s="247">
        <v>43364200</v>
      </c>
    </row>
    <row r="213" spans="1:35" s="24" customFormat="1" ht="36.75" customHeight="1" x14ac:dyDescent="0.3">
      <c r="A213" s="247">
        <v>147</v>
      </c>
      <c r="B213" s="248">
        <v>80111600</v>
      </c>
      <c r="C213" s="247" t="s">
        <v>1785</v>
      </c>
      <c r="D213" s="247" t="s">
        <v>3410</v>
      </c>
      <c r="E213" s="249" t="s">
        <v>762</v>
      </c>
      <c r="F213" s="249">
        <v>2024003050075</v>
      </c>
      <c r="G213" s="250" t="s">
        <v>763</v>
      </c>
      <c r="H213" s="251" t="s">
        <v>3389</v>
      </c>
      <c r="I213" s="133">
        <v>43450809</v>
      </c>
      <c r="J213" s="54" t="s">
        <v>1020</v>
      </c>
      <c r="K213" s="247" t="s">
        <v>3404</v>
      </c>
      <c r="L213" s="54" t="s">
        <v>903</v>
      </c>
      <c r="M213" s="54" t="s">
        <v>909</v>
      </c>
      <c r="N213" s="252" t="s">
        <v>637</v>
      </c>
      <c r="O213" s="54">
        <v>99</v>
      </c>
      <c r="P213" s="253" t="s">
        <v>3091</v>
      </c>
      <c r="Q213" s="247" t="s">
        <v>3388</v>
      </c>
      <c r="R213" s="247" t="s">
        <v>3411</v>
      </c>
      <c r="S213" s="254">
        <v>165</v>
      </c>
      <c r="T213" s="265" t="s">
        <v>907</v>
      </c>
      <c r="U213" s="43">
        <v>434</v>
      </c>
      <c r="V213" s="247" t="s">
        <v>816</v>
      </c>
      <c r="W213" s="247" t="s">
        <v>817</v>
      </c>
      <c r="X213" s="247" t="s">
        <v>817</v>
      </c>
      <c r="Y213" s="29">
        <v>405</v>
      </c>
      <c r="Z213" s="247" t="s">
        <v>2531</v>
      </c>
      <c r="AA213" s="247">
        <v>455</v>
      </c>
      <c r="AB213" s="29">
        <v>43364200</v>
      </c>
      <c r="AC213" s="29">
        <v>86609</v>
      </c>
      <c r="AD213" s="29">
        <v>43364200</v>
      </c>
      <c r="AE213" s="29">
        <v>0</v>
      </c>
      <c r="AF213" s="247" t="s">
        <v>3512</v>
      </c>
      <c r="AG213" s="247">
        <v>52010902</v>
      </c>
      <c r="AH213" s="247">
        <v>43364200</v>
      </c>
      <c r="AI213" s="247">
        <v>43364200</v>
      </c>
    </row>
    <row r="214" spans="1:35" s="24" customFormat="1" ht="36.75" customHeight="1" x14ac:dyDescent="0.3">
      <c r="A214" s="247">
        <v>148</v>
      </c>
      <c r="B214" s="248">
        <v>80111600</v>
      </c>
      <c r="C214" s="247" t="s">
        <v>1785</v>
      </c>
      <c r="D214" s="247" t="s">
        <v>3410</v>
      </c>
      <c r="E214" s="249" t="s">
        <v>762</v>
      </c>
      <c r="F214" s="249">
        <v>2024003050075</v>
      </c>
      <c r="G214" s="250" t="s">
        <v>763</v>
      </c>
      <c r="H214" s="251" t="s">
        <v>3389</v>
      </c>
      <c r="I214" s="133">
        <v>43450809</v>
      </c>
      <c r="J214" s="54" t="s">
        <v>1020</v>
      </c>
      <c r="K214" s="247" t="s">
        <v>3404</v>
      </c>
      <c r="L214" s="54" t="s">
        <v>903</v>
      </c>
      <c r="M214" s="54" t="s">
        <v>909</v>
      </c>
      <c r="N214" s="252" t="s">
        <v>637</v>
      </c>
      <c r="O214" s="54">
        <v>99</v>
      </c>
      <c r="P214" s="253" t="s">
        <v>3091</v>
      </c>
      <c r="Q214" s="247" t="s">
        <v>3388</v>
      </c>
      <c r="R214" s="247" t="s">
        <v>3411</v>
      </c>
      <c r="S214" s="254">
        <v>165</v>
      </c>
      <c r="T214" s="265" t="s">
        <v>907</v>
      </c>
      <c r="U214" s="43">
        <v>435</v>
      </c>
      <c r="V214" s="247" t="s">
        <v>816</v>
      </c>
      <c r="W214" s="247" t="s">
        <v>817</v>
      </c>
      <c r="X214" s="247" t="s">
        <v>817</v>
      </c>
      <c r="Y214" s="29">
        <v>406</v>
      </c>
      <c r="Z214" s="247" t="s">
        <v>2533</v>
      </c>
      <c r="AA214" s="247">
        <v>459</v>
      </c>
      <c r="AB214" s="29">
        <v>43364200</v>
      </c>
      <c r="AC214" s="29">
        <v>86609</v>
      </c>
      <c r="AD214" s="29">
        <v>43364200</v>
      </c>
      <c r="AE214" s="29">
        <v>0</v>
      </c>
      <c r="AF214" s="247" t="s">
        <v>3513</v>
      </c>
      <c r="AG214" s="247">
        <v>52010902</v>
      </c>
      <c r="AH214" s="247">
        <v>43364200</v>
      </c>
      <c r="AI214" s="247">
        <v>43364200</v>
      </c>
    </row>
    <row r="215" spans="1:35" s="24" customFormat="1" ht="36.75" customHeight="1" x14ac:dyDescent="0.3">
      <c r="A215" s="247">
        <v>149</v>
      </c>
      <c r="B215" s="248">
        <v>80111600</v>
      </c>
      <c r="C215" s="247" t="s">
        <v>1785</v>
      </c>
      <c r="D215" s="247" t="s">
        <v>3410</v>
      </c>
      <c r="E215" s="249" t="s">
        <v>762</v>
      </c>
      <c r="F215" s="249">
        <v>2024003050075</v>
      </c>
      <c r="G215" s="250" t="s">
        <v>763</v>
      </c>
      <c r="H215" s="251" t="s">
        <v>3389</v>
      </c>
      <c r="I215" s="133">
        <v>43450809</v>
      </c>
      <c r="J215" s="54" t="s">
        <v>1021</v>
      </c>
      <c r="K215" s="247" t="s">
        <v>3404</v>
      </c>
      <c r="L215" s="54" t="s">
        <v>903</v>
      </c>
      <c r="M215" s="54" t="s">
        <v>909</v>
      </c>
      <c r="N215" s="252" t="s">
        <v>637</v>
      </c>
      <c r="O215" s="54">
        <v>99</v>
      </c>
      <c r="P215" s="253" t="s">
        <v>3091</v>
      </c>
      <c r="Q215" s="247" t="s">
        <v>3388</v>
      </c>
      <c r="R215" s="247" t="s">
        <v>3411</v>
      </c>
      <c r="S215" s="254">
        <v>165</v>
      </c>
      <c r="T215" s="265" t="s">
        <v>907</v>
      </c>
      <c r="U215" s="43">
        <v>436</v>
      </c>
      <c r="V215" s="247" t="s">
        <v>816</v>
      </c>
      <c r="W215" s="247" t="s">
        <v>817</v>
      </c>
      <c r="X215" s="247" t="s">
        <v>817</v>
      </c>
      <c r="Y215" s="29">
        <v>367</v>
      </c>
      <c r="Z215" s="247" t="s">
        <v>2452</v>
      </c>
      <c r="AA215" s="247">
        <v>435</v>
      </c>
      <c r="AB215" s="29">
        <v>43364200</v>
      </c>
      <c r="AC215" s="29">
        <v>86609</v>
      </c>
      <c r="AD215" s="29">
        <v>43364200</v>
      </c>
      <c r="AE215" s="29">
        <v>0</v>
      </c>
      <c r="AF215" s="247" t="s">
        <v>3514</v>
      </c>
      <c r="AG215" s="247">
        <v>52010902</v>
      </c>
      <c r="AH215" s="247">
        <v>43364200</v>
      </c>
      <c r="AI215" s="247">
        <v>43364200</v>
      </c>
    </row>
    <row r="216" spans="1:35" s="24" customFormat="1" ht="36.75" customHeight="1" x14ac:dyDescent="0.3">
      <c r="A216" s="247">
        <v>150</v>
      </c>
      <c r="B216" s="248">
        <v>80111600</v>
      </c>
      <c r="C216" s="247" t="s">
        <v>1785</v>
      </c>
      <c r="D216" s="247" t="s">
        <v>3410</v>
      </c>
      <c r="E216" s="249" t="s">
        <v>762</v>
      </c>
      <c r="F216" s="249">
        <v>2024003050075</v>
      </c>
      <c r="G216" s="250" t="s">
        <v>763</v>
      </c>
      <c r="H216" s="251" t="s">
        <v>3389</v>
      </c>
      <c r="I216" s="133">
        <v>43450809</v>
      </c>
      <c r="J216" s="54" t="s">
        <v>1021</v>
      </c>
      <c r="K216" s="247" t="s">
        <v>3404</v>
      </c>
      <c r="L216" s="54" t="s">
        <v>903</v>
      </c>
      <c r="M216" s="54" t="s">
        <v>909</v>
      </c>
      <c r="N216" s="252" t="s">
        <v>637</v>
      </c>
      <c r="O216" s="54">
        <v>99</v>
      </c>
      <c r="P216" s="253" t="s">
        <v>3091</v>
      </c>
      <c r="Q216" s="247" t="s">
        <v>3388</v>
      </c>
      <c r="R216" s="247" t="s">
        <v>3411</v>
      </c>
      <c r="S216" s="254">
        <v>165</v>
      </c>
      <c r="T216" s="265" t="s">
        <v>907</v>
      </c>
      <c r="U216" s="43">
        <v>437</v>
      </c>
      <c r="V216" s="247" t="s">
        <v>816</v>
      </c>
      <c r="W216" s="247" t="s">
        <v>817</v>
      </c>
      <c r="X216" s="247" t="s">
        <v>817</v>
      </c>
      <c r="Y216" s="29">
        <v>364</v>
      </c>
      <c r="Z216" s="247" t="s">
        <v>2444</v>
      </c>
      <c r="AA216" s="247">
        <v>441</v>
      </c>
      <c r="AB216" s="29">
        <v>43364200</v>
      </c>
      <c r="AC216" s="29">
        <v>86609</v>
      </c>
      <c r="AD216" s="29">
        <v>43364200</v>
      </c>
      <c r="AE216" s="29">
        <v>0</v>
      </c>
      <c r="AF216" s="247" t="s">
        <v>3515</v>
      </c>
      <c r="AG216" s="247">
        <v>52010902</v>
      </c>
      <c r="AH216" s="247">
        <v>43364200</v>
      </c>
      <c r="AI216" s="247">
        <v>43364200</v>
      </c>
    </row>
    <row r="217" spans="1:35" s="24" customFormat="1" ht="36.75" customHeight="1" x14ac:dyDescent="0.3">
      <c r="A217" s="247">
        <v>151</v>
      </c>
      <c r="B217" s="248">
        <v>80111600</v>
      </c>
      <c r="C217" s="247" t="s">
        <v>1785</v>
      </c>
      <c r="D217" s="247" t="s">
        <v>3410</v>
      </c>
      <c r="E217" s="249" t="s">
        <v>762</v>
      </c>
      <c r="F217" s="249">
        <v>2024003050075</v>
      </c>
      <c r="G217" s="250" t="s">
        <v>763</v>
      </c>
      <c r="H217" s="251" t="s">
        <v>3389</v>
      </c>
      <c r="I217" s="133">
        <v>43450809</v>
      </c>
      <c r="J217" s="54" t="s">
        <v>1021</v>
      </c>
      <c r="K217" s="247" t="s">
        <v>3404</v>
      </c>
      <c r="L217" s="54" t="s">
        <v>903</v>
      </c>
      <c r="M217" s="54" t="s">
        <v>909</v>
      </c>
      <c r="N217" s="252" t="s">
        <v>637</v>
      </c>
      <c r="O217" s="54">
        <v>99</v>
      </c>
      <c r="P217" s="253" t="s">
        <v>3091</v>
      </c>
      <c r="Q217" s="247" t="s">
        <v>3388</v>
      </c>
      <c r="R217" s="247" t="s">
        <v>3411</v>
      </c>
      <c r="S217" s="254">
        <v>165</v>
      </c>
      <c r="T217" s="265" t="s">
        <v>907</v>
      </c>
      <c r="U217" s="43">
        <v>438</v>
      </c>
      <c r="V217" s="247" t="s">
        <v>816</v>
      </c>
      <c r="W217" s="247" t="s">
        <v>817</v>
      </c>
      <c r="X217" s="247" t="s">
        <v>817</v>
      </c>
      <c r="Y217" s="29">
        <v>363</v>
      </c>
      <c r="Z217" s="247" t="s">
        <v>2441</v>
      </c>
      <c r="AA217" s="247">
        <v>426</v>
      </c>
      <c r="AB217" s="29">
        <v>43364200</v>
      </c>
      <c r="AC217" s="29">
        <v>86609</v>
      </c>
      <c r="AD217" s="29">
        <v>43364200</v>
      </c>
      <c r="AE217" s="29">
        <v>0</v>
      </c>
      <c r="AF217" s="247" t="s">
        <v>3516</v>
      </c>
      <c r="AG217" s="247">
        <v>52010902</v>
      </c>
      <c r="AH217" s="247">
        <v>43364200</v>
      </c>
      <c r="AI217" s="247">
        <v>43364200</v>
      </c>
    </row>
    <row r="218" spans="1:35" s="24" customFormat="1" ht="36.75" customHeight="1" x14ac:dyDescent="0.3">
      <c r="A218" s="247">
        <v>152</v>
      </c>
      <c r="B218" s="248">
        <v>80111600</v>
      </c>
      <c r="C218" s="247" t="s">
        <v>1785</v>
      </c>
      <c r="D218" s="247" t="s">
        <v>3410</v>
      </c>
      <c r="E218" s="249" t="s">
        <v>762</v>
      </c>
      <c r="F218" s="249">
        <v>2024003050075</v>
      </c>
      <c r="G218" s="250" t="s">
        <v>763</v>
      </c>
      <c r="H218" s="251" t="s">
        <v>3389</v>
      </c>
      <c r="I218" s="133">
        <v>23700441</v>
      </c>
      <c r="J218" s="54" t="s">
        <v>1022</v>
      </c>
      <c r="K218" s="247" t="s">
        <v>3404</v>
      </c>
      <c r="L218" s="54" t="s">
        <v>903</v>
      </c>
      <c r="M218" s="54" t="s">
        <v>909</v>
      </c>
      <c r="N218" s="252" t="s">
        <v>637</v>
      </c>
      <c r="O218" s="54">
        <v>99</v>
      </c>
      <c r="P218" s="253" t="s">
        <v>3091</v>
      </c>
      <c r="Q218" s="247" t="s">
        <v>3388</v>
      </c>
      <c r="R218" s="247" t="s">
        <v>3411</v>
      </c>
      <c r="S218" s="254">
        <v>165</v>
      </c>
      <c r="T218" s="265" t="s">
        <v>907</v>
      </c>
      <c r="U218" s="43">
        <v>439</v>
      </c>
      <c r="V218" s="247" t="s">
        <v>816</v>
      </c>
      <c r="W218" s="247" t="s">
        <v>817</v>
      </c>
      <c r="X218" s="247" t="s">
        <v>817</v>
      </c>
      <c r="Y218" s="29">
        <v>408</v>
      </c>
      <c r="Z218" s="247" t="s">
        <v>2538</v>
      </c>
      <c r="AA218" s="247">
        <v>470</v>
      </c>
      <c r="AB218" s="29">
        <v>19710900</v>
      </c>
      <c r="AC218" s="29">
        <v>3989541</v>
      </c>
      <c r="AD218" s="29">
        <v>19710900</v>
      </c>
      <c r="AE218" s="29">
        <v>0</v>
      </c>
      <c r="AF218" s="247" t="s">
        <v>3517</v>
      </c>
      <c r="AG218" s="247">
        <v>52010902</v>
      </c>
      <c r="AH218" s="247">
        <v>19710900</v>
      </c>
      <c r="AI218" s="247">
        <v>19710900</v>
      </c>
    </row>
    <row r="219" spans="1:35" s="24" customFormat="1" ht="36.75" customHeight="1" x14ac:dyDescent="0.3">
      <c r="A219" s="247">
        <v>153</v>
      </c>
      <c r="B219" s="248">
        <v>80111600</v>
      </c>
      <c r="C219" s="247" t="s">
        <v>1785</v>
      </c>
      <c r="D219" s="247" t="s">
        <v>3410</v>
      </c>
      <c r="E219" s="249" t="s">
        <v>762</v>
      </c>
      <c r="F219" s="249">
        <v>2024003050075</v>
      </c>
      <c r="G219" s="250" t="s">
        <v>763</v>
      </c>
      <c r="H219" s="251" t="s">
        <v>3389</v>
      </c>
      <c r="I219" s="133">
        <v>23700441</v>
      </c>
      <c r="J219" s="54" t="s">
        <v>1023</v>
      </c>
      <c r="K219" s="247" t="s">
        <v>3404</v>
      </c>
      <c r="L219" s="54" t="s">
        <v>903</v>
      </c>
      <c r="M219" s="54" t="s">
        <v>909</v>
      </c>
      <c r="N219" s="252" t="s">
        <v>637</v>
      </c>
      <c r="O219" s="54">
        <v>99</v>
      </c>
      <c r="P219" s="253" t="s">
        <v>3091</v>
      </c>
      <c r="Q219" s="247" t="s">
        <v>3388</v>
      </c>
      <c r="R219" s="247" t="s">
        <v>3411</v>
      </c>
      <c r="S219" s="254">
        <v>165</v>
      </c>
      <c r="T219" s="265" t="s">
        <v>907</v>
      </c>
      <c r="U219" s="43">
        <v>440</v>
      </c>
      <c r="V219" s="247" t="s">
        <v>816</v>
      </c>
      <c r="W219" s="247" t="s">
        <v>817</v>
      </c>
      <c r="X219" s="247" t="s">
        <v>817</v>
      </c>
      <c r="Y219" s="29">
        <v>394</v>
      </c>
      <c r="Z219" s="247" t="s">
        <v>2509</v>
      </c>
      <c r="AA219" s="247">
        <v>483</v>
      </c>
      <c r="AB219" s="29">
        <v>23653300</v>
      </c>
      <c r="AC219" s="29">
        <v>47141</v>
      </c>
      <c r="AD219" s="29">
        <v>23653300</v>
      </c>
      <c r="AE219" s="29">
        <v>0</v>
      </c>
      <c r="AF219" s="247" t="s">
        <v>3518</v>
      </c>
      <c r="AG219" s="247">
        <v>52010902</v>
      </c>
      <c r="AH219" s="247">
        <v>23653300</v>
      </c>
      <c r="AI219" s="247">
        <v>23653300</v>
      </c>
    </row>
    <row r="220" spans="1:35" s="24" customFormat="1" ht="36.75" customHeight="1" x14ac:dyDescent="0.3">
      <c r="A220" s="247">
        <v>154</v>
      </c>
      <c r="B220" s="248">
        <v>80111600</v>
      </c>
      <c r="C220" s="247" t="s">
        <v>1785</v>
      </c>
      <c r="D220" s="247" t="s">
        <v>3410</v>
      </c>
      <c r="E220" s="249" t="s">
        <v>713</v>
      </c>
      <c r="F220" s="249">
        <v>2024003050076</v>
      </c>
      <c r="G220" s="250" t="s">
        <v>714</v>
      </c>
      <c r="H220" s="251" t="s">
        <v>3387</v>
      </c>
      <c r="I220" s="133">
        <v>31609305</v>
      </c>
      <c r="J220" s="54" t="s">
        <v>1024</v>
      </c>
      <c r="K220" s="247" t="s">
        <v>3404</v>
      </c>
      <c r="L220" s="54" t="s">
        <v>903</v>
      </c>
      <c r="M220" s="54" t="s">
        <v>909</v>
      </c>
      <c r="N220" s="252" t="s">
        <v>675</v>
      </c>
      <c r="O220" s="54">
        <v>102</v>
      </c>
      <c r="P220" s="253" t="s">
        <v>3094</v>
      </c>
      <c r="Q220" s="247" t="s">
        <v>3386</v>
      </c>
      <c r="R220" s="247" t="s">
        <v>3411</v>
      </c>
      <c r="S220" s="254">
        <v>6</v>
      </c>
      <c r="T220" s="265" t="s">
        <v>815</v>
      </c>
      <c r="U220" s="43">
        <v>389</v>
      </c>
      <c r="V220" s="247" t="s">
        <v>816</v>
      </c>
      <c r="W220" s="247" t="s">
        <v>817</v>
      </c>
      <c r="X220" s="247" t="s">
        <v>817</v>
      </c>
      <c r="Y220" s="29">
        <v>59</v>
      </c>
      <c r="Z220" s="247" t="s">
        <v>1978</v>
      </c>
      <c r="AA220" s="247">
        <v>119</v>
      </c>
      <c r="AB220" s="29">
        <v>31609305</v>
      </c>
      <c r="AC220" s="29">
        <v>0</v>
      </c>
      <c r="AD220" s="29">
        <v>31609305</v>
      </c>
      <c r="AE220" s="29">
        <v>0</v>
      </c>
      <c r="AF220" s="247" t="s">
        <v>3519</v>
      </c>
      <c r="AG220" s="247">
        <v>52010901</v>
      </c>
      <c r="AH220" s="247">
        <v>31609305</v>
      </c>
      <c r="AI220" s="247">
        <v>31609305</v>
      </c>
    </row>
    <row r="221" spans="1:35" s="24" customFormat="1" ht="36.75" customHeight="1" x14ac:dyDescent="0.3">
      <c r="A221" s="247">
        <v>154</v>
      </c>
      <c r="B221" s="248">
        <v>80111600</v>
      </c>
      <c r="C221" s="247" t="s">
        <v>1785</v>
      </c>
      <c r="D221" s="247" t="s">
        <v>3410</v>
      </c>
      <c r="E221" s="249" t="s">
        <v>762</v>
      </c>
      <c r="F221" s="249">
        <v>2024003050075</v>
      </c>
      <c r="G221" s="250" t="s">
        <v>763</v>
      </c>
      <c r="H221" s="251" t="s">
        <v>3389</v>
      </c>
      <c r="I221" s="133">
        <v>31609305</v>
      </c>
      <c r="J221" s="54" t="s">
        <v>1024</v>
      </c>
      <c r="K221" s="247" t="s">
        <v>3404</v>
      </c>
      <c r="L221" s="54" t="s">
        <v>903</v>
      </c>
      <c r="M221" s="54" t="s">
        <v>909</v>
      </c>
      <c r="N221" s="252" t="s">
        <v>637</v>
      </c>
      <c r="O221" s="54">
        <v>99</v>
      </c>
      <c r="P221" s="253" t="s">
        <v>3091</v>
      </c>
      <c r="Q221" s="247" t="s">
        <v>3388</v>
      </c>
      <c r="R221" s="247" t="s">
        <v>3411</v>
      </c>
      <c r="S221" s="254">
        <v>6</v>
      </c>
      <c r="T221" s="265" t="s">
        <v>815</v>
      </c>
      <c r="U221" s="43">
        <v>389</v>
      </c>
      <c r="V221" s="247" t="s">
        <v>816</v>
      </c>
      <c r="W221" s="247" t="s">
        <v>817</v>
      </c>
      <c r="X221" s="247" t="s">
        <v>817</v>
      </c>
      <c r="Y221" s="29">
        <v>59</v>
      </c>
      <c r="Z221" s="247" t="s">
        <v>1978</v>
      </c>
      <c r="AA221" s="247">
        <v>119</v>
      </c>
      <c r="AB221" s="29">
        <v>31609305</v>
      </c>
      <c r="AC221" s="29">
        <v>0</v>
      </c>
      <c r="AD221" s="29">
        <v>28598895</v>
      </c>
      <c r="AE221" s="29">
        <v>3010410</v>
      </c>
      <c r="AF221" s="247" t="s">
        <v>3520</v>
      </c>
      <c r="AG221" s="247">
        <v>52010902</v>
      </c>
      <c r="AH221" s="247">
        <v>28598895</v>
      </c>
      <c r="AI221" s="247">
        <v>31609305</v>
      </c>
    </row>
    <row r="222" spans="1:35" s="24" customFormat="1" ht="36.75" customHeight="1" x14ac:dyDescent="0.3">
      <c r="A222" s="247">
        <v>155</v>
      </c>
      <c r="B222" s="248">
        <v>80111600</v>
      </c>
      <c r="C222" s="247" t="s">
        <v>1785</v>
      </c>
      <c r="D222" s="247" t="s">
        <v>3410</v>
      </c>
      <c r="E222" s="249" t="s">
        <v>713</v>
      </c>
      <c r="F222" s="249">
        <v>2024003050076</v>
      </c>
      <c r="G222" s="250" t="s">
        <v>714</v>
      </c>
      <c r="H222" s="251" t="s">
        <v>3387</v>
      </c>
      <c r="I222" s="133">
        <v>31609305</v>
      </c>
      <c r="J222" s="54" t="s">
        <v>1025</v>
      </c>
      <c r="K222" s="247" t="s">
        <v>3404</v>
      </c>
      <c r="L222" s="54" t="s">
        <v>903</v>
      </c>
      <c r="M222" s="54" t="s">
        <v>909</v>
      </c>
      <c r="N222" s="252" t="s">
        <v>675</v>
      </c>
      <c r="O222" s="54">
        <v>102</v>
      </c>
      <c r="P222" s="253" t="s">
        <v>3094</v>
      </c>
      <c r="Q222" s="247" t="s">
        <v>3386</v>
      </c>
      <c r="R222" s="247" t="s">
        <v>3411</v>
      </c>
      <c r="S222" s="254">
        <v>6</v>
      </c>
      <c r="T222" s="265" t="s">
        <v>815</v>
      </c>
      <c r="U222" s="43">
        <v>444</v>
      </c>
      <c r="V222" s="247" t="s">
        <v>816</v>
      </c>
      <c r="W222" s="247" t="s">
        <v>817</v>
      </c>
      <c r="X222" s="247" t="s">
        <v>817</v>
      </c>
      <c r="Y222" s="29">
        <v>379</v>
      </c>
      <c r="Z222" s="247" t="s">
        <v>2475</v>
      </c>
      <c r="AA222" s="247">
        <v>442</v>
      </c>
      <c r="AB222" s="29">
        <v>31609305</v>
      </c>
      <c r="AC222" s="29">
        <v>0</v>
      </c>
      <c r="AD222" s="29">
        <v>7526025</v>
      </c>
      <c r="AE222" s="29">
        <v>24083280</v>
      </c>
      <c r="AF222" s="247" t="s">
        <v>3521</v>
      </c>
      <c r="AG222" s="247">
        <v>52010901</v>
      </c>
      <c r="AH222" s="247">
        <v>7526025</v>
      </c>
      <c r="AI222" s="247">
        <v>31609305</v>
      </c>
    </row>
    <row r="223" spans="1:35" s="24" customFormat="1" ht="36.75" customHeight="1" x14ac:dyDescent="0.3">
      <c r="A223" s="247">
        <v>155</v>
      </c>
      <c r="B223" s="248">
        <v>80111600</v>
      </c>
      <c r="C223" s="247" t="s">
        <v>1785</v>
      </c>
      <c r="D223" s="247" t="s">
        <v>3410</v>
      </c>
      <c r="E223" s="249" t="s">
        <v>762</v>
      </c>
      <c r="F223" s="249">
        <v>2024003050075</v>
      </c>
      <c r="G223" s="250" t="s">
        <v>763</v>
      </c>
      <c r="H223" s="251" t="s">
        <v>3389</v>
      </c>
      <c r="I223" s="133">
        <v>31609305</v>
      </c>
      <c r="J223" s="54" t="s">
        <v>1025</v>
      </c>
      <c r="K223" s="247" t="s">
        <v>3404</v>
      </c>
      <c r="L223" s="54" t="s">
        <v>903</v>
      </c>
      <c r="M223" s="54" t="s">
        <v>909</v>
      </c>
      <c r="N223" s="252" t="s">
        <v>637</v>
      </c>
      <c r="O223" s="54">
        <v>99</v>
      </c>
      <c r="P223" s="253" t="s">
        <v>3091</v>
      </c>
      <c r="Q223" s="247" t="s">
        <v>3388</v>
      </c>
      <c r="R223" s="247" t="s">
        <v>3411</v>
      </c>
      <c r="S223" s="254">
        <v>6</v>
      </c>
      <c r="T223" s="265" t="s">
        <v>815</v>
      </c>
      <c r="U223" s="43">
        <v>444</v>
      </c>
      <c r="V223" s="247" t="s">
        <v>816</v>
      </c>
      <c r="W223" s="247" t="s">
        <v>817</v>
      </c>
      <c r="X223" s="247" t="s">
        <v>817</v>
      </c>
      <c r="Y223" s="29">
        <v>379</v>
      </c>
      <c r="Z223" s="247" t="s">
        <v>2475</v>
      </c>
      <c r="AA223" s="247">
        <v>442</v>
      </c>
      <c r="AB223" s="29">
        <v>31609305</v>
      </c>
      <c r="AC223" s="29">
        <v>0</v>
      </c>
      <c r="AD223" s="29">
        <v>31609305</v>
      </c>
      <c r="AE223" s="29">
        <v>0</v>
      </c>
      <c r="AF223" s="247" t="s">
        <v>3522</v>
      </c>
      <c r="AG223" s="247">
        <v>52010902</v>
      </c>
      <c r="AH223" s="247">
        <v>31609305</v>
      </c>
      <c r="AI223" s="247">
        <v>31609305</v>
      </c>
    </row>
    <row r="224" spans="1:35" s="24" customFormat="1" ht="36.75" customHeight="1" x14ac:dyDescent="0.3">
      <c r="A224" s="247">
        <v>156</v>
      </c>
      <c r="B224" s="248">
        <v>80111600</v>
      </c>
      <c r="C224" s="247" t="s">
        <v>1785</v>
      </c>
      <c r="D224" s="247" t="s">
        <v>3410</v>
      </c>
      <c r="E224" s="249" t="s">
        <v>713</v>
      </c>
      <c r="F224" s="249">
        <v>2024003050076</v>
      </c>
      <c r="G224" s="250" t="s">
        <v>714</v>
      </c>
      <c r="H224" s="251" t="s">
        <v>3387</v>
      </c>
      <c r="I224" s="133">
        <v>24835882</v>
      </c>
      <c r="J224" s="54" t="s">
        <v>1026</v>
      </c>
      <c r="K224" s="247" t="s">
        <v>3404</v>
      </c>
      <c r="L224" s="54" t="s">
        <v>903</v>
      </c>
      <c r="M224" s="54" t="s">
        <v>909</v>
      </c>
      <c r="N224" s="252" t="s">
        <v>675</v>
      </c>
      <c r="O224" s="54">
        <v>102</v>
      </c>
      <c r="P224" s="253" t="s">
        <v>3094</v>
      </c>
      <c r="Q224" s="247" t="s">
        <v>3386</v>
      </c>
      <c r="R224" s="247" t="s">
        <v>3411</v>
      </c>
      <c r="S224" s="254">
        <v>6</v>
      </c>
      <c r="T224" s="265" t="s">
        <v>815</v>
      </c>
      <c r="U224" s="43">
        <v>397</v>
      </c>
      <c r="V224" s="247" t="s">
        <v>816</v>
      </c>
      <c r="W224" s="247" t="s">
        <v>817</v>
      </c>
      <c r="X224" s="247" t="s">
        <v>817</v>
      </c>
      <c r="Y224" s="29">
        <v>64</v>
      </c>
      <c r="Z224" s="247" t="s">
        <v>1993</v>
      </c>
      <c r="AA224" s="247">
        <v>122</v>
      </c>
      <c r="AB224" s="29">
        <v>24835882</v>
      </c>
      <c r="AC224" s="29">
        <v>0</v>
      </c>
      <c r="AD224" s="29">
        <v>22470515</v>
      </c>
      <c r="AE224" s="29">
        <v>2365367</v>
      </c>
      <c r="AF224" s="247" t="s">
        <v>3523</v>
      </c>
      <c r="AG224" s="247">
        <v>52010901</v>
      </c>
      <c r="AH224" s="247">
        <v>22470515</v>
      </c>
      <c r="AI224" s="247">
        <v>24835882</v>
      </c>
    </row>
    <row r="225" spans="1:35" s="24" customFormat="1" ht="36.75" customHeight="1" x14ac:dyDescent="0.3">
      <c r="A225" s="247">
        <v>156</v>
      </c>
      <c r="B225" s="248">
        <v>80111600</v>
      </c>
      <c r="C225" s="247" t="s">
        <v>1785</v>
      </c>
      <c r="D225" s="247" t="s">
        <v>3410</v>
      </c>
      <c r="E225" s="249" t="s">
        <v>762</v>
      </c>
      <c r="F225" s="249">
        <v>2024003050075</v>
      </c>
      <c r="G225" s="250" t="s">
        <v>763</v>
      </c>
      <c r="H225" s="251" t="s">
        <v>3389</v>
      </c>
      <c r="I225" s="135">
        <v>24835882</v>
      </c>
      <c r="J225" s="54" t="s">
        <v>1026</v>
      </c>
      <c r="K225" s="247" t="s">
        <v>3404</v>
      </c>
      <c r="L225" s="54" t="s">
        <v>903</v>
      </c>
      <c r="M225" s="54" t="s">
        <v>909</v>
      </c>
      <c r="N225" s="252" t="s">
        <v>637</v>
      </c>
      <c r="O225" s="54">
        <v>99</v>
      </c>
      <c r="P225" s="253" t="s">
        <v>3091</v>
      </c>
      <c r="Q225" s="247" t="s">
        <v>3388</v>
      </c>
      <c r="R225" s="247" t="s">
        <v>3411</v>
      </c>
      <c r="S225" s="254">
        <v>6</v>
      </c>
      <c r="T225" s="265" t="s">
        <v>815</v>
      </c>
      <c r="U225" s="43">
        <v>397</v>
      </c>
      <c r="V225" s="247" t="s">
        <v>816</v>
      </c>
      <c r="W225" s="247" t="s">
        <v>817</v>
      </c>
      <c r="X225" s="247" t="s">
        <v>817</v>
      </c>
      <c r="Y225" s="29">
        <v>64</v>
      </c>
      <c r="Z225" s="247" t="s">
        <v>1993</v>
      </c>
      <c r="AA225" s="247">
        <v>122</v>
      </c>
      <c r="AB225" s="29">
        <v>24835882</v>
      </c>
      <c r="AC225" s="29">
        <v>0</v>
      </c>
      <c r="AD225" s="29">
        <v>24835882</v>
      </c>
      <c r="AE225" s="29">
        <v>0</v>
      </c>
      <c r="AF225" s="247" t="s">
        <v>3524</v>
      </c>
      <c r="AG225" s="247">
        <v>52010902</v>
      </c>
      <c r="AH225" s="247">
        <v>24835882</v>
      </c>
      <c r="AI225" s="247">
        <v>24835882</v>
      </c>
    </row>
    <row r="226" spans="1:35" s="24" customFormat="1" ht="36.75" customHeight="1" x14ac:dyDescent="0.3">
      <c r="A226" s="247">
        <v>157</v>
      </c>
      <c r="B226" s="248">
        <v>80111600</v>
      </c>
      <c r="C226" s="247" t="s">
        <v>1785</v>
      </c>
      <c r="D226" s="247" t="s">
        <v>3410</v>
      </c>
      <c r="E226" s="249" t="s">
        <v>713</v>
      </c>
      <c r="F226" s="249">
        <v>2024003050076</v>
      </c>
      <c r="G226" s="250" t="s">
        <v>714</v>
      </c>
      <c r="H226" s="251" t="s">
        <v>3387</v>
      </c>
      <c r="I226" s="133">
        <v>24835882</v>
      </c>
      <c r="J226" s="54" t="s">
        <v>1026</v>
      </c>
      <c r="K226" s="247" t="s">
        <v>3404</v>
      </c>
      <c r="L226" s="54" t="s">
        <v>903</v>
      </c>
      <c r="M226" s="54" t="s">
        <v>909</v>
      </c>
      <c r="N226" s="252" t="s">
        <v>675</v>
      </c>
      <c r="O226" s="54">
        <v>102</v>
      </c>
      <c r="P226" s="253" t="s">
        <v>3094</v>
      </c>
      <c r="Q226" s="247" t="s">
        <v>3386</v>
      </c>
      <c r="R226" s="247" t="s">
        <v>3411</v>
      </c>
      <c r="S226" s="254">
        <v>6</v>
      </c>
      <c r="T226" s="265" t="s">
        <v>815</v>
      </c>
      <c r="U226" s="43">
        <v>393</v>
      </c>
      <c r="V226" s="247" t="s">
        <v>816</v>
      </c>
      <c r="W226" s="247" t="s">
        <v>817</v>
      </c>
      <c r="X226" s="247" t="s">
        <v>817</v>
      </c>
      <c r="Y226" s="29">
        <v>40</v>
      </c>
      <c r="Z226" s="247" t="s">
        <v>1926</v>
      </c>
      <c r="AA226" s="247">
        <v>116</v>
      </c>
      <c r="AB226" s="29">
        <v>24835882</v>
      </c>
      <c r="AC226" s="29">
        <v>0</v>
      </c>
      <c r="AD226" s="29">
        <v>23729195</v>
      </c>
      <c r="AE226" s="29">
        <v>1106687</v>
      </c>
      <c r="AF226" s="247" t="s">
        <v>3525</v>
      </c>
      <c r="AG226" s="247">
        <v>52010901</v>
      </c>
      <c r="AH226" s="247">
        <v>23729195</v>
      </c>
      <c r="AI226" s="247">
        <v>24835882</v>
      </c>
    </row>
    <row r="227" spans="1:35" s="24" customFormat="1" ht="36.75" customHeight="1" x14ac:dyDescent="0.3">
      <c r="A227" s="247">
        <v>157</v>
      </c>
      <c r="B227" s="248">
        <v>80111600</v>
      </c>
      <c r="C227" s="247" t="s">
        <v>1785</v>
      </c>
      <c r="D227" s="247" t="s">
        <v>3410</v>
      </c>
      <c r="E227" s="249" t="s">
        <v>762</v>
      </c>
      <c r="F227" s="249">
        <v>2024003050075</v>
      </c>
      <c r="G227" s="250" t="s">
        <v>763</v>
      </c>
      <c r="H227" s="251" t="s">
        <v>3389</v>
      </c>
      <c r="I227" s="133">
        <v>24835882</v>
      </c>
      <c r="J227" s="54" t="s">
        <v>1026</v>
      </c>
      <c r="K227" s="247" t="s">
        <v>3404</v>
      </c>
      <c r="L227" s="54" t="s">
        <v>903</v>
      </c>
      <c r="M227" s="54" t="s">
        <v>909</v>
      </c>
      <c r="N227" s="252" t="s">
        <v>637</v>
      </c>
      <c r="O227" s="54">
        <v>99</v>
      </c>
      <c r="P227" s="253" t="s">
        <v>3091</v>
      </c>
      <c r="Q227" s="247" t="s">
        <v>3388</v>
      </c>
      <c r="R227" s="247" t="s">
        <v>3411</v>
      </c>
      <c r="S227" s="254">
        <v>6</v>
      </c>
      <c r="T227" s="265" t="s">
        <v>815</v>
      </c>
      <c r="U227" s="43">
        <v>393</v>
      </c>
      <c r="V227" s="247" t="s">
        <v>816</v>
      </c>
      <c r="W227" s="247" t="s">
        <v>817</v>
      </c>
      <c r="X227" s="247" t="s">
        <v>817</v>
      </c>
      <c r="Y227" s="29">
        <v>40</v>
      </c>
      <c r="Z227" s="247" t="s">
        <v>1926</v>
      </c>
      <c r="AA227" s="247">
        <v>116</v>
      </c>
      <c r="AB227" s="29">
        <v>24835882</v>
      </c>
      <c r="AC227" s="29">
        <v>0</v>
      </c>
      <c r="AD227" s="29">
        <v>24835882</v>
      </c>
      <c r="AE227" s="29">
        <v>0</v>
      </c>
      <c r="AF227" s="247" t="s">
        <v>3526</v>
      </c>
      <c r="AG227" s="247">
        <v>52010902</v>
      </c>
      <c r="AH227" s="247">
        <v>24835882</v>
      </c>
      <c r="AI227" s="247">
        <v>24835882</v>
      </c>
    </row>
    <row r="228" spans="1:35" s="24" customFormat="1" ht="36.75" customHeight="1" x14ac:dyDescent="0.3">
      <c r="A228" s="247">
        <v>158</v>
      </c>
      <c r="B228" s="248">
        <v>80111600</v>
      </c>
      <c r="C228" s="247" t="s">
        <v>1785</v>
      </c>
      <c r="D228" s="247" t="s">
        <v>3410</v>
      </c>
      <c r="E228" s="249" t="s">
        <v>713</v>
      </c>
      <c r="F228" s="249">
        <v>2024003050076</v>
      </c>
      <c r="G228" s="250" t="s">
        <v>714</v>
      </c>
      <c r="H228" s="251" t="s">
        <v>3387</v>
      </c>
      <c r="I228" s="133">
        <v>24835882</v>
      </c>
      <c r="J228" s="54" t="s">
        <v>1026</v>
      </c>
      <c r="K228" s="247" t="s">
        <v>3404</v>
      </c>
      <c r="L228" s="54" t="s">
        <v>903</v>
      </c>
      <c r="M228" s="54" t="s">
        <v>909</v>
      </c>
      <c r="N228" s="252" t="s">
        <v>675</v>
      </c>
      <c r="O228" s="54">
        <v>102</v>
      </c>
      <c r="P228" s="253" t="s">
        <v>3094</v>
      </c>
      <c r="Q228" s="247" t="s">
        <v>3386</v>
      </c>
      <c r="R228" s="247" t="s">
        <v>3411</v>
      </c>
      <c r="S228" s="254">
        <v>6</v>
      </c>
      <c r="T228" s="265" t="s">
        <v>815</v>
      </c>
      <c r="U228" s="43">
        <v>394</v>
      </c>
      <c r="V228" s="247" t="s">
        <v>816</v>
      </c>
      <c r="W228" s="247" t="s">
        <v>817</v>
      </c>
      <c r="X228" s="247" t="s">
        <v>817</v>
      </c>
      <c r="Y228" s="29">
        <v>361</v>
      </c>
      <c r="Z228" s="247" t="s">
        <v>2436</v>
      </c>
      <c r="AA228" s="247">
        <v>444</v>
      </c>
      <c r="AB228" s="29">
        <v>24835882</v>
      </c>
      <c r="AC228" s="29">
        <v>0</v>
      </c>
      <c r="AD228" s="29">
        <v>23653200</v>
      </c>
      <c r="AE228" s="29">
        <v>1182682</v>
      </c>
      <c r="AF228" s="247" t="s">
        <v>3527</v>
      </c>
      <c r="AG228" s="247">
        <v>52010901</v>
      </c>
      <c r="AH228" s="247">
        <v>23653200</v>
      </c>
      <c r="AI228" s="247">
        <v>24835882</v>
      </c>
    </row>
    <row r="229" spans="1:35" s="24" customFormat="1" ht="36.75" customHeight="1" x14ac:dyDescent="0.3">
      <c r="A229" s="247">
        <v>158</v>
      </c>
      <c r="B229" s="248">
        <v>80111600</v>
      </c>
      <c r="C229" s="247" t="s">
        <v>1785</v>
      </c>
      <c r="D229" s="247" t="s">
        <v>3410</v>
      </c>
      <c r="E229" s="249" t="s">
        <v>762</v>
      </c>
      <c r="F229" s="249">
        <v>2024003050075</v>
      </c>
      <c r="G229" s="250" t="s">
        <v>763</v>
      </c>
      <c r="H229" s="251" t="s">
        <v>3389</v>
      </c>
      <c r="I229" s="135">
        <v>24835882</v>
      </c>
      <c r="J229" s="54" t="s">
        <v>1026</v>
      </c>
      <c r="K229" s="247" t="s">
        <v>3404</v>
      </c>
      <c r="L229" s="54" t="s">
        <v>903</v>
      </c>
      <c r="M229" s="54" t="s">
        <v>909</v>
      </c>
      <c r="N229" s="252" t="s">
        <v>637</v>
      </c>
      <c r="O229" s="54">
        <v>99</v>
      </c>
      <c r="P229" s="253" t="s">
        <v>3091</v>
      </c>
      <c r="Q229" s="247" t="s">
        <v>3388</v>
      </c>
      <c r="R229" s="247" t="s">
        <v>3411</v>
      </c>
      <c r="S229" s="254">
        <v>6</v>
      </c>
      <c r="T229" s="265" t="s">
        <v>815</v>
      </c>
      <c r="U229" s="43">
        <v>394</v>
      </c>
      <c r="V229" s="247" t="s">
        <v>816</v>
      </c>
      <c r="W229" s="247" t="s">
        <v>817</v>
      </c>
      <c r="X229" s="247" t="s">
        <v>817</v>
      </c>
      <c r="Y229" s="29">
        <v>361</v>
      </c>
      <c r="Z229" s="247" t="s">
        <v>2436</v>
      </c>
      <c r="AA229" s="247">
        <v>444</v>
      </c>
      <c r="AB229" s="29">
        <v>24835882</v>
      </c>
      <c r="AC229" s="29">
        <v>0</v>
      </c>
      <c r="AD229" s="29">
        <v>23570197</v>
      </c>
      <c r="AE229" s="29">
        <v>1265685</v>
      </c>
      <c r="AF229" s="247" t="s">
        <v>3528</v>
      </c>
      <c r="AG229" s="247">
        <v>52010902</v>
      </c>
      <c r="AH229" s="247">
        <v>23570197</v>
      </c>
      <c r="AI229" s="247">
        <v>24835882</v>
      </c>
    </row>
    <row r="230" spans="1:35" s="24" customFormat="1" ht="36.75" customHeight="1" x14ac:dyDescent="0.3">
      <c r="A230" s="247">
        <v>159</v>
      </c>
      <c r="B230" s="248">
        <v>80111600</v>
      </c>
      <c r="C230" s="247" t="s">
        <v>1785</v>
      </c>
      <c r="D230" s="247" t="s">
        <v>3410</v>
      </c>
      <c r="E230" s="249" t="s">
        <v>713</v>
      </c>
      <c r="F230" s="249">
        <v>2024003050076</v>
      </c>
      <c r="G230" s="250" t="s">
        <v>714</v>
      </c>
      <c r="H230" s="251" t="s">
        <v>3387</v>
      </c>
      <c r="I230" s="133">
        <v>24835882</v>
      </c>
      <c r="J230" s="54" t="s">
        <v>1027</v>
      </c>
      <c r="K230" s="247" t="s">
        <v>3404</v>
      </c>
      <c r="L230" s="54" t="s">
        <v>903</v>
      </c>
      <c r="M230" s="54" t="s">
        <v>909</v>
      </c>
      <c r="N230" s="252" t="s">
        <v>675</v>
      </c>
      <c r="O230" s="54">
        <v>102</v>
      </c>
      <c r="P230" s="253" t="s">
        <v>3094</v>
      </c>
      <c r="Q230" s="247" t="s">
        <v>3386</v>
      </c>
      <c r="R230" s="247" t="s">
        <v>3411</v>
      </c>
      <c r="S230" s="254">
        <v>6</v>
      </c>
      <c r="T230" s="265" t="s">
        <v>815</v>
      </c>
      <c r="U230" s="43">
        <v>390</v>
      </c>
      <c r="V230" s="247" t="s">
        <v>816</v>
      </c>
      <c r="W230" s="247" t="s">
        <v>817</v>
      </c>
      <c r="X230" s="247" t="s">
        <v>817</v>
      </c>
      <c r="Y230" s="29">
        <v>55</v>
      </c>
      <c r="Z230" s="247" t="s">
        <v>1966</v>
      </c>
      <c r="AA230" s="247">
        <v>121</v>
      </c>
      <c r="AB230" s="29">
        <v>24835882</v>
      </c>
      <c r="AC230" s="29">
        <v>0</v>
      </c>
      <c r="AD230" s="29">
        <v>23946958</v>
      </c>
      <c r="AE230" s="29">
        <v>888924</v>
      </c>
      <c r="AF230" s="247" t="s">
        <v>3529</v>
      </c>
      <c r="AG230" s="247">
        <v>52010901</v>
      </c>
      <c r="AH230" s="247">
        <v>23946958</v>
      </c>
      <c r="AI230" s="247">
        <v>24835882</v>
      </c>
    </row>
    <row r="231" spans="1:35" s="24" customFormat="1" ht="36.75" customHeight="1" x14ac:dyDescent="0.3">
      <c r="A231" s="247">
        <v>159</v>
      </c>
      <c r="B231" s="248">
        <v>80111600</v>
      </c>
      <c r="C231" s="247" t="s">
        <v>1785</v>
      </c>
      <c r="D231" s="247" t="s">
        <v>3410</v>
      </c>
      <c r="E231" s="249" t="s">
        <v>762</v>
      </c>
      <c r="F231" s="249">
        <v>2024003050075</v>
      </c>
      <c r="G231" s="250" t="s">
        <v>763</v>
      </c>
      <c r="H231" s="251" t="s">
        <v>3389</v>
      </c>
      <c r="I231" s="135">
        <v>24835882</v>
      </c>
      <c r="J231" s="54" t="s">
        <v>1027</v>
      </c>
      <c r="K231" s="247" t="s">
        <v>3404</v>
      </c>
      <c r="L231" s="54" t="s">
        <v>903</v>
      </c>
      <c r="M231" s="54" t="s">
        <v>909</v>
      </c>
      <c r="N231" s="252" t="s">
        <v>637</v>
      </c>
      <c r="O231" s="54">
        <v>99</v>
      </c>
      <c r="P231" s="253" t="s">
        <v>3091</v>
      </c>
      <c r="Q231" s="247" t="s">
        <v>3388</v>
      </c>
      <c r="R231" s="247" t="s">
        <v>3411</v>
      </c>
      <c r="S231" s="254">
        <v>6</v>
      </c>
      <c r="T231" s="265" t="s">
        <v>815</v>
      </c>
      <c r="U231" s="43">
        <v>390</v>
      </c>
      <c r="V231" s="247" t="s">
        <v>816</v>
      </c>
      <c r="W231" s="247" t="s">
        <v>817</v>
      </c>
      <c r="X231" s="247" t="s">
        <v>817</v>
      </c>
      <c r="Y231" s="29">
        <v>55</v>
      </c>
      <c r="Z231" s="247" t="s">
        <v>1966</v>
      </c>
      <c r="AA231" s="247">
        <v>121</v>
      </c>
      <c r="AB231" s="29">
        <v>24835882</v>
      </c>
      <c r="AC231" s="29">
        <v>0</v>
      </c>
      <c r="AD231" s="29">
        <v>24835882</v>
      </c>
      <c r="AE231" s="29">
        <v>0</v>
      </c>
      <c r="AF231" s="247" t="s">
        <v>3530</v>
      </c>
      <c r="AG231" s="247">
        <v>52010902</v>
      </c>
      <c r="AH231" s="247">
        <v>24835882</v>
      </c>
      <c r="AI231" s="247">
        <v>24835882</v>
      </c>
    </row>
    <row r="232" spans="1:35" s="24" customFormat="1" ht="36.75" customHeight="1" x14ac:dyDescent="0.3">
      <c r="A232" s="247">
        <v>160</v>
      </c>
      <c r="B232" s="248">
        <v>80111600</v>
      </c>
      <c r="C232" s="247" t="s">
        <v>1785</v>
      </c>
      <c r="D232" s="247" t="s">
        <v>3410</v>
      </c>
      <c r="E232" s="249" t="s">
        <v>713</v>
      </c>
      <c r="F232" s="249">
        <v>2024003050076</v>
      </c>
      <c r="G232" s="250" t="s">
        <v>714</v>
      </c>
      <c r="H232" s="251" t="s">
        <v>3387</v>
      </c>
      <c r="I232" s="133">
        <v>30104100</v>
      </c>
      <c r="J232" s="54" t="s">
        <v>1028</v>
      </c>
      <c r="K232" s="247" t="s">
        <v>3404</v>
      </c>
      <c r="L232" s="54" t="s">
        <v>903</v>
      </c>
      <c r="M232" s="54" t="s">
        <v>909</v>
      </c>
      <c r="N232" s="252" t="s">
        <v>675</v>
      </c>
      <c r="O232" s="54">
        <v>102</v>
      </c>
      <c r="P232" s="253" t="s">
        <v>3094</v>
      </c>
      <c r="Q232" s="247" t="s">
        <v>3386</v>
      </c>
      <c r="R232" s="247" t="s">
        <v>3411</v>
      </c>
      <c r="S232" s="254">
        <v>6</v>
      </c>
      <c r="T232" s="265" t="s">
        <v>815</v>
      </c>
      <c r="U232" s="43">
        <v>391</v>
      </c>
      <c r="V232" s="247" t="s">
        <v>816</v>
      </c>
      <c r="W232" s="247" t="s">
        <v>817</v>
      </c>
      <c r="X232" s="247" t="s">
        <v>817</v>
      </c>
      <c r="Y232" s="29">
        <v>410</v>
      </c>
      <c r="Z232" s="247" t="s">
        <v>2542</v>
      </c>
      <c r="AA232" s="247">
        <v>473</v>
      </c>
      <c r="AB232" s="29">
        <v>30104100</v>
      </c>
      <c r="AC232" s="29">
        <v>0</v>
      </c>
      <c r="AD232" s="29">
        <v>29100630</v>
      </c>
      <c r="AE232" s="29">
        <v>1003470</v>
      </c>
      <c r="AF232" s="247" t="s">
        <v>3531</v>
      </c>
      <c r="AG232" s="247">
        <v>52010901</v>
      </c>
      <c r="AH232" s="247">
        <v>29100630</v>
      </c>
      <c r="AI232" s="247">
        <v>30104100</v>
      </c>
    </row>
    <row r="233" spans="1:35" s="24" customFormat="1" ht="36.75" customHeight="1" x14ac:dyDescent="0.3">
      <c r="A233" s="247">
        <v>160</v>
      </c>
      <c r="B233" s="248">
        <v>80111600</v>
      </c>
      <c r="C233" s="247" t="s">
        <v>1785</v>
      </c>
      <c r="D233" s="247" t="s">
        <v>3410</v>
      </c>
      <c r="E233" s="249" t="s">
        <v>762</v>
      </c>
      <c r="F233" s="249">
        <v>2024003050075</v>
      </c>
      <c r="G233" s="250" t="s">
        <v>763</v>
      </c>
      <c r="H233" s="251" t="s">
        <v>3389</v>
      </c>
      <c r="I233" s="135">
        <v>30104100</v>
      </c>
      <c r="J233" s="54" t="s">
        <v>1028</v>
      </c>
      <c r="K233" s="247" t="s">
        <v>3404</v>
      </c>
      <c r="L233" s="54" t="s">
        <v>903</v>
      </c>
      <c r="M233" s="54" t="s">
        <v>909</v>
      </c>
      <c r="N233" s="252" t="s">
        <v>637</v>
      </c>
      <c r="O233" s="54">
        <v>99</v>
      </c>
      <c r="P233" s="253" t="s">
        <v>3091</v>
      </c>
      <c r="Q233" s="247" t="s">
        <v>3388</v>
      </c>
      <c r="R233" s="247" t="s">
        <v>3411</v>
      </c>
      <c r="S233" s="254">
        <v>6</v>
      </c>
      <c r="T233" s="265" t="s">
        <v>815</v>
      </c>
      <c r="U233" s="43">
        <v>391</v>
      </c>
      <c r="V233" s="247" t="s">
        <v>816</v>
      </c>
      <c r="W233" s="247" t="s">
        <v>817</v>
      </c>
      <c r="X233" s="247" t="s">
        <v>817</v>
      </c>
      <c r="Y233" s="29">
        <v>410</v>
      </c>
      <c r="Z233" s="247" t="s">
        <v>2542</v>
      </c>
      <c r="AA233" s="247">
        <v>473</v>
      </c>
      <c r="AB233" s="29">
        <v>30104100</v>
      </c>
      <c r="AC233" s="29">
        <v>0</v>
      </c>
      <c r="AD233" s="29">
        <v>30104100</v>
      </c>
      <c r="AE233" s="29">
        <v>0</v>
      </c>
      <c r="AF233" s="247" t="s">
        <v>3532</v>
      </c>
      <c r="AG233" s="247">
        <v>52010902</v>
      </c>
      <c r="AH233" s="247">
        <v>30104100</v>
      </c>
      <c r="AI233" s="247">
        <v>30104100</v>
      </c>
    </row>
    <row r="234" spans="1:35" s="24" customFormat="1" ht="36.75" customHeight="1" x14ac:dyDescent="0.3">
      <c r="A234" s="247">
        <v>161</v>
      </c>
      <c r="B234" s="248">
        <v>80111600</v>
      </c>
      <c r="C234" s="247" t="s">
        <v>1785</v>
      </c>
      <c r="D234" s="247" t="s">
        <v>3410</v>
      </c>
      <c r="E234" s="249" t="s">
        <v>713</v>
      </c>
      <c r="F234" s="249">
        <v>2024003050076</v>
      </c>
      <c r="G234" s="250" t="s">
        <v>714</v>
      </c>
      <c r="H234" s="251" t="s">
        <v>3387</v>
      </c>
      <c r="I234" s="133">
        <v>23653221</v>
      </c>
      <c r="J234" s="54" t="s">
        <v>1017</v>
      </c>
      <c r="K234" s="247" t="s">
        <v>3404</v>
      </c>
      <c r="L234" s="54" t="s">
        <v>903</v>
      </c>
      <c r="M234" s="54" t="s">
        <v>909</v>
      </c>
      <c r="N234" s="252" t="s">
        <v>675</v>
      </c>
      <c r="O234" s="54">
        <v>102</v>
      </c>
      <c r="P234" s="253" t="s">
        <v>3094</v>
      </c>
      <c r="Q234" s="247" t="s">
        <v>3386</v>
      </c>
      <c r="R234" s="247" t="s">
        <v>3411</v>
      </c>
      <c r="S234" s="254">
        <v>6</v>
      </c>
      <c r="T234" s="265" t="s">
        <v>815</v>
      </c>
      <c r="U234" s="43">
        <v>392</v>
      </c>
      <c r="V234" s="247" t="s">
        <v>816</v>
      </c>
      <c r="W234" s="247" t="s">
        <v>817</v>
      </c>
      <c r="X234" s="247" t="s">
        <v>817</v>
      </c>
      <c r="Y234" s="29">
        <v>63</v>
      </c>
      <c r="Z234" s="247" t="s">
        <v>1991</v>
      </c>
      <c r="AA234" s="247">
        <v>132</v>
      </c>
      <c r="AB234" s="29">
        <v>23653221</v>
      </c>
      <c r="AC234" s="29">
        <v>0</v>
      </c>
      <c r="AD234" s="29">
        <v>23653179</v>
      </c>
      <c r="AE234" s="29">
        <v>42</v>
      </c>
      <c r="AF234" s="247" t="s">
        <v>3533</v>
      </c>
      <c r="AG234" s="247">
        <v>52010901</v>
      </c>
      <c r="AH234" s="247">
        <v>23653179</v>
      </c>
      <c r="AI234" s="247">
        <v>23653221</v>
      </c>
    </row>
    <row r="235" spans="1:35" s="24" customFormat="1" ht="36.75" customHeight="1" x14ac:dyDescent="0.3">
      <c r="A235" s="247">
        <v>161</v>
      </c>
      <c r="B235" s="248">
        <v>80111600</v>
      </c>
      <c r="C235" s="247" t="s">
        <v>1785</v>
      </c>
      <c r="D235" s="247" t="s">
        <v>3410</v>
      </c>
      <c r="E235" s="249" t="s">
        <v>762</v>
      </c>
      <c r="F235" s="249">
        <v>2024003050075</v>
      </c>
      <c r="G235" s="250" t="s">
        <v>763</v>
      </c>
      <c r="H235" s="251" t="s">
        <v>3389</v>
      </c>
      <c r="I235" s="135">
        <v>23653221</v>
      </c>
      <c r="J235" s="54" t="s">
        <v>1017</v>
      </c>
      <c r="K235" s="247" t="s">
        <v>3404</v>
      </c>
      <c r="L235" s="54" t="s">
        <v>903</v>
      </c>
      <c r="M235" s="54" t="s">
        <v>909</v>
      </c>
      <c r="N235" s="252" t="s">
        <v>637</v>
      </c>
      <c r="O235" s="54">
        <v>99</v>
      </c>
      <c r="P235" s="253" t="s">
        <v>3091</v>
      </c>
      <c r="Q235" s="247" t="s">
        <v>3388</v>
      </c>
      <c r="R235" s="247" t="s">
        <v>3411</v>
      </c>
      <c r="S235" s="254">
        <v>6</v>
      </c>
      <c r="T235" s="265" t="s">
        <v>815</v>
      </c>
      <c r="U235" s="43">
        <v>392</v>
      </c>
      <c r="V235" s="247" t="s">
        <v>816</v>
      </c>
      <c r="W235" s="247" t="s">
        <v>817</v>
      </c>
      <c r="X235" s="247" t="s">
        <v>817</v>
      </c>
      <c r="Y235" s="29">
        <v>63</v>
      </c>
      <c r="Z235" s="247" t="s">
        <v>1991</v>
      </c>
      <c r="AA235" s="247">
        <v>132</v>
      </c>
      <c r="AB235" s="29">
        <v>23653221</v>
      </c>
      <c r="AC235" s="29">
        <v>0</v>
      </c>
      <c r="AD235" s="29">
        <v>23653221</v>
      </c>
      <c r="AE235" s="29">
        <v>0</v>
      </c>
      <c r="AF235" s="247" t="s">
        <v>3534</v>
      </c>
      <c r="AG235" s="247">
        <v>52010902</v>
      </c>
      <c r="AH235" s="247">
        <v>23653221</v>
      </c>
      <c r="AI235" s="247">
        <v>23653221</v>
      </c>
    </row>
    <row r="236" spans="1:35" s="24" customFormat="1" ht="36.75" customHeight="1" x14ac:dyDescent="0.3">
      <c r="A236" s="247">
        <v>162</v>
      </c>
      <c r="B236" s="248">
        <v>80111600</v>
      </c>
      <c r="C236" s="247" t="s">
        <v>1785</v>
      </c>
      <c r="D236" s="247" t="s">
        <v>3410</v>
      </c>
      <c r="E236" s="249" t="s">
        <v>713</v>
      </c>
      <c r="F236" s="249">
        <v>2024003050076</v>
      </c>
      <c r="G236" s="250" t="s">
        <v>714</v>
      </c>
      <c r="H236" s="251" t="s">
        <v>3387</v>
      </c>
      <c r="I236" s="133">
        <v>30104100</v>
      </c>
      <c r="J236" s="54" t="s">
        <v>1029</v>
      </c>
      <c r="K236" s="247" t="s">
        <v>3404</v>
      </c>
      <c r="L236" s="54" t="s">
        <v>903</v>
      </c>
      <c r="M236" s="54" t="s">
        <v>909</v>
      </c>
      <c r="N236" s="252" t="s">
        <v>675</v>
      </c>
      <c r="O236" s="54">
        <v>102</v>
      </c>
      <c r="P236" s="253" t="s">
        <v>3094</v>
      </c>
      <c r="Q236" s="247" t="s">
        <v>3386</v>
      </c>
      <c r="R236" s="247" t="s">
        <v>3411</v>
      </c>
      <c r="S236" s="254">
        <v>6</v>
      </c>
      <c r="T236" s="265" t="s">
        <v>815</v>
      </c>
      <c r="U236" s="43">
        <v>401</v>
      </c>
      <c r="V236" s="247" t="s">
        <v>816</v>
      </c>
      <c r="W236" s="247" t="s">
        <v>817</v>
      </c>
      <c r="X236" s="247" t="s">
        <v>817</v>
      </c>
      <c r="Y236" s="29">
        <v>61</v>
      </c>
      <c r="Z236" s="247" t="s">
        <v>1985</v>
      </c>
      <c r="AA236" s="247">
        <v>104</v>
      </c>
      <c r="AB236" s="29">
        <v>30104100</v>
      </c>
      <c r="AC236" s="29">
        <v>0</v>
      </c>
      <c r="AD236" s="29">
        <v>30104100</v>
      </c>
      <c r="AE236" s="29">
        <v>0</v>
      </c>
      <c r="AF236" s="247" t="s">
        <v>3535</v>
      </c>
      <c r="AG236" s="247">
        <v>52010901</v>
      </c>
      <c r="AH236" s="247">
        <v>30104100</v>
      </c>
      <c r="AI236" s="247">
        <v>30104100</v>
      </c>
    </row>
    <row r="237" spans="1:35" s="24" customFormat="1" ht="36.75" customHeight="1" x14ac:dyDescent="0.3">
      <c r="A237" s="247">
        <v>162</v>
      </c>
      <c r="B237" s="248">
        <v>80111600</v>
      </c>
      <c r="C237" s="247" t="s">
        <v>1785</v>
      </c>
      <c r="D237" s="247" t="s">
        <v>3410</v>
      </c>
      <c r="E237" s="249" t="s">
        <v>762</v>
      </c>
      <c r="F237" s="249">
        <v>2024003050075</v>
      </c>
      <c r="G237" s="250" t="s">
        <v>763</v>
      </c>
      <c r="H237" s="251" t="s">
        <v>3389</v>
      </c>
      <c r="I237" s="135">
        <v>30104100</v>
      </c>
      <c r="J237" s="54" t="s">
        <v>1029</v>
      </c>
      <c r="K237" s="247" t="s">
        <v>3404</v>
      </c>
      <c r="L237" s="54" t="s">
        <v>903</v>
      </c>
      <c r="M237" s="54" t="s">
        <v>909</v>
      </c>
      <c r="N237" s="252" t="s">
        <v>637</v>
      </c>
      <c r="O237" s="54">
        <v>99</v>
      </c>
      <c r="P237" s="253" t="s">
        <v>3091</v>
      </c>
      <c r="Q237" s="247" t="s">
        <v>3388</v>
      </c>
      <c r="R237" s="247" t="s">
        <v>3411</v>
      </c>
      <c r="S237" s="254">
        <v>6</v>
      </c>
      <c r="T237" s="265" t="s">
        <v>815</v>
      </c>
      <c r="U237" s="43">
        <v>401</v>
      </c>
      <c r="V237" s="247" t="s">
        <v>816</v>
      </c>
      <c r="W237" s="247" t="s">
        <v>817</v>
      </c>
      <c r="X237" s="247" t="s">
        <v>817</v>
      </c>
      <c r="Y237" s="29">
        <v>61</v>
      </c>
      <c r="Z237" s="247" t="s">
        <v>1985</v>
      </c>
      <c r="AA237" s="247">
        <v>104</v>
      </c>
      <c r="AB237" s="29">
        <v>30104100</v>
      </c>
      <c r="AC237" s="29">
        <v>0</v>
      </c>
      <c r="AD237" s="29">
        <v>30104100</v>
      </c>
      <c r="AE237" s="29">
        <v>0</v>
      </c>
      <c r="AF237" s="247" t="s">
        <v>3536</v>
      </c>
      <c r="AG237" s="247">
        <v>52010902</v>
      </c>
      <c r="AH237" s="247">
        <v>30104100</v>
      </c>
      <c r="AI237" s="247">
        <v>30104100</v>
      </c>
    </row>
    <row r="238" spans="1:35" s="24" customFormat="1" ht="36.75" customHeight="1" x14ac:dyDescent="0.3">
      <c r="A238" s="247">
        <v>163</v>
      </c>
      <c r="B238" s="248">
        <v>80111600</v>
      </c>
      <c r="C238" s="247" t="s">
        <v>1785</v>
      </c>
      <c r="D238" s="247" t="s">
        <v>3410</v>
      </c>
      <c r="E238" s="249" t="s">
        <v>713</v>
      </c>
      <c r="F238" s="249">
        <v>2024003050076</v>
      </c>
      <c r="G238" s="250" t="s">
        <v>714</v>
      </c>
      <c r="H238" s="251" t="s">
        <v>3387</v>
      </c>
      <c r="I238" s="133">
        <v>49671764</v>
      </c>
      <c r="J238" s="54" t="s">
        <v>1030</v>
      </c>
      <c r="K238" s="247" t="s">
        <v>3404</v>
      </c>
      <c r="L238" s="54" t="s">
        <v>903</v>
      </c>
      <c r="M238" s="54" t="s">
        <v>909</v>
      </c>
      <c r="N238" s="252" t="s">
        <v>675</v>
      </c>
      <c r="O238" s="54">
        <v>102</v>
      </c>
      <c r="P238" s="253" t="s">
        <v>3094</v>
      </c>
      <c r="Q238" s="247" t="s">
        <v>3386</v>
      </c>
      <c r="R238" s="247" t="s">
        <v>3411</v>
      </c>
      <c r="S238" s="254">
        <v>6</v>
      </c>
      <c r="T238" s="265" t="s">
        <v>815</v>
      </c>
      <c r="U238" s="43">
        <v>466</v>
      </c>
      <c r="V238" s="247" t="s">
        <v>816</v>
      </c>
      <c r="W238" s="247" t="s">
        <v>817</v>
      </c>
      <c r="X238" s="247" t="s">
        <v>817</v>
      </c>
      <c r="Y238" s="29">
        <v>416</v>
      </c>
      <c r="Z238" s="247" t="s">
        <v>2558</v>
      </c>
      <c r="AA238" s="247">
        <v>474</v>
      </c>
      <c r="AB238" s="29">
        <v>49671764</v>
      </c>
      <c r="AC238" s="29">
        <v>0</v>
      </c>
      <c r="AD238" s="29">
        <v>46517960</v>
      </c>
      <c r="AE238" s="29">
        <v>3153804</v>
      </c>
      <c r="AF238" s="247" t="s">
        <v>3537</v>
      </c>
      <c r="AG238" s="247">
        <v>52010901</v>
      </c>
      <c r="AH238" s="247">
        <v>46517960</v>
      </c>
      <c r="AI238" s="247">
        <v>49671764</v>
      </c>
    </row>
    <row r="239" spans="1:35" s="24" customFormat="1" ht="36.75" customHeight="1" x14ac:dyDescent="0.3">
      <c r="A239" s="247">
        <v>164</v>
      </c>
      <c r="B239" s="248" t="s">
        <v>812</v>
      </c>
      <c r="C239" s="247" t="s">
        <v>3395</v>
      </c>
      <c r="D239" s="247" t="s">
        <v>3410</v>
      </c>
      <c r="E239" s="249" t="s">
        <v>685</v>
      </c>
      <c r="F239" s="249">
        <v>2024003050085</v>
      </c>
      <c r="G239" s="250" t="s">
        <v>688</v>
      </c>
      <c r="H239" s="251" t="s">
        <v>3383</v>
      </c>
      <c r="I239" s="135">
        <v>2472511910</v>
      </c>
      <c r="J239" s="54" t="s">
        <v>1031</v>
      </c>
      <c r="K239" s="247" t="s">
        <v>3400</v>
      </c>
      <c r="L239" s="54" t="s">
        <v>814</v>
      </c>
      <c r="M239" s="54" t="s">
        <v>814</v>
      </c>
      <c r="N239" s="252" t="s">
        <v>488</v>
      </c>
      <c r="O239" s="54">
        <v>72</v>
      </c>
      <c r="P239" s="253" t="s">
        <v>489</v>
      </c>
      <c r="Q239" s="247" t="s">
        <v>3382</v>
      </c>
      <c r="R239" s="247" t="s">
        <v>3411</v>
      </c>
      <c r="S239" s="254" t="s">
        <v>812</v>
      </c>
      <c r="T239" s="265" t="s">
        <v>812</v>
      </c>
      <c r="U239" s="43" t="s">
        <v>895</v>
      </c>
      <c r="V239" s="247" t="s">
        <v>816</v>
      </c>
      <c r="W239" s="247" t="s">
        <v>812</v>
      </c>
      <c r="X239" s="247" t="s">
        <v>812</v>
      </c>
      <c r="Y239" s="29" t="s">
        <v>895</v>
      </c>
      <c r="Z239" s="247" t="s">
        <v>895</v>
      </c>
      <c r="AA239" s="247" t="s">
        <v>895</v>
      </c>
      <c r="AB239" s="29">
        <v>0</v>
      </c>
      <c r="AC239" s="29">
        <v>2472511910</v>
      </c>
      <c r="AD239" s="29">
        <v>0</v>
      </c>
      <c r="AE239" s="29">
        <v>0</v>
      </c>
      <c r="AF239" s="247" t="s">
        <v>488</v>
      </c>
      <c r="AG239" s="247">
        <v>52010803</v>
      </c>
      <c r="AH239" s="247" t="s">
        <v>895</v>
      </c>
      <c r="AI239" s="247" t="s">
        <v>895</v>
      </c>
    </row>
    <row r="240" spans="1:35" s="24" customFormat="1" ht="36.75" customHeight="1" x14ac:dyDescent="0.3">
      <c r="A240" s="247">
        <v>164</v>
      </c>
      <c r="B240" s="248" t="s">
        <v>812</v>
      </c>
      <c r="C240" s="247" t="s">
        <v>3395</v>
      </c>
      <c r="D240" s="247" t="s">
        <v>3410</v>
      </c>
      <c r="E240" s="249" t="s">
        <v>685</v>
      </c>
      <c r="F240" s="249">
        <v>2024003050085</v>
      </c>
      <c r="G240" s="250" t="s">
        <v>688</v>
      </c>
      <c r="H240" s="251" t="s">
        <v>3383</v>
      </c>
      <c r="I240" s="135">
        <v>1648530372</v>
      </c>
      <c r="J240" s="54" t="s">
        <v>1031</v>
      </c>
      <c r="K240" s="247" t="s">
        <v>3400</v>
      </c>
      <c r="L240" s="54" t="s">
        <v>814</v>
      </c>
      <c r="M240" s="54" t="s">
        <v>814</v>
      </c>
      <c r="N240" s="252" t="s">
        <v>488</v>
      </c>
      <c r="O240" s="54">
        <v>72</v>
      </c>
      <c r="P240" s="253" t="s">
        <v>489</v>
      </c>
      <c r="Q240" s="247" t="s">
        <v>3382</v>
      </c>
      <c r="R240" s="247" t="s">
        <v>3411</v>
      </c>
      <c r="S240" s="254" t="s">
        <v>812</v>
      </c>
      <c r="T240" s="265" t="s">
        <v>812</v>
      </c>
      <c r="U240" s="43" t="s">
        <v>895</v>
      </c>
      <c r="V240" s="247" t="s">
        <v>816</v>
      </c>
      <c r="W240" s="247" t="s">
        <v>812</v>
      </c>
      <c r="X240" s="247" t="s">
        <v>812</v>
      </c>
      <c r="Y240" s="29" t="s">
        <v>895</v>
      </c>
      <c r="Z240" s="247" t="s">
        <v>895</v>
      </c>
      <c r="AA240" s="247" t="s">
        <v>895</v>
      </c>
      <c r="AB240" s="29">
        <v>0</v>
      </c>
      <c r="AC240" s="29">
        <v>1648530372</v>
      </c>
      <c r="AD240" s="29">
        <v>0</v>
      </c>
      <c r="AE240" s="29">
        <v>0</v>
      </c>
      <c r="AF240" s="247" t="s">
        <v>488</v>
      </c>
      <c r="AG240" s="247">
        <v>52010803</v>
      </c>
      <c r="AH240" s="247" t="s">
        <v>895</v>
      </c>
      <c r="AI240" s="247" t="s">
        <v>895</v>
      </c>
    </row>
    <row r="241" spans="1:35" s="24" customFormat="1" ht="36.75" customHeight="1" x14ac:dyDescent="0.3">
      <c r="A241" s="247">
        <v>164</v>
      </c>
      <c r="B241" s="248" t="s">
        <v>812</v>
      </c>
      <c r="C241" s="247" t="s">
        <v>3395</v>
      </c>
      <c r="D241" s="247" t="s">
        <v>3410</v>
      </c>
      <c r="E241" s="249" t="s">
        <v>685</v>
      </c>
      <c r="F241" s="249">
        <v>2024003050085</v>
      </c>
      <c r="G241" s="250" t="s">
        <v>688</v>
      </c>
      <c r="H241" s="251" t="s">
        <v>3383</v>
      </c>
      <c r="I241" s="135">
        <v>5488888949</v>
      </c>
      <c r="J241" s="268" t="s">
        <v>1031</v>
      </c>
      <c r="K241" s="247" t="s">
        <v>3400</v>
      </c>
      <c r="L241" s="54" t="s">
        <v>814</v>
      </c>
      <c r="M241" s="54" t="s">
        <v>814</v>
      </c>
      <c r="N241" s="252" t="s">
        <v>492</v>
      </c>
      <c r="O241" s="54">
        <v>74</v>
      </c>
      <c r="P241" s="253" t="s">
        <v>489</v>
      </c>
      <c r="Q241" s="247" t="s">
        <v>3382</v>
      </c>
      <c r="R241" s="247" t="s">
        <v>3414</v>
      </c>
      <c r="S241" s="254" t="s">
        <v>812</v>
      </c>
      <c r="T241" s="265" t="s">
        <v>812</v>
      </c>
      <c r="U241" s="43" t="s">
        <v>895</v>
      </c>
      <c r="V241" s="247" t="s">
        <v>816</v>
      </c>
      <c r="W241" s="247" t="s">
        <v>812</v>
      </c>
      <c r="X241" s="247" t="s">
        <v>812</v>
      </c>
      <c r="Y241" s="29" t="s">
        <v>895</v>
      </c>
      <c r="Z241" s="247" t="s">
        <v>895</v>
      </c>
      <c r="AA241" s="247" t="s">
        <v>895</v>
      </c>
      <c r="AB241" s="29">
        <v>0</v>
      </c>
      <c r="AC241" s="29">
        <v>5488888949</v>
      </c>
      <c r="AD241" s="29">
        <v>0</v>
      </c>
      <c r="AE241" s="29">
        <v>0</v>
      </c>
      <c r="AF241" s="247" t="s">
        <v>492</v>
      </c>
      <c r="AG241" s="247">
        <v>52010803</v>
      </c>
      <c r="AH241" s="247" t="s">
        <v>895</v>
      </c>
      <c r="AI241" s="247" t="s">
        <v>895</v>
      </c>
    </row>
    <row r="242" spans="1:35" s="24" customFormat="1" ht="36.75" customHeight="1" x14ac:dyDescent="0.3">
      <c r="A242" s="247">
        <v>164</v>
      </c>
      <c r="B242" s="248" t="s">
        <v>812</v>
      </c>
      <c r="C242" s="247" t="s">
        <v>3395</v>
      </c>
      <c r="D242" s="247" t="s">
        <v>3410</v>
      </c>
      <c r="E242" s="249" t="s">
        <v>685</v>
      </c>
      <c r="F242" s="249">
        <v>2024003050085</v>
      </c>
      <c r="G242" s="250" t="s">
        <v>688</v>
      </c>
      <c r="H242" s="251" t="s">
        <v>3383</v>
      </c>
      <c r="I242" s="135">
        <v>638979959</v>
      </c>
      <c r="J242" s="54" t="s">
        <v>1031</v>
      </c>
      <c r="K242" s="247" t="s">
        <v>3400</v>
      </c>
      <c r="L242" s="54" t="s">
        <v>814</v>
      </c>
      <c r="M242" s="54" t="s">
        <v>814</v>
      </c>
      <c r="N242" s="252" t="s">
        <v>493</v>
      </c>
      <c r="O242" s="54">
        <v>126</v>
      </c>
      <c r="P242" s="253" t="s">
        <v>3102</v>
      </c>
      <c r="Q242" s="247" t="s">
        <v>3382</v>
      </c>
      <c r="R242" s="247" t="s">
        <v>3538</v>
      </c>
      <c r="S242" s="254" t="s">
        <v>812</v>
      </c>
      <c r="T242" s="265" t="s">
        <v>812</v>
      </c>
      <c r="U242" s="43" t="s">
        <v>895</v>
      </c>
      <c r="V242" s="247" t="s">
        <v>816</v>
      </c>
      <c r="W242" s="247" t="s">
        <v>812</v>
      </c>
      <c r="X242" s="247" t="s">
        <v>812</v>
      </c>
      <c r="Y242" s="29" t="s">
        <v>895</v>
      </c>
      <c r="Z242" s="247" t="s">
        <v>895</v>
      </c>
      <c r="AA242" s="247" t="s">
        <v>895</v>
      </c>
      <c r="AB242" s="29">
        <v>0</v>
      </c>
      <c r="AC242" s="29">
        <v>638979959</v>
      </c>
      <c r="AD242" s="29">
        <v>0</v>
      </c>
      <c r="AE242" s="29">
        <v>0</v>
      </c>
      <c r="AF242" s="247" t="s">
        <v>493</v>
      </c>
      <c r="AG242" s="247">
        <v>52010803</v>
      </c>
      <c r="AH242" s="247" t="s">
        <v>895</v>
      </c>
      <c r="AI242" s="247" t="s">
        <v>895</v>
      </c>
    </row>
    <row r="243" spans="1:35" s="24" customFormat="1" ht="36.75" customHeight="1" x14ac:dyDescent="0.3">
      <c r="A243" s="247">
        <v>164</v>
      </c>
      <c r="B243" s="248" t="s">
        <v>812</v>
      </c>
      <c r="C243" s="247" t="s">
        <v>3395</v>
      </c>
      <c r="D243" s="247" t="s">
        <v>3410</v>
      </c>
      <c r="E243" s="249" t="s">
        <v>685</v>
      </c>
      <c r="F243" s="249">
        <v>2024003050085</v>
      </c>
      <c r="G243" s="250" t="s">
        <v>688</v>
      </c>
      <c r="H243" s="251" t="s">
        <v>3383</v>
      </c>
      <c r="I243" s="135">
        <v>1010362712</v>
      </c>
      <c r="J243" s="54" t="s">
        <v>1031</v>
      </c>
      <c r="K243" s="247" t="s">
        <v>3400</v>
      </c>
      <c r="L243" s="54" t="s">
        <v>814</v>
      </c>
      <c r="M243" s="54" t="s">
        <v>814</v>
      </c>
      <c r="N243" s="252" t="s">
        <v>270</v>
      </c>
      <c r="O243" s="54">
        <v>151</v>
      </c>
      <c r="P243" s="253" t="s">
        <v>271</v>
      </c>
      <c r="Q243" s="247" t="s">
        <v>3382</v>
      </c>
      <c r="R243" s="247" t="s">
        <v>3539</v>
      </c>
      <c r="S243" s="254" t="s">
        <v>812</v>
      </c>
      <c r="T243" s="265" t="s">
        <v>812</v>
      </c>
      <c r="U243" s="43" t="s">
        <v>895</v>
      </c>
      <c r="V243" s="247" t="s">
        <v>816</v>
      </c>
      <c r="W243" s="247" t="s">
        <v>812</v>
      </c>
      <c r="X243" s="247" t="s">
        <v>812</v>
      </c>
      <c r="Y243" s="29" t="s">
        <v>895</v>
      </c>
      <c r="Z243" s="247" t="s">
        <v>895</v>
      </c>
      <c r="AA243" s="247" t="s">
        <v>895</v>
      </c>
      <c r="AB243" s="29">
        <v>0</v>
      </c>
      <c r="AC243" s="29">
        <v>1010362712</v>
      </c>
      <c r="AD243" s="29">
        <v>0</v>
      </c>
      <c r="AE243" s="29">
        <v>0</v>
      </c>
      <c r="AF243" s="247" t="s">
        <v>270</v>
      </c>
      <c r="AG243" s="247">
        <v>52010803</v>
      </c>
      <c r="AH243" s="247" t="s">
        <v>895</v>
      </c>
      <c r="AI243" s="247" t="s">
        <v>895</v>
      </c>
    </row>
    <row r="244" spans="1:35" s="24" customFormat="1" ht="36.75" customHeight="1" x14ac:dyDescent="0.3">
      <c r="A244" s="247">
        <v>166</v>
      </c>
      <c r="B244" s="248" t="s">
        <v>812</v>
      </c>
      <c r="C244" s="247" t="s">
        <v>3395</v>
      </c>
      <c r="D244" s="247" t="s">
        <v>3410</v>
      </c>
      <c r="E244" s="249" t="s">
        <v>685</v>
      </c>
      <c r="F244" s="249">
        <v>2024003050085</v>
      </c>
      <c r="G244" s="250" t="s">
        <v>691</v>
      </c>
      <c r="H244" s="251" t="s">
        <v>3383</v>
      </c>
      <c r="I244" s="135">
        <v>3000000000</v>
      </c>
      <c r="J244" s="54" t="s">
        <v>1031</v>
      </c>
      <c r="K244" s="247" t="s">
        <v>3400</v>
      </c>
      <c r="L244" s="54" t="s">
        <v>814</v>
      </c>
      <c r="M244" s="54" t="s">
        <v>814</v>
      </c>
      <c r="N244" s="252" t="s">
        <v>492</v>
      </c>
      <c r="O244" s="54">
        <v>74</v>
      </c>
      <c r="P244" s="253" t="s">
        <v>489</v>
      </c>
      <c r="Q244" s="247" t="s">
        <v>3382</v>
      </c>
      <c r="R244" s="247" t="s">
        <v>3414</v>
      </c>
      <c r="S244" s="254" t="s">
        <v>812</v>
      </c>
      <c r="T244" s="265" t="s">
        <v>812</v>
      </c>
      <c r="U244" s="43" t="s">
        <v>895</v>
      </c>
      <c r="V244" s="247" t="s">
        <v>816</v>
      </c>
      <c r="W244" s="247" t="s">
        <v>812</v>
      </c>
      <c r="X244" s="247" t="s">
        <v>812</v>
      </c>
      <c r="Y244" s="29" t="s">
        <v>895</v>
      </c>
      <c r="Z244" s="247" t="s">
        <v>895</v>
      </c>
      <c r="AA244" s="247" t="s">
        <v>895</v>
      </c>
      <c r="AB244" s="29">
        <v>0</v>
      </c>
      <c r="AC244" s="29">
        <v>3000000000</v>
      </c>
      <c r="AD244" s="29">
        <v>0</v>
      </c>
      <c r="AE244" s="29">
        <v>0</v>
      </c>
      <c r="AF244" s="247" t="s">
        <v>492</v>
      </c>
      <c r="AG244" s="247">
        <v>52010803</v>
      </c>
      <c r="AH244" s="247" t="s">
        <v>895</v>
      </c>
      <c r="AI244" s="247" t="s">
        <v>895</v>
      </c>
    </row>
    <row r="245" spans="1:35" s="24" customFormat="1" ht="36.75" customHeight="1" x14ac:dyDescent="0.3">
      <c r="A245" s="247">
        <v>167</v>
      </c>
      <c r="B245" s="248" t="s">
        <v>812</v>
      </c>
      <c r="C245" s="247" t="s">
        <v>3395</v>
      </c>
      <c r="D245" s="247" t="s">
        <v>3410</v>
      </c>
      <c r="E245" s="249" t="s">
        <v>685</v>
      </c>
      <c r="F245" s="249">
        <v>2024003050085</v>
      </c>
      <c r="G245" s="250" t="s">
        <v>690</v>
      </c>
      <c r="H245" s="251" t="s">
        <v>3383</v>
      </c>
      <c r="I245" s="135">
        <v>1750000000</v>
      </c>
      <c r="J245" s="54" t="s">
        <v>1032</v>
      </c>
      <c r="K245" s="247" t="s">
        <v>3400</v>
      </c>
      <c r="L245" s="54" t="s">
        <v>814</v>
      </c>
      <c r="M245" s="54" t="s">
        <v>814</v>
      </c>
      <c r="N245" s="252" t="s">
        <v>492</v>
      </c>
      <c r="O245" s="54">
        <v>74</v>
      </c>
      <c r="P245" s="253" t="s">
        <v>489</v>
      </c>
      <c r="Q245" s="247" t="s">
        <v>3382</v>
      </c>
      <c r="R245" s="247" t="s">
        <v>3414</v>
      </c>
      <c r="S245" s="254" t="s">
        <v>812</v>
      </c>
      <c r="T245" s="265" t="s">
        <v>812</v>
      </c>
      <c r="U245" s="43" t="s">
        <v>895</v>
      </c>
      <c r="V245" s="247" t="s">
        <v>816</v>
      </c>
      <c r="W245" s="247" t="s">
        <v>812</v>
      </c>
      <c r="X245" s="247" t="s">
        <v>812</v>
      </c>
      <c r="Y245" s="29" t="s">
        <v>895</v>
      </c>
      <c r="Z245" s="247" t="s">
        <v>895</v>
      </c>
      <c r="AA245" s="247" t="s">
        <v>895</v>
      </c>
      <c r="AB245" s="29">
        <v>0</v>
      </c>
      <c r="AC245" s="29">
        <v>1750000000</v>
      </c>
      <c r="AD245" s="29">
        <v>0</v>
      </c>
      <c r="AE245" s="29">
        <v>0</v>
      </c>
      <c r="AF245" s="247" t="s">
        <v>492</v>
      </c>
      <c r="AG245" s="247">
        <v>52010803</v>
      </c>
      <c r="AH245" s="247" t="s">
        <v>895</v>
      </c>
      <c r="AI245" s="247" t="s">
        <v>895</v>
      </c>
    </row>
    <row r="246" spans="1:35" s="24" customFormat="1" ht="36.75" customHeight="1" x14ac:dyDescent="0.3">
      <c r="A246" s="247">
        <v>168</v>
      </c>
      <c r="B246" s="248" t="s">
        <v>812</v>
      </c>
      <c r="C246" s="247" t="s">
        <v>3395</v>
      </c>
      <c r="D246" s="247" t="s">
        <v>3410</v>
      </c>
      <c r="E246" s="249" t="s">
        <v>685</v>
      </c>
      <c r="F246" s="249">
        <v>2024003050085</v>
      </c>
      <c r="G246" s="250" t="s">
        <v>689</v>
      </c>
      <c r="H246" s="251" t="s">
        <v>3383</v>
      </c>
      <c r="I246" s="135">
        <v>1400000000</v>
      </c>
      <c r="J246" s="54" t="s">
        <v>1033</v>
      </c>
      <c r="K246" s="247" t="s">
        <v>3400</v>
      </c>
      <c r="L246" s="54" t="s">
        <v>814</v>
      </c>
      <c r="M246" s="54" t="s">
        <v>814</v>
      </c>
      <c r="N246" s="252" t="s">
        <v>492</v>
      </c>
      <c r="O246" s="54">
        <v>74</v>
      </c>
      <c r="P246" s="253" t="s">
        <v>489</v>
      </c>
      <c r="Q246" s="247" t="s">
        <v>3382</v>
      </c>
      <c r="R246" s="247" t="s">
        <v>3414</v>
      </c>
      <c r="S246" s="254" t="s">
        <v>812</v>
      </c>
      <c r="T246" s="265" t="s">
        <v>812</v>
      </c>
      <c r="U246" s="43" t="s">
        <v>895</v>
      </c>
      <c r="V246" s="247" t="s">
        <v>816</v>
      </c>
      <c r="W246" s="247" t="s">
        <v>812</v>
      </c>
      <c r="X246" s="247" t="s">
        <v>812</v>
      </c>
      <c r="Y246" s="29" t="s">
        <v>895</v>
      </c>
      <c r="Z246" s="247" t="s">
        <v>895</v>
      </c>
      <c r="AA246" s="247" t="s">
        <v>895</v>
      </c>
      <c r="AB246" s="29">
        <v>0</v>
      </c>
      <c r="AC246" s="29">
        <v>1400000000</v>
      </c>
      <c r="AD246" s="29">
        <v>0</v>
      </c>
      <c r="AE246" s="29">
        <v>0</v>
      </c>
      <c r="AF246" s="247" t="s">
        <v>492</v>
      </c>
      <c r="AG246" s="247">
        <v>52010803</v>
      </c>
      <c r="AH246" s="247" t="s">
        <v>895</v>
      </c>
      <c r="AI246" s="247" t="s">
        <v>895</v>
      </c>
    </row>
    <row r="247" spans="1:35" s="24" customFormat="1" ht="36.75" customHeight="1" x14ac:dyDescent="0.3">
      <c r="A247" s="247">
        <v>169</v>
      </c>
      <c r="B247" s="248" t="s">
        <v>812</v>
      </c>
      <c r="C247" s="247" t="s">
        <v>3395</v>
      </c>
      <c r="D247" s="247" t="s">
        <v>3410</v>
      </c>
      <c r="E247" s="249" t="s">
        <v>685</v>
      </c>
      <c r="F247" s="249">
        <v>2024003050085</v>
      </c>
      <c r="G247" s="250" t="s">
        <v>687</v>
      </c>
      <c r="H247" s="251" t="s">
        <v>3383</v>
      </c>
      <c r="I247" s="135">
        <v>1280000000</v>
      </c>
      <c r="J247" s="54" t="s">
        <v>1034</v>
      </c>
      <c r="K247" s="247" t="s">
        <v>3400</v>
      </c>
      <c r="L247" s="54" t="s">
        <v>814</v>
      </c>
      <c r="M247" s="54" t="s">
        <v>814</v>
      </c>
      <c r="N247" s="252" t="s">
        <v>492</v>
      </c>
      <c r="O247" s="54">
        <v>74</v>
      </c>
      <c r="P247" s="253" t="s">
        <v>489</v>
      </c>
      <c r="Q247" s="247" t="s">
        <v>3382</v>
      </c>
      <c r="R247" s="247" t="s">
        <v>3414</v>
      </c>
      <c r="S247" s="254" t="s">
        <v>812</v>
      </c>
      <c r="T247" s="265" t="s">
        <v>812</v>
      </c>
      <c r="U247" s="43" t="s">
        <v>895</v>
      </c>
      <c r="V247" s="247" t="s">
        <v>816</v>
      </c>
      <c r="W247" s="247" t="s">
        <v>812</v>
      </c>
      <c r="X247" s="247" t="s">
        <v>812</v>
      </c>
      <c r="Y247" s="29" t="s">
        <v>895</v>
      </c>
      <c r="Z247" s="247" t="s">
        <v>895</v>
      </c>
      <c r="AA247" s="247" t="s">
        <v>895</v>
      </c>
      <c r="AB247" s="29">
        <v>0</v>
      </c>
      <c r="AC247" s="29">
        <v>1280000000</v>
      </c>
      <c r="AD247" s="29">
        <v>0</v>
      </c>
      <c r="AE247" s="29">
        <v>0</v>
      </c>
      <c r="AF247" s="247" t="s">
        <v>492</v>
      </c>
      <c r="AG247" s="247">
        <v>52010803</v>
      </c>
      <c r="AH247" s="247" t="s">
        <v>895</v>
      </c>
      <c r="AI247" s="247" t="s">
        <v>895</v>
      </c>
    </row>
    <row r="248" spans="1:35" s="24" customFormat="1" ht="36.75" customHeight="1" x14ac:dyDescent="0.3">
      <c r="A248" s="247">
        <v>171</v>
      </c>
      <c r="B248" s="248">
        <v>90141502</v>
      </c>
      <c r="C248" s="247" t="s">
        <v>3395</v>
      </c>
      <c r="D248" s="247" t="s">
        <v>3410</v>
      </c>
      <c r="E248" s="249" t="s">
        <v>680</v>
      </c>
      <c r="F248" s="249">
        <v>2024003050102</v>
      </c>
      <c r="G248" s="250" t="s">
        <v>681</v>
      </c>
      <c r="H248" s="251" t="s">
        <v>3381</v>
      </c>
      <c r="I248" s="135">
        <v>300000000</v>
      </c>
      <c r="J248" s="54" t="s">
        <v>1035</v>
      </c>
      <c r="K248" s="247" t="s">
        <v>3404</v>
      </c>
      <c r="L248" s="54" t="s">
        <v>903</v>
      </c>
      <c r="M248" s="54" t="s">
        <v>1036</v>
      </c>
      <c r="N248" s="252" t="s">
        <v>240</v>
      </c>
      <c r="O248" s="54">
        <v>65</v>
      </c>
      <c r="P248" s="253" t="s">
        <v>241</v>
      </c>
      <c r="Q248" s="247" t="s">
        <v>3380</v>
      </c>
      <c r="R248" s="247" t="s">
        <v>3411</v>
      </c>
      <c r="S248" s="254">
        <v>11</v>
      </c>
      <c r="T248" s="265" t="s">
        <v>815</v>
      </c>
      <c r="U248" s="43">
        <v>337</v>
      </c>
      <c r="V248" s="247" t="s">
        <v>816</v>
      </c>
      <c r="W248" s="247" t="s">
        <v>817</v>
      </c>
      <c r="X248" s="247" t="s">
        <v>817</v>
      </c>
      <c r="Y248" s="29">
        <v>321</v>
      </c>
      <c r="Z248" s="247" t="s">
        <v>2331</v>
      </c>
      <c r="AA248" s="247">
        <v>373</v>
      </c>
      <c r="AB248" s="29">
        <v>300000000</v>
      </c>
      <c r="AC248" s="29">
        <v>0</v>
      </c>
      <c r="AD248" s="29">
        <v>240000000</v>
      </c>
      <c r="AE248" s="29">
        <v>60000000</v>
      </c>
      <c r="AF248" s="247" t="s">
        <v>3540</v>
      </c>
      <c r="AG248" s="247">
        <v>52010801</v>
      </c>
      <c r="AH248" s="247">
        <v>240000000</v>
      </c>
      <c r="AI248" s="247">
        <v>300000000</v>
      </c>
    </row>
    <row r="249" spans="1:35" s="24" customFormat="1" ht="36.75" customHeight="1" x14ac:dyDescent="0.3">
      <c r="A249" s="247">
        <v>172</v>
      </c>
      <c r="B249" s="248">
        <v>90141502</v>
      </c>
      <c r="C249" s="247" t="s">
        <v>3395</v>
      </c>
      <c r="D249" s="247" t="s">
        <v>3410</v>
      </c>
      <c r="E249" s="249" t="s">
        <v>680</v>
      </c>
      <c r="F249" s="249">
        <v>2024003050102</v>
      </c>
      <c r="G249" s="250" t="s">
        <v>681</v>
      </c>
      <c r="H249" s="251" t="s">
        <v>3381</v>
      </c>
      <c r="I249" s="135">
        <v>150000000</v>
      </c>
      <c r="J249" s="54" t="s">
        <v>1037</v>
      </c>
      <c r="K249" s="247" t="s">
        <v>3404</v>
      </c>
      <c r="L249" s="54" t="s">
        <v>903</v>
      </c>
      <c r="M249" s="54" t="s">
        <v>1036</v>
      </c>
      <c r="N249" s="252" t="s">
        <v>240</v>
      </c>
      <c r="O249" s="54">
        <v>65</v>
      </c>
      <c r="P249" s="253" t="s">
        <v>241</v>
      </c>
      <c r="Q249" s="247" t="s">
        <v>3380</v>
      </c>
      <c r="R249" s="247" t="s">
        <v>3411</v>
      </c>
      <c r="S249" s="254">
        <v>11</v>
      </c>
      <c r="T249" s="265" t="s">
        <v>815</v>
      </c>
      <c r="U249" s="43">
        <v>347</v>
      </c>
      <c r="V249" s="247" t="s">
        <v>816</v>
      </c>
      <c r="W249" s="247" t="s">
        <v>817</v>
      </c>
      <c r="X249" s="247" t="s">
        <v>817</v>
      </c>
      <c r="Y249" s="29">
        <v>290</v>
      </c>
      <c r="Z249" s="247" t="s">
        <v>2245</v>
      </c>
      <c r="AA249" s="247">
        <v>316</v>
      </c>
      <c r="AB249" s="29">
        <v>150000000</v>
      </c>
      <c r="AC249" s="29">
        <v>0</v>
      </c>
      <c r="AD249" s="29">
        <v>150000000</v>
      </c>
      <c r="AE249" s="29">
        <v>0</v>
      </c>
      <c r="AF249" s="247" t="s">
        <v>3541</v>
      </c>
      <c r="AG249" s="247">
        <v>52010801</v>
      </c>
      <c r="AH249" s="247">
        <v>150000000</v>
      </c>
      <c r="AI249" s="247">
        <v>150000000</v>
      </c>
    </row>
    <row r="250" spans="1:35" s="24" customFormat="1" ht="36.75" customHeight="1" x14ac:dyDescent="0.3">
      <c r="A250" s="247">
        <v>173</v>
      </c>
      <c r="B250" s="248">
        <v>90141502</v>
      </c>
      <c r="C250" s="247" t="s">
        <v>3395</v>
      </c>
      <c r="D250" s="247" t="s">
        <v>3410</v>
      </c>
      <c r="E250" s="249" t="s">
        <v>680</v>
      </c>
      <c r="F250" s="249">
        <v>2024003050102</v>
      </c>
      <c r="G250" s="250" t="s">
        <v>681</v>
      </c>
      <c r="H250" s="251" t="s">
        <v>3381</v>
      </c>
      <c r="I250" s="135">
        <v>350000000</v>
      </c>
      <c r="J250" s="54" t="s">
        <v>1038</v>
      </c>
      <c r="K250" s="247" t="s">
        <v>3404</v>
      </c>
      <c r="L250" s="54" t="s">
        <v>903</v>
      </c>
      <c r="M250" s="54" t="s">
        <v>1036</v>
      </c>
      <c r="N250" s="252" t="s">
        <v>240</v>
      </c>
      <c r="O250" s="54">
        <v>65</v>
      </c>
      <c r="P250" s="253" t="s">
        <v>241</v>
      </c>
      <c r="Q250" s="247" t="s">
        <v>3380</v>
      </c>
      <c r="R250" s="247" t="s">
        <v>3411</v>
      </c>
      <c r="S250" s="254">
        <v>11</v>
      </c>
      <c r="T250" s="265" t="s">
        <v>815</v>
      </c>
      <c r="U250" s="43">
        <v>339</v>
      </c>
      <c r="V250" s="247" t="s">
        <v>816</v>
      </c>
      <c r="W250" s="247" t="s">
        <v>817</v>
      </c>
      <c r="X250" s="247" t="s">
        <v>817</v>
      </c>
      <c r="Y250" s="29">
        <v>339</v>
      </c>
      <c r="Z250" s="247" t="s">
        <v>2378</v>
      </c>
      <c r="AA250" s="247">
        <v>417</v>
      </c>
      <c r="AB250" s="29">
        <v>350000000</v>
      </c>
      <c r="AC250" s="29">
        <v>0</v>
      </c>
      <c r="AD250" s="29">
        <v>264224500</v>
      </c>
      <c r="AE250" s="29">
        <v>85775500</v>
      </c>
      <c r="AF250" s="247" t="s">
        <v>3542</v>
      </c>
      <c r="AG250" s="247">
        <v>52010801</v>
      </c>
      <c r="AH250" s="247">
        <v>264224500</v>
      </c>
      <c r="AI250" s="247">
        <v>350000000</v>
      </c>
    </row>
    <row r="251" spans="1:35" s="24" customFormat="1" ht="36.75" customHeight="1" x14ac:dyDescent="0.3">
      <c r="A251" s="247">
        <v>174</v>
      </c>
      <c r="B251" s="248">
        <v>90141502</v>
      </c>
      <c r="C251" s="247" t="s">
        <v>3395</v>
      </c>
      <c r="D251" s="247" t="s">
        <v>3410</v>
      </c>
      <c r="E251" s="249" t="s">
        <v>680</v>
      </c>
      <c r="F251" s="249">
        <v>2024003050102</v>
      </c>
      <c r="G251" s="250" t="s">
        <v>681</v>
      </c>
      <c r="H251" s="251" t="s">
        <v>3381</v>
      </c>
      <c r="I251" s="135">
        <v>300000000</v>
      </c>
      <c r="J251" s="54" t="s">
        <v>1039</v>
      </c>
      <c r="K251" s="247" t="s">
        <v>3404</v>
      </c>
      <c r="L251" s="54" t="s">
        <v>903</v>
      </c>
      <c r="M251" s="54" t="s">
        <v>1036</v>
      </c>
      <c r="N251" s="252" t="s">
        <v>240</v>
      </c>
      <c r="O251" s="54">
        <v>65</v>
      </c>
      <c r="P251" s="253" t="s">
        <v>241</v>
      </c>
      <c r="Q251" s="247" t="s">
        <v>3380</v>
      </c>
      <c r="R251" s="247" t="s">
        <v>3411</v>
      </c>
      <c r="S251" s="254">
        <v>5</v>
      </c>
      <c r="T251" s="265" t="s">
        <v>815</v>
      </c>
      <c r="U251" s="43">
        <v>352</v>
      </c>
      <c r="V251" s="247" t="s">
        <v>816</v>
      </c>
      <c r="W251" s="247" t="s">
        <v>821</v>
      </c>
      <c r="X251" s="247" t="s">
        <v>821</v>
      </c>
      <c r="Y251" s="29">
        <v>318</v>
      </c>
      <c r="Z251" s="247" t="s">
        <v>2324</v>
      </c>
      <c r="AA251" s="247">
        <v>404</v>
      </c>
      <c r="AB251" s="29">
        <v>300000000</v>
      </c>
      <c r="AC251" s="29">
        <v>0</v>
      </c>
      <c r="AD251" s="29">
        <v>253328739</v>
      </c>
      <c r="AE251" s="29">
        <v>46671261</v>
      </c>
      <c r="AF251" s="247" t="s">
        <v>3543</v>
      </c>
      <c r="AG251" s="247">
        <v>52010801</v>
      </c>
      <c r="AH251" s="247">
        <v>253328739</v>
      </c>
      <c r="AI251" s="247">
        <v>300000000</v>
      </c>
    </row>
    <row r="252" spans="1:35" s="24" customFormat="1" ht="36.75" customHeight="1" x14ac:dyDescent="0.3">
      <c r="A252" s="247">
        <v>175</v>
      </c>
      <c r="B252" s="248">
        <v>90141502</v>
      </c>
      <c r="C252" s="247" t="s">
        <v>3395</v>
      </c>
      <c r="D252" s="247" t="s">
        <v>3410</v>
      </c>
      <c r="E252" s="249" t="s">
        <v>680</v>
      </c>
      <c r="F252" s="249">
        <v>2024003050102</v>
      </c>
      <c r="G252" s="250" t="s">
        <v>681</v>
      </c>
      <c r="H252" s="251" t="s">
        <v>3381</v>
      </c>
      <c r="I252" s="135">
        <v>250000000</v>
      </c>
      <c r="J252" s="54" t="s">
        <v>1040</v>
      </c>
      <c r="K252" s="247" t="s">
        <v>3404</v>
      </c>
      <c r="L252" s="54" t="s">
        <v>903</v>
      </c>
      <c r="M252" s="54" t="s">
        <v>1036</v>
      </c>
      <c r="N252" s="252" t="s">
        <v>240</v>
      </c>
      <c r="O252" s="54">
        <v>65</v>
      </c>
      <c r="P252" s="253" t="s">
        <v>241</v>
      </c>
      <c r="Q252" s="247" t="s">
        <v>3380</v>
      </c>
      <c r="R252" s="247" t="s">
        <v>3411</v>
      </c>
      <c r="S252" s="254">
        <v>11</v>
      </c>
      <c r="T252" s="265" t="s">
        <v>815</v>
      </c>
      <c r="U252" s="43">
        <v>353</v>
      </c>
      <c r="V252" s="247" t="s">
        <v>816</v>
      </c>
      <c r="W252" s="247" t="s">
        <v>821</v>
      </c>
      <c r="X252" s="247" t="s">
        <v>821</v>
      </c>
      <c r="Y252" s="29">
        <v>298</v>
      </c>
      <c r="Z252" s="247" t="s">
        <v>2269</v>
      </c>
      <c r="AA252" s="247">
        <v>372</v>
      </c>
      <c r="AB252" s="29">
        <v>250000000</v>
      </c>
      <c r="AC252" s="29">
        <v>0</v>
      </c>
      <c r="AD252" s="29">
        <v>250000000</v>
      </c>
      <c r="AE252" s="29">
        <v>0</v>
      </c>
      <c r="AF252" s="247" t="s">
        <v>3544</v>
      </c>
      <c r="AG252" s="247">
        <v>52010801</v>
      </c>
      <c r="AH252" s="247">
        <v>250000000</v>
      </c>
      <c r="AI252" s="247">
        <v>250000000</v>
      </c>
    </row>
    <row r="253" spans="1:35" s="24" customFormat="1" ht="36.75" customHeight="1" x14ac:dyDescent="0.3">
      <c r="A253" s="247">
        <v>176</v>
      </c>
      <c r="B253" s="248">
        <v>90141502</v>
      </c>
      <c r="C253" s="247" t="s">
        <v>3395</v>
      </c>
      <c r="D253" s="247" t="s">
        <v>3410</v>
      </c>
      <c r="E253" s="249" t="s">
        <v>680</v>
      </c>
      <c r="F253" s="249">
        <v>2024003050102</v>
      </c>
      <c r="G253" s="250" t="s">
        <v>681</v>
      </c>
      <c r="H253" s="251" t="s">
        <v>3381</v>
      </c>
      <c r="I253" s="135">
        <v>270000000</v>
      </c>
      <c r="J253" s="54" t="s">
        <v>1041</v>
      </c>
      <c r="K253" s="247" t="s">
        <v>3404</v>
      </c>
      <c r="L253" s="54" t="s">
        <v>903</v>
      </c>
      <c r="M253" s="54" t="s">
        <v>1036</v>
      </c>
      <c r="N253" s="252" t="s">
        <v>240</v>
      </c>
      <c r="O253" s="54">
        <v>65</v>
      </c>
      <c r="P253" s="253" t="s">
        <v>241</v>
      </c>
      <c r="Q253" s="247" t="s">
        <v>3380</v>
      </c>
      <c r="R253" s="247" t="s">
        <v>3411</v>
      </c>
      <c r="S253" s="254">
        <v>11</v>
      </c>
      <c r="T253" s="265" t="s">
        <v>815</v>
      </c>
      <c r="U253" s="43">
        <v>348</v>
      </c>
      <c r="V253" s="247" t="s">
        <v>816</v>
      </c>
      <c r="W253" s="247" t="s">
        <v>817</v>
      </c>
      <c r="X253" s="247" t="s">
        <v>817</v>
      </c>
      <c r="Y253" s="29">
        <v>311</v>
      </c>
      <c r="Z253" s="247" t="s">
        <v>2310</v>
      </c>
      <c r="AA253" s="247">
        <v>370</v>
      </c>
      <c r="AB253" s="29">
        <v>270000000</v>
      </c>
      <c r="AC253" s="29">
        <v>0</v>
      </c>
      <c r="AD253" s="29">
        <v>270000000</v>
      </c>
      <c r="AE253" s="29">
        <v>0</v>
      </c>
      <c r="AF253" s="247" t="s">
        <v>3545</v>
      </c>
      <c r="AG253" s="247">
        <v>52010801</v>
      </c>
      <c r="AH253" s="247">
        <v>270000000</v>
      </c>
      <c r="AI253" s="247">
        <v>270000000</v>
      </c>
    </row>
    <row r="254" spans="1:35" s="24" customFormat="1" ht="36.75" customHeight="1" x14ac:dyDescent="0.3">
      <c r="A254" s="247">
        <v>177</v>
      </c>
      <c r="B254" s="248">
        <v>90141502</v>
      </c>
      <c r="C254" s="247" t="s">
        <v>3395</v>
      </c>
      <c r="D254" s="247" t="s">
        <v>3410</v>
      </c>
      <c r="E254" s="249" t="s">
        <v>680</v>
      </c>
      <c r="F254" s="249">
        <v>2024003050102</v>
      </c>
      <c r="G254" s="250" t="s">
        <v>681</v>
      </c>
      <c r="H254" s="251" t="s">
        <v>3381</v>
      </c>
      <c r="I254" s="135">
        <v>270000000</v>
      </c>
      <c r="J254" s="54" t="s">
        <v>1042</v>
      </c>
      <c r="K254" s="247" t="s">
        <v>3404</v>
      </c>
      <c r="L254" s="54" t="s">
        <v>903</v>
      </c>
      <c r="M254" s="54" t="s">
        <v>1036</v>
      </c>
      <c r="N254" s="252" t="s">
        <v>240</v>
      </c>
      <c r="O254" s="54">
        <v>65</v>
      </c>
      <c r="P254" s="253" t="s">
        <v>241</v>
      </c>
      <c r="Q254" s="247" t="s">
        <v>3380</v>
      </c>
      <c r="R254" s="247" t="s">
        <v>3411</v>
      </c>
      <c r="S254" s="254">
        <v>11</v>
      </c>
      <c r="T254" s="265" t="s">
        <v>815</v>
      </c>
      <c r="U254" s="43">
        <v>344</v>
      </c>
      <c r="V254" s="247" t="s">
        <v>816</v>
      </c>
      <c r="W254" s="247" t="s">
        <v>817</v>
      </c>
      <c r="X254" s="247" t="s">
        <v>817</v>
      </c>
      <c r="Y254" s="29">
        <v>320</v>
      </c>
      <c r="Z254" s="247" t="s">
        <v>2329</v>
      </c>
      <c r="AA254" s="247">
        <v>376</v>
      </c>
      <c r="AB254" s="29">
        <v>270000000</v>
      </c>
      <c r="AC254" s="29">
        <v>0</v>
      </c>
      <c r="AD254" s="29">
        <v>216000000</v>
      </c>
      <c r="AE254" s="29">
        <v>54000000</v>
      </c>
      <c r="AF254" s="247" t="s">
        <v>3546</v>
      </c>
      <c r="AG254" s="247">
        <v>52010801</v>
      </c>
      <c r="AH254" s="247">
        <v>216000000</v>
      </c>
      <c r="AI254" s="247">
        <v>270000000</v>
      </c>
    </row>
    <row r="255" spans="1:35" s="24" customFormat="1" ht="36.75" customHeight="1" x14ac:dyDescent="0.3">
      <c r="A255" s="247">
        <v>178</v>
      </c>
      <c r="B255" s="248">
        <v>90141502</v>
      </c>
      <c r="C255" s="247" t="s">
        <v>3395</v>
      </c>
      <c r="D255" s="247" t="s">
        <v>3410</v>
      </c>
      <c r="E255" s="249" t="s">
        <v>680</v>
      </c>
      <c r="F255" s="249">
        <v>2024003050102</v>
      </c>
      <c r="G255" s="250" t="s">
        <v>681</v>
      </c>
      <c r="H255" s="251" t="s">
        <v>3381</v>
      </c>
      <c r="I255" s="135">
        <v>0</v>
      </c>
      <c r="J255" s="54" t="s">
        <v>812</v>
      </c>
      <c r="K255" s="247" t="s">
        <v>3400</v>
      </c>
      <c r="L255" s="54" t="s">
        <v>903</v>
      </c>
      <c r="M255" s="54" t="s">
        <v>1036</v>
      </c>
      <c r="N255" s="252" t="s">
        <v>240</v>
      </c>
      <c r="O255" s="54">
        <v>65</v>
      </c>
      <c r="P255" s="253" t="s">
        <v>241</v>
      </c>
      <c r="Q255" s="247" t="s">
        <v>3380</v>
      </c>
      <c r="R255" s="247" t="s">
        <v>3411</v>
      </c>
      <c r="S255" s="254" t="s">
        <v>812</v>
      </c>
      <c r="T255" s="265" t="s">
        <v>812</v>
      </c>
      <c r="U255" s="43" t="s">
        <v>895</v>
      </c>
      <c r="V255" s="247" t="s">
        <v>816</v>
      </c>
      <c r="W255" s="247" t="s">
        <v>812</v>
      </c>
      <c r="X255" s="247" t="s">
        <v>812</v>
      </c>
      <c r="Y255" s="29" t="s">
        <v>895</v>
      </c>
      <c r="Z255" s="247" t="s">
        <v>895</v>
      </c>
      <c r="AA255" s="247" t="s">
        <v>895</v>
      </c>
      <c r="AB255" s="29">
        <v>0</v>
      </c>
      <c r="AC255" s="29">
        <v>0</v>
      </c>
      <c r="AD255" s="29">
        <v>0</v>
      </c>
      <c r="AE255" s="29">
        <v>0</v>
      </c>
      <c r="AF255" s="247" t="s">
        <v>240</v>
      </c>
      <c r="AG255" s="247">
        <v>52010801</v>
      </c>
      <c r="AH255" s="247" t="s">
        <v>895</v>
      </c>
      <c r="AI255" s="247" t="s">
        <v>895</v>
      </c>
    </row>
    <row r="256" spans="1:35" s="24" customFormat="1" ht="36.75" customHeight="1" x14ac:dyDescent="0.3">
      <c r="A256" s="247">
        <v>179</v>
      </c>
      <c r="B256" s="248">
        <v>90141502</v>
      </c>
      <c r="C256" s="247" t="s">
        <v>3395</v>
      </c>
      <c r="D256" s="247" t="s">
        <v>3410</v>
      </c>
      <c r="E256" s="249" t="s">
        <v>680</v>
      </c>
      <c r="F256" s="249">
        <v>2024003050102</v>
      </c>
      <c r="G256" s="250" t="s">
        <v>681</v>
      </c>
      <c r="H256" s="251" t="s">
        <v>3381</v>
      </c>
      <c r="I256" s="135">
        <v>750000000</v>
      </c>
      <c r="J256" s="54" t="s">
        <v>1043</v>
      </c>
      <c r="K256" s="247" t="s">
        <v>3404</v>
      </c>
      <c r="L256" s="54" t="s">
        <v>903</v>
      </c>
      <c r="M256" s="54" t="s">
        <v>1036</v>
      </c>
      <c r="N256" s="252" t="s">
        <v>240</v>
      </c>
      <c r="O256" s="54">
        <v>65</v>
      </c>
      <c r="P256" s="253" t="s">
        <v>241</v>
      </c>
      <c r="Q256" s="247" t="s">
        <v>3380</v>
      </c>
      <c r="R256" s="247" t="s">
        <v>3411</v>
      </c>
      <c r="S256" s="254">
        <v>5</v>
      </c>
      <c r="T256" s="265" t="s">
        <v>815</v>
      </c>
      <c r="U256" s="43">
        <v>340</v>
      </c>
      <c r="V256" s="247" t="s">
        <v>816</v>
      </c>
      <c r="W256" s="247" t="s">
        <v>821</v>
      </c>
      <c r="X256" s="247" t="s">
        <v>821</v>
      </c>
      <c r="Y256" s="29">
        <v>295</v>
      </c>
      <c r="Z256" s="247" t="s">
        <v>2261</v>
      </c>
      <c r="AA256" s="247">
        <v>320</v>
      </c>
      <c r="AB256" s="29">
        <v>750000000</v>
      </c>
      <c r="AC256" s="29">
        <v>0</v>
      </c>
      <c r="AD256" s="29">
        <v>750000000</v>
      </c>
      <c r="AE256" s="29">
        <v>0</v>
      </c>
      <c r="AF256" s="247" t="s">
        <v>3547</v>
      </c>
      <c r="AG256" s="247">
        <v>52010801</v>
      </c>
      <c r="AH256" s="247">
        <v>750000000</v>
      </c>
      <c r="AI256" s="247">
        <v>750000000</v>
      </c>
    </row>
    <row r="257" spans="1:35" s="24" customFormat="1" ht="36.75" customHeight="1" x14ac:dyDescent="0.3">
      <c r="A257" s="247">
        <v>180</v>
      </c>
      <c r="B257" s="248">
        <v>90141502</v>
      </c>
      <c r="C257" s="247" t="s">
        <v>3395</v>
      </c>
      <c r="D257" s="247" t="s">
        <v>3410</v>
      </c>
      <c r="E257" s="249" t="s">
        <v>680</v>
      </c>
      <c r="F257" s="249">
        <v>2024003050102</v>
      </c>
      <c r="G257" s="250" t="s">
        <v>681</v>
      </c>
      <c r="H257" s="251" t="s">
        <v>3381</v>
      </c>
      <c r="I257" s="135">
        <v>380000000</v>
      </c>
      <c r="J257" s="54" t="s">
        <v>1044</v>
      </c>
      <c r="K257" s="247" t="s">
        <v>3404</v>
      </c>
      <c r="L257" s="54" t="s">
        <v>903</v>
      </c>
      <c r="M257" s="54" t="s">
        <v>1036</v>
      </c>
      <c r="N257" s="252" t="s">
        <v>240</v>
      </c>
      <c r="O257" s="54">
        <v>65</v>
      </c>
      <c r="P257" s="253" t="s">
        <v>241</v>
      </c>
      <c r="Q257" s="247" t="s">
        <v>3380</v>
      </c>
      <c r="R257" s="247" t="s">
        <v>3411</v>
      </c>
      <c r="S257" s="254">
        <v>11</v>
      </c>
      <c r="T257" s="265" t="s">
        <v>815</v>
      </c>
      <c r="U257" s="43">
        <v>349</v>
      </c>
      <c r="V257" s="247" t="s">
        <v>816</v>
      </c>
      <c r="W257" s="247" t="s">
        <v>817</v>
      </c>
      <c r="X257" s="247" t="s">
        <v>817</v>
      </c>
      <c r="Y257" s="29">
        <v>324</v>
      </c>
      <c r="Z257" s="247" t="s">
        <v>2339</v>
      </c>
      <c r="AA257" s="247">
        <v>318</v>
      </c>
      <c r="AB257" s="29">
        <v>380000000</v>
      </c>
      <c r="AC257" s="29">
        <v>0</v>
      </c>
      <c r="AD257" s="29">
        <v>225785298</v>
      </c>
      <c r="AE257" s="29">
        <v>154214702</v>
      </c>
      <c r="AF257" s="247" t="s">
        <v>3548</v>
      </c>
      <c r="AG257" s="247">
        <v>52010801</v>
      </c>
      <c r="AH257" s="247">
        <v>225785298</v>
      </c>
      <c r="AI257" s="247">
        <v>380000000</v>
      </c>
    </row>
    <row r="258" spans="1:35" s="24" customFormat="1" ht="36.75" customHeight="1" x14ac:dyDescent="0.3">
      <c r="A258" s="247">
        <v>181</v>
      </c>
      <c r="B258" s="248">
        <v>90141502</v>
      </c>
      <c r="C258" s="247" t="s">
        <v>3395</v>
      </c>
      <c r="D258" s="247" t="s">
        <v>3410</v>
      </c>
      <c r="E258" s="249" t="s">
        <v>680</v>
      </c>
      <c r="F258" s="249">
        <v>2024003050102</v>
      </c>
      <c r="G258" s="250" t="s">
        <v>681</v>
      </c>
      <c r="H258" s="251" t="s">
        <v>3381</v>
      </c>
      <c r="I258" s="135">
        <v>300000000</v>
      </c>
      <c r="J258" s="54" t="s">
        <v>1045</v>
      </c>
      <c r="K258" s="247" t="s">
        <v>3404</v>
      </c>
      <c r="L258" s="54" t="s">
        <v>903</v>
      </c>
      <c r="M258" s="54" t="s">
        <v>1036</v>
      </c>
      <c r="N258" s="252" t="s">
        <v>240</v>
      </c>
      <c r="O258" s="54">
        <v>65</v>
      </c>
      <c r="P258" s="253" t="s">
        <v>241</v>
      </c>
      <c r="Q258" s="247" t="s">
        <v>3380</v>
      </c>
      <c r="R258" s="247" t="s">
        <v>3411</v>
      </c>
      <c r="S258" s="254">
        <v>5</v>
      </c>
      <c r="T258" s="265" t="s">
        <v>815</v>
      </c>
      <c r="U258" s="43">
        <v>341</v>
      </c>
      <c r="V258" s="247" t="s">
        <v>816</v>
      </c>
      <c r="W258" s="247" t="s">
        <v>821</v>
      </c>
      <c r="X258" s="247" t="s">
        <v>821</v>
      </c>
      <c r="Y258" s="29">
        <v>323</v>
      </c>
      <c r="Z258" s="247" t="s">
        <v>2337</v>
      </c>
      <c r="AA258" s="247">
        <v>403</v>
      </c>
      <c r="AB258" s="29">
        <v>300000000</v>
      </c>
      <c r="AC258" s="29">
        <v>0</v>
      </c>
      <c r="AD258" s="29">
        <v>235774877</v>
      </c>
      <c r="AE258" s="29">
        <v>64225123</v>
      </c>
      <c r="AF258" s="247" t="s">
        <v>3549</v>
      </c>
      <c r="AG258" s="247">
        <v>52010801</v>
      </c>
      <c r="AH258" s="247">
        <v>235774877</v>
      </c>
      <c r="AI258" s="247">
        <v>300000000</v>
      </c>
    </row>
    <row r="259" spans="1:35" s="24" customFormat="1" ht="36.75" customHeight="1" x14ac:dyDescent="0.3">
      <c r="A259" s="247">
        <v>182</v>
      </c>
      <c r="B259" s="248">
        <v>90141502</v>
      </c>
      <c r="C259" s="247" t="s">
        <v>3395</v>
      </c>
      <c r="D259" s="247" t="s">
        <v>3410</v>
      </c>
      <c r="E259" s="249" t="s">
        <v>680</v>
      </c>
      <c r="F259" s="249">
        <v>2024003050102</v>
      </c>
      <c r="G259" s="250" t="s">
        <v>681</v>
      </c>
      <c r="H259" s="251" t="s">
        <v>3381</v>
      </c>
      <c r="I259" s="135">
        <v>300000000</v>
      </c>
      <c r="J259" s="54" t="s">
        <v>1046</v>
      </c>
      <c r="K259" s="247" t="s">
        <v>3404</v>
      </c>
      <c r="L259" s="54" t="s">
        <v>903</v>
      </c>
      <c r="M259" s="54" t="s">
        <v>1036</v>
      </c>
      <c r="N259" s="252" t="s">
        <v>240</v>
      </c>
      <c r="O259" s="54">
        <v>65</v>
      </c>
      <c r="P259" s="253" t="s">
        <v>241</v>
      </c>
      <c r="Q259" s="247" t="s">
        <v>3380</v>
      </c>
      <c r="R259" s="247" t="s">
        <v>3411</v>
      </c>
      <c r="S259" s="254">
        <v>5</v>
      </c>
      <c r="T259" s="265" t="s">
        <v>815</v>
      </c>
      <c r="U259" s="43">
        <v>350</v>
      </c>
      <c r="V259" s="247" t="s">
        <v>816</v>
      </c>
      <c r="W259" s="247" t="s">
        <v>821</v>
      </c>
      <c r="X259" s="247" t="s">
        <v>821</v>
      </c>
      <c r="Y259" s="29">
        <v>322</v>
      </c>
      <c r="Z259" s="247" t="s">
        <v>2334</v>
      </c>
      <c r="AA259" s="247">
        <v>319</v>
      </c>
      <c r="AB259" s="29">
        <v>300000000</v>
      </c>
      <c r="AC259" s="29">
        <v>0</v>
      </c>
      <c r="AD259" s="29">
        <v>272300887</v>
      </c>
      <c r="AE259" s="29">
        <v>27699113</v>
      </c>
      <c r="AF259" s="247" t="s">
        <v>3550</v>
      </c>
      <c r="AG259" s="247">
        <v>52010801</v>
      </c>
      <c r="AH259" s="247">
        <v>272300887</v>
      </c>
      <c r="AI259" s="247">
        <v>300000000</v>
      </c>
    </row>
    <row r="260" spans="1:35" s="24" customFormat="1" ht="36.75" customHeight="1" x14ac:dyDescent="0.3">
      <c r="A260" s="247">
        <v>882</v>
      </c>
      <c r="B260" s="248">
        <v>80111600</v>
      </c>
      <c r="C260" s="247" t="s">
        <v>3395</v>
      </c>
      <c r="D260" s="247" t="s">
        <v>3410</v>
      </c>
      <c r="E260" s="249" t="s">
        <v>683</v>
      </c>
      <c r="F260" s="249">
        <v>2024003050084</v>
      </c>
      <c r="G260" s="250" t="s">
        <v>684</v>
      </c>
      <c r="H260" s="251" t="s">
        <v>3377</v>
      </c>
      <c r="I260" s="135">
        <v>11107300</v>
      </c>
      <c r="J260" s="54" t="s">
        <v>1047</v>
      </c>
      <c r="K260" s="247" t="s">
        <v>3400</v>
      </c>
      <c r="L260" s="54" t="s">
        <v>903</v>
      </c>
      <c r="M260" s="54" t="s">
        <v>909</v>
      </c>
      <c r="N260" s="252" t="s">
        <v>296</v>
      </c>
      <c r="O260" s="54">
        <v>69</v>
      </c>
      <c r="P260" s="253" t="s">
        <v>297</v>
      </c>
      <c r="Q260" s="247" t="s">
        <v>3376</v>
      </c>
      <c r="R260" s="247" t="s">
        <v>3414</v>
      </c>
      <c r="S260" s="254">
        <v>93</v>
      </c>
      <c r="T260" s="265" t="s">
        <v>815</v>
      </c>
      <c r="U260" s="43" t="s">
        <v>895</v>
      </c>
      <c r="V260" s="247" t="s">
        <v>816</v>
      </c>
      <c r="W260" s="247" t="s">
        <v>845</v>
      </c>
      <c r="X260" s="247" t="s">
        <v>845</v>
      </c>
      <c r="Y260" s="29" t="s">
        <v>895</v>
      </c>
      <c r="Z260" s="247" t="s">
        <v>895</v>
      </c>
      <c r="AA260" s="247" t="s">
        <v>895</v>
      </c>
      <c r="AB260" s="29">
        <v>0</v>
      </c>
      <c r="AC260" s="29">
        <v>11107300</v>
      </c>
      <c r="AD260" s="29">
        <v>0</v>
      </c>
      <c r="AE260" s="29">
        <v>0</v>
      </c>
      <c r="AF260" s="247" t="s">
        <v>296</v>
      </c>
      <c r="AG260" s="247">
        <v>52010802</v>
      </c>
      <c r="AH260" s="247" t="s">
        <v>895</v>
      </c>
      <c r="AI260" s="247" t="s">
        <v>895</v>
      </c>
    </row>
    <row r="261" spans="1:35" s="24" customFormat="1" ht="36.75" customHeight="1" x14ac:dyDescent="0.3">
      <c r="A261" s="247">
        <v>607</v>
      </c>
      <c r="B261" s="248">
        <v>90141502</v>
      </c>
      <c r="C261" s="247" t="s">
        <v>3395</v>
      </c>
      <c r="D261" s="247" t="s">
        <v>3410</v>
      </c>
      <c r="E261" s="249" t="s">
        <v>680</v>
      </c>
      <c r="F261" s="249">
        <v>2024003050102</v>
      </c>
      <c r="G261" s="250" t="s">
        <v>681</v>
      </c>
      <c r="H261" s="251" t="s">
        <v>3381</v>
      </c>
      <c r="I261" s="135">
        <v>29827684</v>
      </c>
      <c r="J261" s="54" t="s">
        <v>1048</v>
      </c>
      <c r="K261" s="247" t="s">
        <v>3400</v>
      </c>
      <c r="L261" s="261" t="s">
        <v>903</v>
      </c>
      <c r="M261" s="261" t="s">
        <v>1036</v>
      </c>
      <c r="N261" s="252" t="s">
        <v>240</v>
      </c>
      <c r="O261" s="54">
        <v>65</v>
      </c>
      <c r="P261" s="253" t="s">
        <v>241</v>
      </c>
      <c r="Q261" s="247" t="s">
        <v>3380</v>
      </c>
      <c r="R261" s="247" t="s">
        <v>3411</v>
      </c>
      <c r="S261" s="254">
        <v>3</v>
      </c>
      <c r="T261" s="265" t="s">
        <v>815</v>
      </c>
      <c r="U261" s="43" t="s">
        <v>895</v>
      </c>
      <c r="V261" s="247" t="s">
        <v>816</v>
      </c>
      <c r="W261" s="247" t="s">
        <v>845</v>
      </c>
      <c r="X261" s="247" t="s">
        <v>845</v>
      </c>
      <c r="Y261" s="29" t="s">
        <v>895</v>
      </c>
      <c r="Z261" s="247" t="s">
        <v>895</v>
      </c>
      <c r="AA261" s="247" t="s">
        <v>895</v>
      </c>
      <c r="AB261" s="29">
        <v>0</v>
      </c>
      <c r="AC261" s="29">
        <v>29827684</v>
      </c>
      <c r="AD261" s="29">
        <v>0</v>
      </c>
      <c r="AE261" s="29">
        <v>0</v>
      </c>
      <c r="AF261" s="247" t="s">
        <v>240</v>
      </c>
      <c r="AG261" s="247">
        <v>52010801</v>
      </c>
      <c r="AH261" s="247" t="s">
        <v>895</v>
      </c>
      <c r="AI261" s="247" t="s">
        <v>895</v>
      </c>
    </row>
    <row r="262" spans="1:35" s="24" customFormat="1" ht="36.75" customHeight="1" x14ac:dyDescent="0.3">
      <c r="A262" s="247">
        <v>607</v>
      </c>
      <c r="B262" s="248">
        <v>90141502</v>
      </c>
      <c r="C262" s="247" t="s">
        <v>3395</v>
      </c>
      <c r="D262" s="247" t="s">
        <v>3410</v>
      </c>
      <c r="E262" s="249" t="s">
        <v>680</v>
      </c>
      <c r="F262" s="249">
        <v>2024003050102</v>
      </c>
      <c r="G262" s="250" t="s">
        <v>681</v>
      </c>
      <c r="H262" s="251" t="s">
        <v>3381</v>
      </c>
      <c r="I262" s="135">
        <v>10172316</v>
      </c>
      <c r="J262" s="54" t="s">
        <v>1048</v>
      </c>
      <c r="K262" s="247" t="s">
        <v>3400</v>
      </c>
      <c r="L262" s="261" t="s">
        <v>903</v>
      </c>
      <c r="M262" s="261" t="s">
        <v>1036</v>
      </c>
      <c r="N262" s="252" t="s">
        <v>267</v>
      </c>
      <c r="O262" s="54">
        <v>149</v>
      </c>
      <c r="P262" s="253" t="s">
        <v>268</v>
      </c>
      <c r="Q262" s="247" t="s">
        <v>3380</v>
      </c>
      <c r="R262" s="247" t="s">
        <v>3457</v>
      </c>
      <c r="S262" s="254">
        <v>3</v>
      </c>
      <c r="T262" s="265" t="s">
        <v>815</v>
      </c>
      <c r="U262" s="43" t="s">
        <v>895</v>
      </c>
      <c r="V262" s="247" t="s">
        <v>816</v>
      </c>
      <c r="W262" s="247" t="s">
        <v>845</v>
      </c>
      <c r="X262" s="247" t="s">
        <v>845</v>
      </c>
      <c r="Y262" s="29" t="s">
        <v>895</v>
      </c>
      <c r="Z262" s="247" t="s">
        <v>895</v>
      </c>
      <c r="AA262" s="247" t="s">
        <v>895</v>
      </c>
      <c r="AB262" s="29">
        <v>0</v>
      </c>
      <c r="AC262" s="29">
        <v>10172316</v>
      </c>
      <c r="AD262" s="29">
        <v>0</v>
      </c>
      <c r="AE262" s="29">
        <v>0</v>
      </c>
      <c r="AF262" s="247" t="s">
        <v>267</v>
      </c>
      <c r="AG262" s="247">
        <v>52010801</v>
      </c>
      <c r="AH262" s="247" t="s">
        <v>895</v>
      </c>
      <c r="AI262" s="247" t="s">
        <v>895</v>
      </c>
    </row>
    <row r="263" spans="1:35" s="24" customFormat="1" ht="36.75" customHeight="1" x14ac:dyDescent="0.3">
      <c r="A263" s="247">
        <v>183</v>
      </c>
      <c r="B263" s="248">
        <v>90141502</v>
      </c>
      <c r="C263" s="254" t="s">
        <v>3395</v>
      </c>
      <c r="D263" s="254" t="s">
        <v>3410</v>
      </c>
      <c r="E263" s="259" t="s">
        <v>680</v>
      </c>
      <c r="F263" s="259">
        <v>2024003050102</v>
      </c>
      <c r="G263" s="258" t="s">
        <v>681</v>
      </c>
      <c r="H263" s="260" t="s">
        <v>3381</v>
      </c>
      <c r="I263" s="135">
        <v>0</v>
      </c>
      <c r="J263" s="261" t="s">
        <v>812</v>
      </c>
      <c r="K263" s="254" t="s">
        <v>3400</v>
      </c>
      <c r="L263" s="261" t="s">
        <v>903</v>
      </c>
      <c r="M263" s="261" t="s">
        <v>1036</v>
      </c>
      <c r="N263" s="262" t="s">
        <v>240</v>
      </c>
      <c r="O263" s="261">
        <v>65</v>
      </c>
      <c r="P263" s="261" t="s">
        <v>241</v>
      </c>
      <c r="Q263" s="254" t="s">
        <v>3380</v>
      </c>
      <c r="R263" s="254" t="s">
        <v>3411</v>
      </c>
      <c r="S263" s="254" t="s">
        <v>812</v>
      </c>
      <c r="T263" s="265" t="s">
        <v>812</v>
      </c>
      <c r="U263" s="127" t="s">
        <v>895</v>
      </c>
      <c r="V263" s="254" t="s">
        <v>816</v>
      </c>
      <c r="W263" s="247" t="s">
        <v>812</v>
      </c>
      <c r="X263" s="247" t="s">
        <v>812</v>
      </c>
      <c r="Y263" s="128" t="s">
        <v>895</v>
      </c>
      <c r="Z263" s="254" t="s">
        <v>895</v>
      </c>
      <c r="AA263" s="254" t="s">
        <v>895</v>
      </c>
      <c r="AB263" s="128">
        <v>0</v>
      </c>
      <c r="AC263" s="128">
        <v>0</v>
      </c>
      <c r="AD263" s="128">
        <v>0</v>
      </c>
      <c r="AE263" s="128">
        <v>0</v>
      </c>
      <c r="AF263" s="254" t="s">
        <v>240</v>
      </c>
      <c r="AG263" s="254">
        <v>52010801</v>
      </c>
      <c r="AH263" s="247" t="s">
        <v>895</v>
      </c>
      <c r="AI263" s="247" t="s">
        <v>895</v>
      </c>
    </row>
    <row r="264" spans="1:35" s="24" customFormat="1" ht="36.75" customHeight="1" x14ac:dyDescent="0.3">
      <c r="A264" s="247">
        <v>184</v>
      </c>
      <c r="B264" s="248">
        <v>90141502</v>
      </c>
      <c r="C264" s="247" t="s">
        <v>3395</v>
      </c>
      <c r="D264" s="247" t="s">
        <v>3410</v>
      </c>
      <c r="E264" s="249" t="s">
        <v>680</v>
      </c>
      <c r="F264" s="249">
        <v>2024003050102</v>
      </c>
      <c r="G264" s="250" t="s">
        <v>681</v>
      </c>
      <c r="H264" s="251" t="s">
        <v>3381</v>
      </c>
      <c r="I264" s="135">
        <v>400000000</v>
      </c>
      <c r="J264" s="54" t="s">
        <v>1049</v>
      </c>
      <c r="K264" s="247" t="s">
        <v>3404</v>
      </c>
      <c r="L264" s="54" t="s">
        <v>903</v>
      </c>
      <c r="M264" s="54" t="s">
        <v>1036</v>
      </c>
      <c r="N264" s="252" t="s">
        <v>240</v>
      </c>
      <c r="O264" s="54">
        <v>65</v>
      </c>
      <c r="P264" s="253" t="s">
        <v>241</v>
      </c>
      <c r="Q264" s="247" t="s">
        <v>3380</v>
      </c>
      <c r="R264" s="247" t="s">
        <v>3411</v>
      </c>
      <c r="S264" s="254">
        <v>5</v>
      </c>
      <c r="T264" s="265" t="s">
        <v>815</v>
      </c>
      <c r="U264" s="43">
        <v>345</v>
      </c>
      <c r="V264" s="247" t="s">
        <v>816</v>
      </c>
      <c r="W264" s="247" t="s">
        <v>821</v>
      </c>
      <c r="X264" s="247" t="s">
        <v>821</v>
      </c>
      <c r="Y264" s="29">
        <v>296</v>
      </c>
      <c r="Z264" s="247" t="s">
        <v>2263</v>
      </c>
      <c r="AA264" s="247">
        <v>321</v>
      </c>
      <c r="AB264" s="29">
        <v>400000000</v>
      </c>
      <c r="AC264" s="29">
        <v>0</v>
      </c>
      <c r="AD264" s="29">
        <v>400000000</v>
      </c>
      <c r="AE264" s="29">
        <v>0</v>
      </c>
      <c r="AF264" s="247" t="s">
        <v>3551</v>
      </c>
      <c r="AG264" s="247">
        <v>52010801</v>
      </c>
      <c r="AH264" s="247">
        <v>400000000</v>
      </c>
      <c r="AI264" s="247">
        <v>400000000</v>
      </c>
    </row>
    <row r="265" spans="1:35" s="24" customFormat="1" ht="36.75" customHeight="1" x14ac:dyDescent="0.3">
      <c r="A265" s="247">
        <v>185</v>
      </c>
      <c r="B265" s="248">
        <v>90141502</v>
      </c>
      <c r="C265" s="247" t="s">
        <v>3395</v>
      </c>
      <c r="D265" s="247" t="s">
        <v>3410</v>
      </c>
      <c r="E265" s="249" t="s">
        <v>680</v>
      </c>
      <c r="F265" s="249">
        <v>2024003050102</v>
      </c>
      <c r="G265" s="250" t="s">
        <v>681</v>
      </c>
      <c r="H265" s="251" t="s">
        <v>3381</v>
      </c>
      <c r="I265" s="135">
        <v>200000000</v>
      </c>
      <c r="J265" s="54" t="s">
        <v>1050</v>
      </c>
      <c r="K265" s="247" t="s">
        <v>3404</v>
      </c>
      <c r="L265" s="54" t="s">
        <v>903</v>
      </c>
      <c r="M265" s="54" t="s">
        <v>1036</v>
      </c>
      <c r="N265" s="252" t="s">
        <v>240</v>
      </c>
      <c r="O265" s="54">
        <v>65</v>
      </c>
      <c r="P265" s="253" t="s">
        <v>241</v>
      </c>
      <c r="Q265" s="247" t="s">
        <v>3380</v>
      </c>
      <c r="R265" s="247" t="s">
        <v>3411</v>
      </c>
      <c r="S265" s="254">
        <v>5</v>
      </c>
      <c r="T265" s="265" t="s">
        <v>815</v>
      </c>
      <c r="U265" s="43">
        <v>343</v>
      </c>
      <c r="V265" s="247" t="s">
        <v>816</v>
      </c>
      <c r="W265" s="247" t="s">
        <v>821</v>
      </c>
      <c r="X265" s="247" t="s">
        <v>821</v>
      </c>
      <c r="Y265" s="29">
        <v>382</v>
      </c>
      <c r="Z265" s="247" t="s">
        <v>2481</v>
      </c>
      <c r="AA265" s="247">
        <v>421</v>
      </c>
      <c r="AB265" s="29">
        <v>200000000</v>
      </c>
      <c r="AC265" s="29">
        <v>0</v>
      </c>
      <c r="AD265" s="29">
        <v>188284043</v>
      </c>
      <c r="AE265" s="29">
        <v>11715957</v>
      </c>
      <c r="AF265" s="247" t="s">
        <v>3552</v>
      </c>
      <c r="AG265" s="247">
        <v>52010801</v>
      </c>
      <c r="AH265" s="247">
        <v>188284043</v>
      </c>
      <c r="AI265" s="247">
        <v>200000000</v>
      </c>
    </row>
    <row r="266" spans="1:35" s="24" customFormat="1" ht="36.75" customHeight="1" x14ac:dyDescent="0.3">
      <c r="A266" s="247">
        <v>186</v>
      </c>
      <c r="B266" s="248">
        <v>90141502</v>
      </c>
      <c r="C266" s="247" t="s">
        <v>3395</v>
      </c>
      <c r="D266" s="247" t="s">
        <v>3410</v>
      </c>
      <c r="E266" s="249" t="s">
        <v>680</v>
      </c>
      <c r="F266" s="249">
        <v>2024003050102</v>
      </c>
      <c r="G266" s="250" t="s">
        <v>681</v>
      </c>
      <c r="H266" s="251" t="s">
        <v>3381</v>
      </c>
      <c r="I266" s="135">
        <v>140000000</v>
      </c>
      <c r="J266" s="54" t="s">
        <v>1051</v>
      </c>
      <c r="K266" s="247" t="s">
        <v>3404</v>
      </c>
      <c r="L266" s="54" t="s">
        <v>903</v>
      </c>
      <c r="M266" s="54" t="s">
        <v>1036</v>
      </c>
      <c r="N266" s="252" t="s">
        <v>240</v>
      </c>
      <c r="O266" s="54">
        <v>65</v>
      </c>
      <c r="P266" s="253" t="s">
        <v>241</v>
      </c>
      <c r="Q266" s="247" t="s">
        <v>3380</v>
      </c>
      <c r="R266" s="247" t="s">
        <v>3411</v>
      </c>
      <c r="S266" s="254">
        <v>11</v>
      </c>
      <c r="T266" s="265" t="s">
        <v>815</v>
      </c>
      <c r="U266" s="43">
        <v>342</v>
      </c>
      <c r="V266" s="247" t="s">
        <v>816</v>
      </c>
      <c r="W266" s="247" t="s">
        <v>817</v>
      </c>
      <c r="X266" s="247" t="s">
        <v>817</v>
      </c>
      <c r="Y266" s="29">
        <v>603</v>
      </c>
      <c r="Z266" s="247" t="s">
        <v>2951</v>
      </c>
      <c r="AA266" s="247">
        <v>10186</v>
      </c>
      <c r="AB266" s="29">
        <v>140000000</v>
      </c>
      <c r="AC266" s="29">
        <v>0</v>
      </c>
      <c r="AD266" s="29">
        <v>0</v>
      </c>
      <c r="AE266" s="29">
        <v>140000000</v>
      </c>
      <c r="AF266" s="247" t="s">
        <v>3553</v>
      </c>
      <c r="AG266" s="247">
        <v>52010801</v>
      </c>
      <c r="AH266" s="247">
        <v>0</v>
      </c>
      <c r="AI266" s="247">
        <v>140000000</v>
      </c>
    </row>
    <row r="267" spans="1:35" s="24" customFormat="1" ht="36.75" customHeight="1" x14ac:dyDescent="0.3">
      <c r="A267" s="247">
        <v>187</v>
      </c>
      <c r="B267" s="248">
        <v>90141502</v>
      </c>
      <c r="C267" s="254" t="s">
        <v>3395</v>
      </c>
      <c r="D267" s="254" t="s">
        <v>3410</v>
      </c>
      <c r="E267" s="259" t="s">
        <v>680</v>
      </c>
      <c r="F267" s="259">
        <v>2024003050102</v>
      </c>
      <c r="G267" s="258" t="s">
        <v>681</v>
      </c>
      <c r="H267" s="260" t="s">
        <v>3381</v>
      </c>
      <c r="I267" s="135">
        <v>300000000</v>
      </c>
      <c r="J267" s="261" t="s">
        <v>1052</v>
      </c>
      <c r="K267" s="254" t="s">
        <v>3404</v>
      </c>
      <c r="L267" s="261" t="s">
        <v>903</v>
      </c>
      <c r="M267" s="261" t="s">
        <v>1036</v>
      </c>
      <c r="N267" s="262" t="s">
        <v>240</v>
      </c>
      <c r="O267" s="261">
        <v>65</v>
      </c>
      <c r="P267" s="261" t="s">
        <v>241</v>
      </c>
      <c r="Q267" s="254" t="s">
        <v>3380</v>
      </c>
      <c r="R267" s="254" t="s">
        <v>3411</v>
      </c>
      <c r="S267" s="254">
        <v>11</v>
      </c>
      <c r="T267" s="265" t="s">
        <v>815</v>
      </c>
      <c r="U267" s="127">
        <v>441</v>
      </c>
      <c r="V267" s="254" t="s">
        <v>816</v>
      </c>
      <c r="W267" s="254" t="s">
        <v>817</v>
      </c>
      <c r="X267" s="254" t="s">
        <v>898</v>
      </c>
      <c r="Y267" s="128">
        <v>340</v>
      </c>
      <c r="Z267" s="254" t="s">
        <v>252</v>
      </c>
      <c r="AA267" s="254">
        <v>402</v>
      </c>
      <c r="AB267" s="128">
        <v>300000000</v>
      </c>
      <c r="AC267" s="128">
        <v>0</v>
      </c>
      <c r="AD267" s="128">
        <v>120000000</v>
      </c>
      <c r="AE267" s="128">
        <v>180000000</v>
      </c>
      <c r="AF267" s="254" t="s">
        <v>3554</v>
      </c>
      <c r="AG267" s="254">
        <v>52010801</v>
      </c>
      <c r="AH267" s="247">
        <v>120000000</v>
      </c>
      <c r="AI267" s="247">
        <v>300000000</v>
      </c>
    </row>
    <row r="268" spans="1:35" s="24" customFormat="1" ht="36.75" customHeight="1" x14ac:dyDescent="0.3">
      <c r="A268" s="247">
        <v>188</v>
      </c>
      <c r="B268" s="248">
        <v>90141502</v>
      </c>
      <c r="C268" s="247" t="s">
        <v>3395</v>
      </c>
      <c r="D268" s="247" t="s">
        <v>3410</v>
      </c>
      <c r="E268" s="249" t="s">
        <v>680</v>
      </c>
      <c r="F268" s="249">
        <v>2024003050102</v>
      </c>
      <c r="G268" s="250" t="s">
        <v>681</v>
      </c>
      <c r="H268" s="251" t="s">
        <v>3381</v>
      </c>
      <c r="I268" s="135">
        <v>400000000</v>
      </c>
      <c r="J268" s="54" t="s">
        <v>1053</v>
      </c>
      <c r="K268" s="247" t="s">
        <v>3404</v>
      </c>
      <c r="L268" s="54" t="s">
        <v>903</v>
      </c>
      <c r="M268" s="54" t="s">
        <v>1036</v>
      </c>
      <c r="N268" s="252" t="s">
        <v>240</v>
      </c>
      <c r="O268" s="54">
        <v>65</v>
      </c>
      <c r="P268" s="253" t="s">
        <v>241</v>
      </c>
      <c r="Q268" s="247" t="s">
        <v>3380</v>
      </c>
      <c r="R268" s="247" t="s">
        <v>3411</v>
      </c>
      <c r="S268" s="254">
        <v>5</v>
      </c>
      <c r="T268" s="265" t="s">
        <v>815</v>
      </c>
      <c r="U268" s="43">
        <v>338</v>
      </c>
      <c r="V268" s="247" t="s">
        <v>816</v>
      </c>
      <c r="W268" s="247" t="s">
        <v>821</v>
      </c>
      <c r="X268" s="247" t="s">
        <v>821</v>
      </c>
      <c r="Y268" s="29">
        <v>294</v>
      </c>
      <c r="Z268" s="247" t="s">
        <v>2259</v>
      </c>
      <c r="AA268" s="247">
        <v>317</v>
      </c>
      <c r="AB268" s="29">
        <v>400000000</v>
      </c>
      <c r="AC268" s="29">
        <v>0</v>
      </c>
      <c r="AD268" s="29">
        <v>400000000</v>
      </c>
      <c r="AE268" s="29">
        <v>0</v>
      </c>
      <c r="AF268" s="247" t="s">
        <v>3555</v>
      </c>
      <c r="AG268" s="247">
        <v>52010801</v>
      </c>
      <c r="AH268" s="247">
        <v>400000000</v>
      </c>
      <c r="AI268" s="247">
        <v>400000000</v>
      </c>
    </row>
    <row r="269" spans="1:35" s="24" customFormat="1" ht="36.75" customHeight="1" x14ac:dyDescent="0.3">
      <c r="A269" s="247">
        <v>189</v>
      </c>
      <c r="B269" s="248">
        <v>90141502</v>
      </c>
      <c r="C269" s="247" t="s">
        <v>3395</v>
      </c>
      <c r="D269" s="247" t="s">
        <v>3410</v>
      </c>
      <c r="E269" s="249" t="s">
        <v>680</v>
      </c>
      <c r="F269" s="249">
        <v>2024003050102</v>
      </c>
      <c r="G269" s="250" t="s">
        <v>681</v>
      </c>
      <c r="H269" s="251" t="s">
        <v>3381</v>
      </c>
      <c r="I269" s="133">
        <v>400000000</v>
      </c>
      <c r="J269" s="54" t="s">
        <v>1054</v>
      </c>
      <c r="K269" s="247" t="s">
        <v>3404</v>
      </c>
      <c r="L269" s="54" t="s">
        <v>903</v>
      </c>
      <c r="M269" s="54" t="s">
        <v>1036</v>
      </c>
      <c r="N269" s="252" t="s">
        <v>240</v>
      </c>
      <c r="O269" s="54">
        <v>65</v>
      </c>
      <c r="P269" s="253" t="s">
        <v>241</v>
      </c>
      <c r="Q269" s="247" t="s">
        <v>3380</v>
      </c>
      <c r="R269" s="247" t="s">
        <v>3411</v>
      </c>
      <c r="S269" s="254">
        <v>11</v>
      </c>
      <c r="T269" s="265" t="s">
        <v>815</v>
      </c>
      <c r="U269" s="43">
        <v>409</v>
      </c>
      <c r="V269" s="247" t="s">
        <v>816</v>
      </c>
      <c r="W269" s="247" t="s">
        <v>817</v>
      </c>
      <c r="X269" s="247" t="s">
        <v>898</v>
      </c>
      <c r="Y269" s="29">
        <v>341</v>
      </c>
      <c r="Z269" s="247" t="s">
        <v>2381</v>
      </c>
      <c r="AA269" s="247">
        <v>428</v>
      </c>
      <c r="AB269" s="29">
        <v>400000000</v>
      </c>
      <c r="AC269" s="29">
        <v>0</v>
      </c>
      <c r="AD269" s="29">
        <v>160000000</v>
      </c>
      <c r="AE269" s="29">
        <v>240000000</v>
      </c>
      <c r="AF269" s="247" t="s">
        <v>3556</v>
      </c>
      <c r="AG269" s="247">
        <v>52010801</v>
      </c>
      <c r="AH269" s="247">
        <v>160000000</v>
      </c>
      <c r="AI269" s="247">
        <v>400000000</v>
      </c>
    </row>
    <row r="270" spans="1:35" s="24" customFormat="1" ht="36.75" customHeight="1" x14ac:dyDescent="0.3">
      <c r="A270" s="247">
        <v>190</v>
      </c>
      <c r="B270" s="248">
        <v>90141502</v>
      </c>
      <c r="C270" s="247" t="s">
        <v>3395</v>
      </c>
      <c r="D270" s="247" t="s">
        <v>3410</v>
      </c>
      <c r="E270" s="249" t="s">
        <v>680</v>
      </c>
      <c r="F270" s="249">
        <v>2024003050102</v>
      </c>
      <c r="G270" s="250" t="s">
        <v>681</v>
      </c>
      <c r="H270" s="251" t="s">
        <v>3381</v>
      </c>
      <c r="I270" s="133">
        <v>170000000</v>
      </c>
      <c r="J270" s="54" t="s">
        <v>1055</v>
      </c>
      <c r="K270" s="247" t="s">
        <v>3404</v>
      </c>
      <c r="L270" s="54" t="s">
        <v>903</v>
      </c>
      <c r="M270" s="54" t="s">
        <v>1036</v>
      </c>
      <c r="N270" s="252" t="s">
        <v>240</v>
      </c>
      <c r="O270" s="54">
        <v>65</v>
      </c>
      <c r="P270" s="253" t="s">
        <v>241</v>
      </c>
      <c r="Q270" s="247" t="s">
        <v>3380</v>
      </c>
      <c r="R270" s="247" t="s">
        <v>3411</v>
      </c>
      <c r="S270" s="254">
        <v>11</v>
      </c>
      <c r="T270" s="265" t="s">
        <v>815</v>
      </c>
      <c r="U270" s="43">
        <v>410</v>
      </c>
      <c r="V270" s="247" t="s">
        <v>816</v>
      </c>
      <c r="W270" s="247" t="s">
        <v>817</v>
      </c>
      <c r="X270" s="247" t="s">
        <v>898</v>
      </c>
      <c r="Y270" s="29">
        <v>342</v>
      </c>
      <c r="Z270" s="247" t="s">
        <v>2383</v>
      </c>
      <c r="AA270" s="247">
        <v>418</v>
      </c>
      <c r="AB270" s="29">
        <v>170000000</v>
      </c>
      <c r="AC270" s="29">
        <v>0</v>
      </c>
      <c r="AD270" s="29">
        <v>68000000</v>
      </c>
      <c r="AE270" s="29">
        <v>102000000</v>
      </c>
      <c r="AF270" s="247" t="s">
        <v>3557</v>
      </c>
      <c r="AG270" s="247">
        <v>52010801</v>
      </c>
      <c r="AH270" s="247">
        <v>68000000</v>
      </c>
      <c r="AI270" s="247">
        <v>170000000</v>
      </c>
    </row>
    <row r="271" spans="1:35" s="24" customFormat="1" ht="36.75" customHeight="1" x14ac:dyDescent="0.3">
      <c r="A271" s="247">
        <v>191</v>
      </c>
      <c r="B271" s="248" t="s">
        <v>812</v>
      </c>
      <c r="C271" s="247" t="s">
        <v>3396</v>
      </c>
      <c r="D271" s="247" t="s">
        <v>3410</v>
      </c>
      <c r="E271" s="249" t="s">
        <v>695</v>
      </c>
      <c r="F271" s="249">
        <v>2024003050103</v>
      </c>
      <c r="G271" s="250" t="s">
        <v>697</v>
      </c>
      <c r="H271" s="251" t="s">
        <v>3379</v>
      </c>
      <c r="I271" s="133">
        <v>0</v>
      </c>
      <c r="J271" s="54" t="s">
        <v>812</v>
      </c>
      <c r="K271" s="247" t="s">
        <v>3400</v>
      </c>
      <c r="L271" s="54" t="s">
        <v>812</v>
      </c>
      <c r="M271" s="54" t="s">
        <v>812</v>
      </c>
      <c r="N271" s="252" t="s">
        <v>272</v>
      </c>
      <c r="O271" s="54">
        <v>66</v>
      </c>
      <c r="P271" s="253" t="s">
        <v>273</v>
      </c>
      <c r="Q271" s="247" t="s">
        <v>3378</v>
      </c>
      <c r="R271" s="247" t="s">
        <v>3411</v>
      </c>
      <c r="S271" s="254" t="s">
        <v>812</v>
      </c>
      <c r="T271" s="265" t="s">
        <v>812</v>
      </c>
      <c r="U271" s="43" t="s">
        <v>895</v>
      </c>
      <c r="V271" s="247" t="s">
        <v>816</v>
      </c>
      <c r="W271" s="247" t="s">
        <v>812</v>
      </c>
      <c r="X271" s="247" t="s">
        <v>812</v>
      </c>
      <c r="Y271" s="29" t="s">
        <v>895</v>
      </c>
      <c r="Z271" s="247" t="s">
        <v>895</v>
      </c>
      <c r="AA271" s="247" t="s">
        <v>895</v>
      </c>
      <c r="AB271" s="29">
        <v>0</v>
      </c>
      <c r="AC271" s="29">
        <v>0</v>
      </c>
      <c r="AD271" s="29">
        <v>0</v>
      </c>
      <c r="AE271" s="29">
        <v>0</v>
      </c>
      <c r="AF271" s="247" t="s">
        <v>272</v>
      </c>
      <c r="AG271" s="247">
        <v>52010804</v>
      </c>
      <c r="AH271" s="247" t="s">
        <v>895</v>
      </c>
      <c r="AI271" s="247" t="s">
        <v>895</v>
      </c>
    </row>
    <row r="272" spans="1:35" s="24" customFormat="1" ht="36.75" customHeight="1" x14ac:dyDescent="0.3">
      <c r="A272" s="247">
        <v>192</v>
      </c>
      <c r="B272" s="248" t="s">
        <v>812</v>
      </c>
      <c r="C272" s="247" t="s">
        <v>3396</v>
      </c>
      <c r="D272" s="247" t="s">
        <v>3410</v>
      </c>
      <c r="E272" s="249" t="s">
        <v>695</v>
      </c>
      <c r="F272" s="249">
        <v>2024003050103</v>
      </c>
      <c r="G272" s="250" t="s">
        <v>697</v>
      </c>
      <c r="H272" s="251" t="s">
        <v>3379</v>
      </c>
      <c r="I272" s="133">
        <v>0</v>
      </c>
      <c r="J272" s="54" t="s">
        <v>812</v>
      </c>
      <c r="K272" s="247" t="s">
        <v>3400</v>
      </c>
      <c r="L272" s="54" t="s">
        <v>812</v>
      </c>
      <c r="M272" s="54" t="s">
        <v>812</v>
      </c>
      <c r="N272" s="252" t="s">
        <v>272</v>
      </c>
      <c r="O272" s="54">
        <v>66</v>
      </c>
      <c r="P272" s="253" t="s">
        <v>273</v>
      </c>
      <c r="Q272" s="247" t="s">
        <v>3378</v>
      </c>
      <c r="R272" s="247" t="s">
        <v>3411</v>
      </c>
      <c r="S272" s="254" t="s">
        <v>812</v>
      </c>
      <c r="T272" s="265" t="s">
        <v>812</v>
      </c>
      <c r="U272" s="43" t="s">
        <v>895</v>
      </c>
      <c r="V272" s="247" t="s">
        <v>816</v>
      </c>
      <c r="W272" s="247" t="s">
        <v>812</v>
      </c>
      <c r="X272" s="247" t="s">
        <v>812</v>
      </c>
      <c r="Y272" s="29" t="s">
        <v>895</v>
      </c>
      <c r="Z272" s="247" t="s">
        <v>895</v>
      </c>
      <c r="AA272" s="247" t="s">
        <v>895</v>
      </c>
      <c r="AB272" s="29">
        <v>0</v>
      </c>
      <c r="AC272" s="29">
        <v>0</v>
      </c>
      <c r="AD272" s="29">
        <v>0</v>
      </c>
      <c r="AE272" s="29">
        <v>0</v>
      </c>
      <c r="AF272" s="247" t="s">
        <v>272</v>
      </c>
      <c r="AG272" s="247">
        <v>52010804</v>
      </c>
      <c r="AH272" s="247" t="s">
        <v>895</v>
      </c>
      <c r="AI272" s="247" t="s">
        <v>895</v>
      </c>
    </row>
    <row r="273" spans="1:35" s="24" customFormat="1" ht="36.75" customHeight="1" x14ac:dyDescent="0.3">
      <c r="A273" s="247">
        <v>193</v>
      </c>
      <c r="B273" s="248" t="s">
        <v>812</v>
      </c>
      <c r="C273" s="247" t="s">
        <v>3396</v>
      </c>
      <c r="D273" s="247" t="s">
        <v>3410</v>
      </c>
      <c r="E273" s="249" t="s">
        <v>695</v>
      </c>
      <c r="F273" s="249">
        <v>2024003050103</v>
      </c>
      <c r="G273" s="250" t="s">
        <v>697</v>
      </c>
      <c r="H273" s="251" t="s">
        <v>3379</v>
      </c>
      <c r="I273" s="133">
        <v>0</v>
      </c>
      <c r="J273" s="54" t="s">
        <v>812</v>
      </c>
      <c r="K273" s="247" t="s">
        <v>3400</v>
      </c>
      <c r="L273" s="54" t="s">
        <v>812</v>
      </c>
      <c r="M273" s="54" t="s">
        <v>812</v>
      </c>
      <c r="N273" s="252" t="s">
        <v>272</v>
      </c>
      <c r="O273" s="54">
        <v>66</v>
      </c>
      <c r="P273" s="253" t="s">
        <v>273</v>
      </c>
      <c r="Q273" s="247" t="s">
        <v>3378</v>
      </c>
      <c r="R273" s="247" t="s">
        <v>3411</v>
      </c>
      <c r="S273" s="254" t="s">
        <v>812</v>
      </c>
      <c r="T273" s="265" t="s">
        <v>812</v>
      </c>
      <c r="U273" s="43" t="s">
        <v>895</v>
      </c>
      <c r="V273" s="247" t="s">
        <v>816</v>
      </c>
      <c r="W273" s="247" t="s">
        <v>812</v>
      </c>
      <c r="X273" s="247" t="s">
        <v>812</v>
      </c>
      <c r="Y273" s="29" t="s">
        <v>895</v>
      </c>
      <c r="Z273" s="247" t="s">
        <v>895</v>
      </c>
      <c r="AA273" s="247" t="s">
        <v>895</v>
      </c>
      <c r="AB273" s="29">
        <v>0</v>
      </c>
      <c r="AC273" s="29">
        <v>0</v>
      </c>
      <c r="AD273" s="29">
        <v>0</v>
      </c>
      <c r="AE273" s="29">
        <v>0</v>
      </c>
      <c r="AF273" s="247" t="s">
        <v>272</v>
      </c>
      <c r="AG273" s="247">
        <v>52010804</v>
      </c>
      <c r="AH273" s="247" t="s">
        <v>895</v>
      </c>
      <c r="AI273" s="247" t="s">
        <v>895</v>
      </c>
    </row>
    <row r="274" spans="1:35" s="24" customFormat="1" ht="36.75" customHeight="1" x14ac:dyDescent="0.3">
      <c r="A274" s="247">
        <v>194</v>
      </c>
      <c r="B274" s="248" t="s">
        <v>812</v>
      </c>
      <c r="C274" s="247" t="s">
        <v>3396</v>
      </c>
      <c r="D274" s="247" t="s">
        <v>3410</v>
      </c>
      <c r="E274" s="249" t="s">
        <v>695</v>
      </c>
      <c r="F274" s="249">
        <v>2024003050103</v>
      </c>
      <c r="G274" s="250" t="s">
        <v>698</v>
      </c>
      <c r="H274" s="251" t="s">
        <v>3379</v>
      </c>
      <c r="I274" s="133">
        <v>0</v>
      </c>
      <c r="J274" s="54" t="s">
        <v>812</v>
      </c>
      <c r="K274" s="247" t="s">
        <v>3400</v>
      </c>
      <c r="L274" s="54" t="s">
        <v>812</v>
      </c>
      <c r="M274" s="54" t="s">
        <v>812</v>
      </c>
      <c r="N274" s="252" t="s">
        <v>275</v>
      </c>
      <c r="O274" s="54">
        <v>67</v>
      </c>
      <c r="P274" s="253" t="s">
        <v>3079</v>
      </c>
      <c r="Q274" s="247" t="s">
        <v>3378</v>
      </c>
      <c r="R274" s="247" t="s">
        <v>3411</v>
      </c>
      <c r="S274" s="254" t="s">
        <v>812</v>
      </c>
      <c r="T274" s="265" t="s">
        <v>812</v>
      </c>
      <c r="U274" s="43" t="s">
        <v>895</v>
      </c>
      <c r="V274" s="247" t="s">
        <v>816</v>
      </c>
      <c r="W274" s="247" t="s">
        <v>812</v>
      </c>
      <c r="X274" s="247" t="s">
        <v>812</v>
      </c>
      <c r="Y274" s="29" t="s">
        <v>895</v>
      </c>
      <c r="Z274" s="247" t="s">
        <v>895</v>
      </c>
      <c r="AA274" s="247" t="s">
        <v>895</v>
      </c>
      <c r="AB274" s="29">
        <v>0</v>
      </c>
      <c r="AC274" s="29">
        <v>0</v>
      </c>
      <c r="AD274" s="29">
        <v>0</v>
      </c>
      <c r="AE274" s="29">
        <v>0</v>
      </c>
      <c r="AF274" s="247" t="s">
        <v>275</v>
      </c>
      <c r="AG274" s="247">
        <v>52010804</v>
      </c>
      <c r="AH274" s="247" t="s">
        <v>895</v>
      </c>
      <c r="AI274" s="247" t="s">
        <v>895</v>
      </c>
    </row>
    <row r="275" spans="1:35" s="24" customFormat="1" ht="36.75" customHeight="1" x14ac:dyDescent="0.3">
      <c r="A275" s="247">
        <v>195</v>
      </c>
      <c r="B275" s="248" t="s">
        <v>812</v>
      </c>
      <c r="C275" s="247" t="s">
        <v>3396</v>
      </c>
      <c r="D275" s="247" t="s">
        <v>3410</v>
      </c>
      <c r="E275" s="249" t="s">
        <v>695</v>
      </c>
      <c r="F275" s="249">
        <v>2024003050103</v>
      </c>
      <c r="G275" s="250" t="s">
        <v>698</v>
      </c>
      <c r="H275" s="251" t="s">
        <v>3379</v>
      </c>
      <c r="I275" s="133">
        <v>0</v>
      </c>
      <c r="J275" s="54" t="s">
        <v>812</v>
      </c>
      <c r="K275" s="247" t="s">
        <v>3400</v>
      </c>
      <c r="L275" s="54" t="s">
        <v>812</v>
      </c>
      <c r="M275" s="54" t="s">
        <v>812</v>
      </c>
      <c r="N275" s="252" t="s">
        <v>275</v>
      </c>
      <c r="O275" s="54">
        <v>67</v>
      </c>
      <c r="P275" s="253" t="s">
        <v>3079</v>
      </c>
      <c r="Q275" s="247" t="s">
        <v>3378</v>
      </c>
      <c r="R275" s="247" t="s">
        <v>3411</v>
      </c>
      <c r="S275" s="254" t="s">
        <v>812</v>
      </c>
      <c r="T275" s="265" t="s">
        <v>812</v>
      </c>
      <c r="U275" s="43" t="s">
        <v>895</v>
      </c>
      <c r="V275" s="247" t="s">
        <v>816</v>
      </c>
      <c r="W275" s="247" t="s">
        <v>812</v>
      </c>
      <c r="X275" s="247" t="s">
        <v>812</v>
      </c>
      <c r="Y275" s="29" t="s">
        <v>895</v>
      </c>
      <c r="Z275" s="247" t="s">
        <v>895</v>
      </c>
      <c r="AA275" s="247" t="s">
        <v>895</v>
      </c>
      <c r="AB275" s="29">
        <v>0</v>
      </c>
      <c r="AC275" s="29">
        <v>0</v>
      </c>
      <c r="AD275" s="29">
        <v>0</v>
      </c>
      <c r="AE275" s="29">
        <v>0</v>
      </c>
      <c r="AF275" s="247" t="s">
        <v>275</v>
      </c>
      <c r="AG275" s="247">
        <v>52010804</v>
      </c>
      <c r="AH275" s="247" t="s">
        <v>895</v>
      </c>
      <c r="AI275" s="247" t="s">
        <v>895</v>
      </c>
    </row>
    <row r="276" spans="1:35" s="24" customFormat="1" ht="36.75" customHeight="1" x14ac:dyDescent="0.3">
      <c r="A276" s="247">
        <v>196</v>
      </c>
      <c r="B276" s="248" t="s">
        <v>812</v>
      </c>
      <c r="C276" s="247" t="s">
        <v>3396</v>
      </c>
      <c r="D276" s="247" t="s">
        <v>3410</v>
      </c>
      <c r="E276" s="249" t="s">
        <v>695</v>
      </c>
      <c r="F276" s="249">
        <v>2024003050103</v>
      </c>
      <c r="G276" s="250" t="s">
        <v>698</v>
      </c>
      <c r="H276" s="251" t="s">
        <v>3379</v>
      </c>
      <c r="I276" s="133">
        <v>0</v>
      </c>
      <c r="J276" s="54" t="s">
        <v>812</v>
      </c>
      <c r="K276" s="247" t="s">
        <v>3400</v>
      </c>
      <c r="L276" s="54" t="s">
        <v>812</v>
      </c>
      <c r="M276" s="54" t="s">
        <v>812</v>
      </c>
      <c r="N276" s="252" t="s">
        <v>275</v>
      </c>
      <c r="O276" s="54">
        <v>67</v>
      </c>
      <c r="P276" s="253" t="s">
        <v>3079</v>
      </c>
      <c r="Q276" s="247" t="s">
        <v>3378</v>
      </c>
      <c r="R276" s="247" t="s">
        <v>3411</v>
      </c>
      <c r="S276" s="254" t="s">
        <v>812</v>
      </c>
      <c r="T276" s="265" t="s">
        <v>812</v>
      </c>
      <c r="U276" s="43" t="s">
        <v>895</v>
      </c>
      <c r="V276" s="247" t="s">
        <v>816</v>
      </c>
      <c r="W276" s="247" t="s">
        <v>812</v>
      </c>
      <c r="X276" s="247" t="s">
        <v>812</v>
      </c>
      <c r="Y276" s="29" t="s">
        <v>895</v>
      </c>
      <c r="Z276" s="247" t="s">
        <v>895</v>
      </c>
      <c r="AA276" s="247" t="s">
        <v>895</v>
      </c>
      <c r="AB276" s="29">
        <v>0</v>
      </c>
      <c r="AC276" s="29">
        <v>0</v>
      </c>
      <c r="AD276" s="29">
        <v>0</v>
      </c>
      <c r="AE276" s="29">
        <v>0</v>
      </c>
      <c r="AF276" s="247" t="s">
        <v>275</v>
      </c>
      <c r="AG276" s="247">
        <v>52010804</v>
      </c>
      <c r="AH276" s="247" t="s">
        <v>895</v>
      </c>
      <c r="AI276" s="247" t="s">
        <v>895</v>
      </c>
    </row>
    <row r="277" spans="1:35" s="24" customFormat="1" ht="36.75" customHeight="1" x14ac:dyDescent="0.3">
      <c r="A277" s="247">
        <v>197</v>
      </c>
      <c r="B277" s="248" t="s">
        <v>812</v>
      </c>
      <c r="C277" s="247" t="s">
        <v>3396</v>
      </c>
      <c r="D277" s="247" t="s">
        <v>3410</v>
      </c>
      <c r="E277" s="249" t="s">
        <v>695</v>
      </c>
      <c r="F277" s="249">
        <v>2024003050103</v>
      </c>
      <c r="G277" s="250" t="s">
        <v>698</v>
      </c>
      <c r="H277" s="251" t="s">
        <v>3379</v>
      </c>
      <c r="I277" s="133">
        <v>0</v>
      </c>
      <c r="J277" s="54" t="s">
        <v>812</v>
      </c>
      <c r="K277" s="247" t="s">
        <v>3400</v>
      </c>
      <c r="L277" s="54" t="s">
        <v>812</v>
      </c>
      <c r="M277" s="54" t="s">
        <v>812</v>
      </c>
      <c r="N277" s="252" t="s">
        <v>275</v>
      </c>
      <c r="O277" s="54">
        <v>67</v>
      </c>
      <c r="P277" s="253" t="s">
        <v>3079</v>
      </c>
      <c r="Q277" s="247" t="s">
        <v>3378</v>
      </c>
      <c r="R277" s="247" t="s">
        <v>3411</v>
      </c>
      <c r="S277" s="254" t="s">
        <v>812</v>
      </c>
      <c r="T277" s="265" t="s">
        <v>812</v>
      </c>
      <c r="U277" s="43" t="s">
        <v>895</v>
      </c>
      <c r="V277" s="247" t="s">
        <v>816</v>
      </c>
      <c r="W277" s="247" t="s">
        <v>812</v>
      </c>
      <c r="X277" s="247" t="s">
        <v>812</v>
      </c>
      <c r="Y277" s="29" t="s">
        <v>895</v>
      </c>
      <c r="Z277" s="247" t="s">
        <v>895</v>
      </c>
      <c r="AA277" s="247" t="s">
        <v>895</v>
      </c>
      <c r="AB277" s="29">
        <v>0</v>
      </c>
      <c r="AC277" s="29">
        <v>0</v>
      </c>
      <c r="AD277" s="29">
        <v>0</v>
      </c>
      <c r="AE277" s="29">
        <v>0</v>
      </c>
      <c r="AF277" s="247" t="s">
        <v>275</v>
      </c>
      <c r="AG277" s="247">
        <v>52010804</v>
      </c>
      <c r="AH277" s="247" t="s">
        <v>895</v>
      </c>
      <c r="AI277" s="247" t="s">
        <v>895</v>
      </c>
    </row>
    <row r="278" spans="1:35" s="24" customFormat="1" ht="36.75" customHeight="1" x14ac:dyDescent="0.3">
      <c r="A278" s="247">
        <v>198</v>
      </c>
      <c r="B278" s="248" t="s">
        <v>812</v>
      </c>
      <c r="C278" s="247" t="s">
        <v>3396</v>
      </c>
      <c r="D278" s="247" t="s">
        <v>3410</v>
      </c>
      <c r="E278" s="249" t="s">
        <v>695</v>
      </c>
      <c r="F278" s="249">
        <v>2024003050103</v>
      </c>
      <c r="G278" s="250" t="s">
        <v>698</v>
      </c>
      <c r="H278" s="251" t="s">
        <v>3379</v>
      </c>
      <c r="I278" s="133">
        <v>0</v>
      </c>
      <c r="J278" s="54" t="s">
        <v>812</v>
      </c>
      <c r="K278" s="247" t="s">
        <v>3400</v>
      </c>
      <c r="L278" s="54" t="s">
        <v>812</v>
      </c>
      <c r="M278" s="54" t="s">
        <v>812</v>
      </c>
      <c r="N278" s="252" t="s">
        <v>275</v>
      </c>
      <c r="O278" s="54">
        <v>67</v>
      </c>
      <c r="P278" s="253" t="s">
        <v>3079</v>
      </c>
      <c r="Q278" s="247" t="s">
        <v>3378</v>
      </c>
      <c r="R278" s="247" t="s">
        <v>3411</v>
      </c>
      <c r="S278" s="254" t="s">
        <v>812</v>
      </c>
      <c r="T278" s="265" t="s">
        <v>812</v>
      </c>
      <c r="U278" s="43" t="s">
        <v>895</v>
      </c>
      <c r="V278" s="247" t="s">
        <v>816</v>
      </c>
      <c r="W278" s="247" t="s">
        <v>812</v>
      </c>
      <c r="X278" s="247" t="s">
        <v>812</v>
      </c>
      <c r="Y278" s="29" t="s">
        <v>895</v>
      </c>
      <c r="Z278" s="247" t="s">
        <v>895</v>
      </c>
      <c r="AA278" s="247" t="s">
        <v>895</v>
      </c>
      <c r="AB278" s="29">
        <v>0</v>
      </c>
      <c r="AC278" s="29">
        <v>0</v>
      </c>
      <c r="AD278" s="29">
        <v>0</v>
      </c>
      <c r="AE278" s="29">
        <v>0</v>
      </c>
      <c r="AF278" s="247" t="s">
        <v>275</v>
      </c>
      <c r="AG278" s="247">
        <v>52010804</v>
      </c>
      <c r="AH278" s="247" t="s">
        <v>895</v>
      </c>
      <c r="AI278" s="247" t="s">
        <v>895</v>
      </c>
    </row>
    <row r="279" spans="1:35" s="24" customFormat="1" ht="36.75" customHeight="1" x14ac:dyDescent="0.3">
      <c r="A279" s="247">
        <v>200</v>
      </c>
      <c r="B279" s="248">
        <v>80111600</v>
      </c>
      <c r="C279" s="247" t="s">
        <v>3396</v>
      </c>
      <c r="D279" s="247" t="s">
        <v>3410</v>
      </c>
      <c r="E279" s="249" t="s">
        <v>695</v>
      </c>
      <c r="F279" s="249">
        <v>2024003050103</v>
      </c>
      <c r="G279" s="250" t="s">
        <v>696</v>
      </c>
      <c r="H279" s="251" t="s">
        <v>3379</v>
      </c>
      <c r="I279" s="133">
        <v>47569213</v>
      </c>
      <c r="J279" s="54" t="s">
        <v>1056</v>
      </c>
      <c r="K279" s="247" t="s">
        <v>3404</v>
      </c>
      <c r="L279" s="54" t="s">
        <v>903</v>
      </c>
      <c r="M279" s="54" t="s">
        <v>909</v>
      </c>
      <c r="N279" s="252" t="s">
        <v>275</v>
      </c>
      <c r="O279" s="54">
        <v>67</v>
      </c>
      <c r="P279" s="253" t="s">
        <v>3079</v>
      </c>
      <c r="Q279" s="247" t="s">
        <v>3378</v>
      </c>
      <c r="R279" s="247" t="s">
        <v>3411</v>
      </c>
      <c r="S279" s="254">
        <v>6</v>
      </c>
      <c r="T279" s="265" t="s">
        <v>815</v>
      </c>
      <c r="U279" s="43">
        <v>307</v>
      </c>
      <c r="V279" s="247" t="s">
        <v>816</v>
      </c>
      <c r="W279" s="247" t="s">
        <v>817</v>
      </c>
      <c r="X279" s="247" t="s">
        <v>817</v>
      </c>
      <c r="Y279" s="29">
        <v>24</v>
      </c>
      <c r="Z279" s="247" t="s">
        <v>1884</v>
      </c>
      <c r="AA279" s="247">
        <v>36</v>
      </c>
      <c r="AB279" s="29">
        <v>47306400</v>
      </c>
      <c r="AC279" s="29">
        <v>262813</v>
      </c>
      <c r="AD279" s="29">
        <v>47306400</v>
      </c>
      <c r="AE279" s="29">
        <v>0</v>
      </c>
      <c r="AF279" s="247" t="s">
        <v>3558</v>
      </c>
      <c r="AG279" s="247">
        <v>52010804</v>
      </c>
      <c r="AH279" s="247">
        <v>47306400</v>
      </c>
      <c r="AI279" s="247">
        <v>47306400</v>
      </c>
    </row>
    <row r="280" spans="1:35" s="24" customFormat="1" ht="36.75" customHeight="1" x14ac:dyDescent="0.3">
      <c r="A280" s="247">
        <v>201</v>
      </c>
      <c r="B280" s="248">
        <v>80111600</v>
      </c>
      <c r="C280" s="247" t="s">
        <v>3396</v>
      </c>
      <c r="D280" s="247" t="s">
        <v>3410</v>
      </c>
      <c r="E280" s="249" t="s">
        <v>695</v>
      </c>
      <c r="F280" s="249">
        <v>2024003050103</v>
      </c>
      <c r="G280" s="250" t="s">
        <v>696</v>
      </c>
      <c r="H280" s="251" t="s">
        <v>3379</v>
      </c>
      <c r="I280" s="133">
        <v>52663097</v>
      </c>
      <c r="J280" s="54" t="s">
        <v>1057</v>
      </c>
      <c r="K280" s="247" t="s">
        <v>3404</v>
      </c>
      <c r="L280" s="54" t="s">
        <v>903</v>
      </c>
      <c r="M280" s="54" t="s">
        <v>909</v>
      </c>
      <c r="N280" s="252" t="s">
        <v>277</v>
      </c>
      <c r="O280" s="54">
        <v>68</v>
      </c>
      <c r="P280" s="253" t="s">
        <v>278</v>
      </c>
      <c r="Q280" s="247" t="s">
        <v>3378</v>
      </c>
      <c r="R280" s="247" t="s">
        <v>3411</v>
      </c>
      <c r="S280" s="254">
        <v>6</v>
      </c>
      <c r="T280" s="265" t="s">
        <v>815</v>
      </c>
      <c r="U280" s="43">
        <v>295</v>
      </c>
      <c r="V280" s="247" t="s">
        <v>816</v>
      </c>
      <c r="W280" s="247" t="s">
        <v>817</v>
      </c>
      <c r="X280" s="247" t="s">
        <v>817</v>
      </c>
      <c r="Y280" s="29">
        <v>291</v>
      </c>
      <c r="Z280" s="247" t="s">
        <v>2249</v>
      </c>
      <c r="AA280" s="247">
        <v>154</v>
      </c>
      <c r="AB280" s="29">
        <v>52663097</v>
      </c>
      <c r="AC280" s="29">
        <v>0</v>
      </c>
      <c r="AD280" s="29">
        <v>51065238</v>
      </c>
      <c r="AE280" s="29">
        <v>1597859</v>
      </c>
      <c r="AF280" s="247" t="s">
        <v>3559</v>
      </c>
      <c r="AG280" s="247">
        <v>52010804</v>
      </c>
      <c r="AH280" s="247">
        <v>51065238</v>
      </c>
      <c r="AI280" s="247">
        <v>52663097</v>
      </c>
    </row>
    <row r="281" spans="1:35" s="24" customFormat="1" ht="36.75" customHeight="1" x14ac:dyDescent="0.3">
      <c r="A281" s="247">
        <v>202</v>
      </c>
      <c r="B281" s="248">
        <v>80111600</v>
      </c>
      <c r="C281" s="247" t="s">
        <v>3396</v>
      </c>
      <c r="D281" s="247" t="s">
        <v>3410</v>
      </c>
      <c r="E281" s="249" t="s">
        <v>695</v>
      </c>
      <c r="F281" s="249">
        <v>2024003050103</v>
      </c>
      <c r="G281" s="250" t="s">
        <v>696</v>
      </c>
      <c r="H281" s="251" t="s">
        <v>3379</v>
      </c>
      <c r="I281" s="133">
        <v>52663094</v>
      </c>
      <c r="J281" s="54" t="s">
        <v>1057</v>
      </c>
      <c r="K281" s="247" t="s">
        <v>3404</v>
      </c>
      <c r="L281" s="54" t="s">
        <v>903</v>
      </c>
      <c r="M281" s="54" t="s">
        <v>909</v>
      </c>
      <c r="N281" s="252" t="s">
        <v>277</v>
      </c>
      <c r="O281" s="54">
        <v>68</v>
      </c>
      <c r="P281" s="253" t="s">
        <v>278</v>
      </c>
      <c r="Q281" s="247" t="s">
        <v>3378</v>
      </c>
      <c r="R281" s="247" t="s">
        <v>3411</v>
      </c>
      <c r="S281" s="254">
        <v>6</v>
      </c>
      <c r="T281" s="265" t="s">
        <v>815</v>
      </c>
      <c r="U281" s="43">
        <v>291</v>
      </c>
      <c r="V281" s="247" t="s">
        <v>816</v>
      </c>
      <c r="W281" s="247" t="s">
        <v>817</v>
      </c>
      <c r="X281" s="247" t="s">
        <v>817</v>
      </c>
      <c r="Y281" s="29">
        <v>292</v>
      </c>
      <c r="Z281" s="247" t="s">
        <v>2254</v>
      </c>
      <c r="AA281" s="247">
        <v>150</v>
      </c>
      <c r="AB281" s="29">
        <v>52663094</v>
      </c>
      <c r="AC281" s="29">
        <v>0</v>
      </c>
      <c r="AD281" s="29">
        <v>51950514</v>
      </c>
      <c r="AE281" s="29">
        <v>712580</v>
      </c>
      <c r="AF281" s="247" t="s">
        <v>3560</v>
      </c>
      <c r="AG281" s="247">
        <v>52010804</v>
      </c>
      <c r="AH281" s="247">
        <v>51950514</v>
      </c>
      <c r="AI281" s="247">
        <v>52663094</v>
      </c>
    </row>
    <row r="282" spans="1:35" s="24" customFormat="1" ht="36.75" customHeight="1" x14ac:dyDescent="0.3">
      <c r="A282" s="247">
        <v>203</v>
      </c>
      <c r="B282" s="248">
        <v>80111600</v>
      </c>
      <c r="C282" s="247" t="s">
        <v>3396</v>
      </c>
      <c r="D282" s="247" t="s">
        <v>3410</v>
      </c>
      <c r="E282" s="249" t="s">
        <v>695</v>
      </c>
      <c r="F282" s="249">
        <v>2024003050103</v>
      </c>
      <c r="G282" s="250" t="s">
        <v>696</v>
      </c>
      <c r="H282" s="251" t="s">
        <v>3379</v>
      </c>
      <c r="I282" s="133">
        <v>47569213</v>
      </c>
      <c r="J282" s="54" t="s">
        <v>1058</v>
      </c>
      <c r="K282" s="247" t="s">
        <v>3404</v>
      </c>
      <c r="L282" s="54" t="s">
        <v>903</v>
      </c>
      <c r="M282" s="54" t="s">
        <v>909</v>
      </c>
      <c r="N282" s="252" t="s">
        <v>277</v>
      </c>
      <c r="O282" s="54">
        <v>68</v>
      </c>
      <c r="P282" s="253" t="s">
        <v>278</v>
      </c>
      <c r="Q282" s="247" t="s">
        <v>3378</v>
      </c>
      <c r="R282" s="247" t="s">
        <v>3411</v>
      </c>
      <c r="S282" s="254">
        <v>6</v>
      </c>
      <c r="T282" s="265" t="s">
        <v>815</v>
      </c>
      <c r="U282" s="43">
        <v>302</v>
      </c>
      <c r="V282" s="247" t="s">
        <v>816</v>
      </c>
      <c r="W282" s="247" t="s">
        <v>817</v>
      </c>
      <c r="X282" s="247" t="s">
        <v>817</v>
      </c>
      <c r="Y282" s="29">
        <v>297</v>
      </c>
      <c r="Z282" s="247" t="s">
        <v>2265</v>
      </c>
      <c r="AA282" s="247">
        <v>157</v>
      </c>
      <c r="AB282" s="29">
        <v>47306400</v>
      </c>
      <c r="AC282" s="29">
        <v>262813</v>
      </c>
      <c r="AD282" s="29">
        <v>47306400</v>
      </c>
      <c r="AE282" s="29">
        <v>0</v>
      </c>
      <c r="AF282" s="247" t="s">
        <v>3561</v>
      </c>
      <c r="AG282" s="247">
        <v>52010804</v>
      </c>
      <c r="AH282" s="247">
        <v>47306400</v>
      </c>
      <c r="AI282" s="247">
        <v>47306400</v>
      </c>
    </row>
    <row r="283" spans="1:35" s="24" customFormat="1" ht="36.75" customHeight="1" x14ac:dyDescent="0.3">
      <c r="A283" s="247">
        <v>204</v>
      </c>
      <c r="B283" s="248">
        <v>80111600</v>
      </c>
      <c r="C283" s="254" t="s">
        <v>3396</v>
      </c>
      <c r="D283" s="254" t="s">
        <v>3410</v>
      </c>
      <c r="E283" s="259" t="s">
        <v>695</v>
      </c>
      <c r="F283" s="259">
        <v>2024003050103</v>
      </c>
      <c r="G283" s="258" t="s">
        <v>696</v>
      </c>
      <c r="H283" s="260" t="s">
        <v>3379</v>
      </c>
      <c r="I283" s="134">
        <v>52663094</v>
      </c>
      <c r="J283" s="261" t="s">
        <v>1059</v>
      </c>
      <c r="K283" s="254" t="s">
        <v>3404</v>
      </c>
      <c r="L283" s="261" t="s">
        <v>903</v>
      </c>
      <c r="M283" s="261" t="s">
        <v>909</v>
      </c>
      <c r="N283" s="262" t="s">
        <v>277</v>
      </c>
      <c r="O283" s="261">
        <v>68</v>
      </c>
      <c r="P283" s="261" t="s">
        <v>278</v>
      </c>
      <c r="Q283" s="254" t="s">
        <v>3378</v>
      </c>
      <c r="R283" s="254" t="s">
        <v>3411</v>
      </c>
      <c r="S283" s="254">
        <v>6</v>
      </c>
      <c r="T283" s="265" t="s">
        <v>815</v>
      </c>
      <c r="U283" s="127">
        <v>451</v>
      </c>
      <c r="V283" s="254" t="s">
        <v>816</v>
      </c>
      <c r="W283" s="254" t="s">
        <v>817</v>
      </c>
      <c r="X283" s="254" t="s">
        <v>817</v>
      </c>
      <c r="Y283" s="128">
        <v>402</v>
      </c>
      <c r="Z283" s="254" t="s">
        <v>2527</v>
      </c>
      <c r="AA283" s="254">
        <v>454</v>
      </c>
      <c r="AB283" s="128">
        <v>52663094</v>
      </c>
      <c r="AC283" s="128">
        <v>0</v>
      </c>
      <c r="AD283" s="128">
        <v>47306400</v>
      </c>
      <c r="AE283" s="128">
        <v>5356694</v>
      </c>
      <c r="AF283" s="254" t="s">
        <v>3562</v>
      </c>
      <c r="AG283" s="254">
        <v>52010804</v>
      </c>
      <c r="AH283" s="254">
        <v>47306400</v>
      </c>
      <c r="AI283" s="254">
        <v>52663094</v>
      </c>
    </row>
    <row r="284" spans="1:35" s="24" customFormat="1" ht="36.75" customHeight="1" x14ac:dyDescent="0.3">
      <c r="A284" s="247">
        <v>205</v>
      </c>
      <c r="B284" s="248">
        <v>80111600</v>
      </c>
      <c r="C284" s="247" t="s">
        <v>3396</v>
      </c>
      <c r="D284" s="247" t="s">
        <v>3410</v>
      </c>
      <c r="E284" s="249" t="s">
        <v>695</v>
      </c>
      <c r="F284" s="249">
        <v>2024003050103</v>
      </c>
      <c r="G284" s="250" t="s">
        <v>696</v>
      </c>
      <c r="H284" s="251" t="s">
        <v>3379</v>
      </c>
      <c r="I284" s="133">
        <v>52663094</v>
      </c>
      <c r="J284" s="54" t="s">
        <v>1057</v>
      </c>
      <c r="K284" s="247" t="s">
        <v>3404</v>
      </c>
      <c r="L284" s="54" t="s">
        <v>903</v>
      </c>
      <c r="M284" s="54" t="s">
        <v>909</v>
      </c>
      <c r="N284" s="252" t="s">
        <v>277</v>
      </c>
      <c r="O284" s="54">
        <v>68</v>
      </c>
      <c r="P284" s="253" t="s">
        <v>278</v>
      </c>
      <c r="Q284" s="247" t="s">
        <v>3378</v>
      </c>
      <c r="R284" s="247" t="s">
        <v>3411</v>
      </c>
      <c r="S284" s="254">
        <v>6</v>
      </c>
      <c r="T284" s="265" t="s">
        <v>815</v>
      </c>
      <c r="U284" s="43">
        <v>303</v>
      </c>
      <c r="V284" s="247" t="s">
        <v>816</v>
      </c>
      <c r="W284" s="247" t="s">
        <v>817</v>
      </c>
      <c r="X284" s="247" t="s">
        <v>817</v>
      </c>
      <c r="Y284" s="29">
        <v>300</v>
      </c>
      <c r="Z284" s="247" t="s">
        <v>2276</v>
      </c>
      <c r="AA284" s="247">
        <v>141</v>
      </c>
      <c r="AB284" s="29">
        <v>52663094</v>
      </c>
      <c r="AC284" s="29">
        <v>0</v>
      </c>
      <c r="AD284" s="29">
        <v>47306400</v>
      </c>
      <c r="AE284" s="29">
        <v>5356694</v>
      </c>
      <c r="AF284" s="247" t="s">
        <v>3563</v>
      </c>
      <c r="AG284" s="247">
        <v>52010804</v>
      </c>
      <c r="AH284" s="247">
        <v>47306400</v>
      </c>
      <c r="AI284" s="247">
        <v>52663094</v>
      </c>
    </row>
    <row r="285" spans="1:35" s="24" customFormat="1" ht="36.75" customHeight="1" x14ac:dyDescent="0.3">
      <c r="A285" s="247">
        <v>206</v>
      </c>
      <c r="B285" s="248">
        <v>80111600</v>
      </c>
      <c r="C285" s="247" t="s">
        <v>3396</v>
      </c>
      <c r="D285" s="247" t="s">
        <v>3410</v>
      </c>
      <c r="E285" s="249" t="s">
        <v>695</v>
      </c>
      <c r="F285" s="249">
        <v>2024003050103</v>
      </c>
      <c r="G285" s="250" t="s">
        <v>696</v>
      </c>
      <c r="H285" s="251" t="s">
        <v>3379</v>
      </c>
      <c r="I285" s="133">
        <v>31157069</v>
      </c>
      <c r="J285" s="54" t="s">
        <v>1060</v>
      </c>
      <c r="K285" s="247" t="s">
        <v>3404</v>
      </c>
      <c r="L285" s="54" t="s">
        <v>903</v>
      </c>
      <c r="M285" s="54" t="s">
        <v>909</v>
      </c>
      <c r="N285" s="252" t="s">
        <v>277</v>
      </c>
      <c r="O285" s="54">
        <v>68</v>
      </c>
      <c r="P285" s="253" t="s">
        <v>278</v>
      </c>
      <c r="Q285" s="247" t="s">
        <v>3378</v>
      </c>
      <c r="R285" s="247" t="s">
        <v>3411</v>
      </c>
      <c r="S285" s="254">
        <v>6</v>
      </c>
      <c r="T285" s="265" t="s">
        <v>815</v>
      </c>
      <c r="U285" s="43">
        <v>292</v>
      </c>
      <c r="V285" s="247" t="s">
        <v>816</v>
      </c>
      <c r="W285" s="247" t="s">
        <v>817</v>
      </c>
      <c r="X285" s="247" t="s">
        <v>817</v>
      </c>
      <c r="Y285" s="29">
        <v>351</v>
      </c>
      <c r="Z285" s="247" t="s">
        <v>2408</v>
      </c>
      <c r="AA285" s="247">
        <v>374</v>
      </c>
      <c r="AB285" s="29">
        <v>31157069</v>
      </c>
      <c r="AC285" s="29">
        <v>0</v>
      </c>
      <c r="AD285" s="29">
        <v>30984930</v>
      </c>
      <c r="AE285" s="29">
        <v>172139</v>
      </c>
      <c r="AF285" s="247" t="s">
        <v>3564</v>
      </c>
      <c r="AG285" s="247">
        <v>52010804</v>
      </c>
      <c r="AH285" s="247">
        <v>30984930</v>
      </c>
      <c r="AI285" s="247">
        <v>31157069</v>
      </c>
    </row>
    <row r="286" spans="1:35" s="24" customFormat="1" ht="36.75" customHeight="1" x14ac:dyDescent="0.3">
      <c r="A286" s="247">
        <v>207</v>
      </c>
      <c r="B286" s="248">
        <v>80111600</v>
      </c>
      <c r="C286" s="247" t="s">
        <v>3396</v>
      </c>
      <c r="D286" s="247" t="s">
        <v>3410</v>
      </c>
      <c r="E286" s="249" t="s">
        <v>695</v>
      </c>
      <c r="F286" s="249">
        <v>2024003050103</v>
      </c>
      <c r="G286" s="250" t="s">
        <v>696</v>
      </c>
      <c r="H286" s="251" t="s">
        <v>3379</v>
      </c>
      <c r="I286" s="133">
        <v>31040834</v>
      </c>
      <c r="J286" s="54" t="s">
        <v>1061</v>
      </c>
      <c r="K286" s="247" t="s">
        <v>3404</v>
      </c>
      <c r="L286" s="54" t="s">
        <v>903</v>
      </c>
      <c r="M286" s="54" t="s">
        <v>909</v>
      </c>
      <c r="N286" s="252" t="s">
        <v>277</v>
      </c>
      <c r="O286" s="54">
        <v>68</v>
      </c>
      <c r="P286" s="253" t="s">
        <v>278</v>
      </c>
      <c r="Q286" s="247" t="s">
        <v>3378</v>
      </c>
      <c r="R286" s="247" t="s">
        <v>3411</v>
      </c>
      <c r="S286" s="254">
        <v>6</v>
      </c>
      <c r="T286" s="265" t="s">
        <v>815</v>
      </c>
      <c r="U286" s="43">
        <v>300</v>
      </c>
      <c r="V286" s="247" t="s">
        <v>816</v>
      </c>
      <c r="W286" s="247" t="s">
        <v>817</v>
      </c>
      <c r="X286" s="247" t="s">
        <v>817</v>
      </c>
      <c r="Y286" s="29">
        <v>301</v>
      </c>
      <c r="Z286" s="247" t="s">
        <v>2278</v>
      </c>
      <c r="AA286" s="247">
        <v>151</v>
      </c>
      <c r="AB286" s="29">
        <v>31040834</v>
      </c>
      <c r="AC286" s="29">
        <v>0</v>
      </c>
      <c r="AD286" s="29">
        <v>31004141</v>
      </c>
      <c r="AE286" s="29">
        <v>36693</v>
      </c>
      <c r="AF286" s="247" t="s">
        <v>3565</v>
      </c>
      <c r="AG286" s="247">
        <v>52010804</v>
      </c>
      <c r="AH286" s="247">
        <v>31004141</v>
      </c>
      <c r="AI286" s="247">
        <v>31040834</v>
      </c>
    </row>
    <row r="287" spans="1:35" s="24" customFormat="1" ht="36.75" customHeight="1" x14ac:dyDescent="0.3">
      <c r="A287" s="247">
        <v>208</v>
      </c>
      <c r="B287" s="248">
        <v>80111600</v>
      </c>
      <c r="C287" s="247" t="s">
        <v>3396</v>
      </c>
      <c r="D287" s="247" t="s">
        <v>3410</v>
      </c>
      <c r="E287" s="249" t="s">
        <v>695</v>
      </c>
      <c r="F287" s="249">
        <v>2024003050103</v>
      </c>
      <c r="G287" s="250" t="s">
        <v>696</v>
      </c>
      <c r="H287" s="251" t="s">
        <v>3379</v>
      </c>
      <c r="I287" s="133">
        <v>28567740</v>
      </c>
      <c r="J287" s="54" t="s">
        <v>1062</v>
      </c>
      <c r="K287" s="247" t="s">
        <v>3404</v>
      </c>
      <c r="L287" s="54" t="s">
        <v>903</v>
      </c>
      <c r="M287" s="54" t="s">
        <v>909</v>
      </c>
      <c r="N287" s="252" t="s">
        <v>277</v>
      </c>
      <c r="O287" s="54">
        <v>68</v>
      </c>
      <c r="P287" s="253" t="s">
        <v>278</v>
      </c>
      <c r="Q287" s="247" t="s">
        <v>3378</v>
      </c>
      <c r="R287" s="247" t="s">
        <v>3411</v>
      </c>
      <c r="S287" s="254">
        <v>6</v>
      </c>
      <c r="T287" s="265" t="s">
        <v>815</v>
      </c>
      <c r="U287" s="43">
        <v>293</v>
      </c>
      <c r="V287" s="247" t="s">
        <v>816</v>
      </c>
      <c r="W287" s="247" t="s">
        <v>817</v>
      </c>
      <c r="X287" s="247" t="s">
        <v>817</v>
      </c>
      <c r="Y287" s="29">
        <v>337</v>
      </c>
      <c r="Z287" s="247" t="s">
        <v>2373</v>
      </c>
      <c r="AA287" s="247">
        <v>406</v>
      </c>
      <c r="AB287" s="29">
        <v>28409910</v>
      </c>
      <c r="AC287" s="29">
        <v>157830</v>
      </c>
      <c r="AD287" s="29">
        <v>28409910</v>
      </c>
      <c r="AE287" s="29">
        <v>0</v>
      </c>
      <c r="AF287" s="247" t="s">
        <v>3566</v>
      </c>
      <c r="AG287" s="247">
        <v>52010804</v>
      </c>
      <c r="AH287" s="247">
        <v>28409910</v>
      </c>
      <c r="AI287" s="247">
        <v>28409910</v>
      </c>
    </row>
    <row r="288" spans="1:35" s="24" customFormat="1" ht="36.75" customHeight="1" x14ac:dyDescent="0.3">
      <c r="A288" s="247">
        <v>209</v>
      </c>
      <c r="B288" s="248">
        <v>80111600</v>
      </c>
      <c r="C288" s="247" t="s">
        <v>3396</v>
      </c>
      <c r="D288" s="247" t="s">
        <v>3410</v>
      </c>
      <c r="E288" s="249" t="s">
        <v>695</v>
      </c>
      <c r="F288" s="249">
        <v>2024003050103</v>
      </c>
      <c r="G288" s="250" t="s">
        <v>696</v>
      </c>
      <c r="H288" s="251" t="s">
        <v>3379</v>
      </c>
      <c r="I288" s="133">
        <v>52663094</v>
      </c>
      <c r="J288" s="54" t="s">
        <v>1059</v>
      </c>
      <c r="K288" s="247" t="s">
        <v>3404</v>
      </c>
      <c r="L288" s="54" t="s">
        <v>903</v>
      </c>
      <c r="M288" s="54" t="s">
        <v>909</v>
      </c>
      <c r="N288" s="252" t="s">
        <v>277</v>
      </c>
      <c r="O288" s="54">
        <v>68</v>
      </c>
      <c r="P288" s="253" t="s">
        <v>278</v>
      </c>
      <c r="Q288" s="247" t="s">
        <v>3378</v>
      </c>
      <c r="R288" s="247" t="s">
        <v>3411</v>
      </c>
      <c r="S288" s="254">
        <v>6</v>
      </c>
      <c r="T288" s="265" t="s">
        <v>815</v>
      </c>
      <c r="U288" s="43">
        <v>296</v>
      </c>
      <c r="V288" s="247" t="s">
        <v>816</v>
      </c>
      <c r="W288" s="247" t="s">
        <v>817</v>
      </c>
      <c r="X288" s="247" t="s">
        <v>817</v>
      </c>
      <c r="Y288" s="29">
        <v>302</v>
      </c>
      <c r="Z288" s="247" t="s">
        <v>2281</v>
      </c>
      <c r="AA288" s="247">
        <v>148</v>
      </c>
      <c r="AB288" s="29">
        <v>52663094</v>
      </c>
      <c r="AC288" s="29">
        <v>0</v>
      </c>
      <c r="AD288" s="29">
        <v>48863800</v>
      </c>
      <c r="AE288" s="29">
        <v>3799294</v>
      </c>
      <c r="AF288" s="247" t="s">
        <v>3567</v>
      </c>
      <c r="AG288" s="247">
        <v>52010804</v>
      </c>
      <c r="AH288" s="247">
        <v>48863800</v>
      </c>
      <c r="AI288" s="247">
        <v>52663094</v>
      </c>
    </row>
    <row r="289" spans="1:35" s="24" customFormat="1" ht="36.75" customHeight="1" x14ac:dyDescent="0.3">
      <c r="A289" s="247">
        <v>210</v>
      </c>
      <c r="B289" s="248">
        <v>80111600</v>
      </c>
      <c r="C289" s="247" t="s">
        <v>3396</v>
      </c>
      <c r="D289" s="247" t="s">
        <v>3410</v>
      </c>
      <c r="E289" s="249" t="s">
        <v>695</v>
      </c>
      <c r="F289" s="249">
        <v>2024003050103</v>
      </c>
      <c r="G289" s="250" t="s">
        <v>696</v>
      </c>
      <c r="H289" s="251" t="s">
        <v>3379</v>
      </c>
      <c r="I289" s="133">
        <v>65636571</v>
      </c>
      <c r="J289" s="54" t="s">
        <v>1063</v>
      </c>
      <c r="K289" s="247" t="s">
        <v>3404</v>
      </c>
      <c r="L289" s="54" t="s">
        <v>903</v>
      </c>
      <c r="M289" s="54" t="s">
        <v>909</v>
      </c>
      <c r="N289" s="252" t="s">
        <v>277</v>
      </c>
      <c r="O289" s="54">
        <v>68</v>
      </c>
      <c r="P289" s="253" t="s">
        <v>278</v>
      </c>
      <c r="Q289" s="247" t="s">
        <v>3378</v>
      </c>
      <c r="R289" s="247" t="s">
        <v>3411</v>
      </c>
      <c r="S289" s="254">
        <v>6</v>
      </c>
      <c r="T289" s="265" t="s">
        <v>815</v>
      </c>
      <c r="U289" s="43">
        <v>294</v>
      </c>
      <c r="V289" s="247" t="s">
        <v>816</v>
      </c>
      <c r="W289" s="247" t="s">
        <v>817</v>
      </c>
      <c r="X289" s="247" t="s">
        <v>817</v>
      </c>
      <c r="Y289" s="29">
        <v>303</v>
      </c>
      <c r="Z289" s="247" t="s">
        <v>2284</v>
      </c>
      <c r="AA289" s="247">
        <v>155</v>
      </c>
      <c r="AB289" s="29">
        <v>65636571</v>
      </c>
      <c r="AC289" s="29">
        <v>0</v>
      </c>
      <c r="AD289" s="29">
        <v>61782884</v>
      </c>
      <c r="AE289" s="29">
        <v>3853687</v>
      </c>
      <c r="AF289" s="247" t="s">
        <v>3568</v>
      </c>
      <c r="AG289" s="247">
        <v>52010804</v>
      </c>
      <c r="AH289" s="247">
        <v>61782884</v>
      </c>
      <c r="AI289" s="247">
        <v>65636571</v>
      </c>
    </row>
    <row r="290" spans="1:35" s="24" customFormat="1" ht="36.75" customHeight="1" x14ac:dyDescent="0.3">
      <c r="A290" s="247">
        <v>211</v>
      </c>
      <c r="B290" s="248">
        <v>80111600</v>
      </c>
      <c r="C290" s="247" t="s">
        <v>3396</v>
      </c>
      <c r="D290" s="247" t="s">
        <v>3410</v>
      </c>
      <c r="E290" s="249" t="s">
        <v>695</v>
      </c>
      <c r="F290" s="249">
        <v>2024003050103</v>
      </c>
      <c r="G290" s="250" t="s">
        <v>696</v>
      </c>
      <c r="H290" s="251" t="s">
        <v>3379</v>
      </c>
      <c r="I290" s="133">
        <v>52663094</v>
      </c>
      <c r="J290" s="54" t="s">
        <v>1057</v>
      </c>
      <c r="K290" s="247" t="s">
        <v>3404</v>
      </c>
      <c r="L290" s="54" t="s">
        <v>903</v>
      </c>
      <c r="M290" s="54" t="s">
        <v>909</v>
      </c>
      <c r="N290" s="252" t="s">
        <v>277</v>
      </c>
      <c r="O290" s="54">
        <v>68</v>
      </c>
      <c r="P290" s="253" t="s">
        <v>278</v>
      </c>
      <c r="Q290" s="247" t="s">
        <v>3378</v>
      </c>
      <c r="R290" s="247" t="s">
        <v>3411</v>
      </c>
      <c r="S290" s="254">
        <v>6</v>
      </c>
      <c r="T290" s="265" t="s">
        <v>815</v>
      </c>
      <c r="U290" s="43">
        <v>304</v>
      </c>
      <c r="V290" s="247" t="s">
        <v>816</v>
      </c>
      <c r="W290" s="247" t="s">
        <v>817</v>
      </c>
      <c r="X290" s="247" t="s">
        <v>817</v>
      </c>
      <c r="Y290" s="29">
        <v>304</v>
      </c>
      <c r="Z290" s="247" t="s">
        <v>2288</v>
      </c>
      <c r="AA290" s="247">
        <v>147</v>
      </c>
      <c r="AB290" s="29">
        <v>52663094</v>
      </c>
      <c r="AC290" s="29">
        <v>0</v>
      </c>
      <c r="AD290" s="29">
        <v>19973813</v>
      </c>
      <c r="AE290" s="29">
        <v>32689281</v>
      </c>
      <c r="AF290" s="247" t="s">
        <v>3569</v>
      </c>
      <c r="AG290" s="247">
        <v>52010804</v>
      </c>
      <c r="AH290" s="247">
        <v>19973813</v>
      </c>
      <c r="AI290" s="247">
        <v>52663094</v>
      </c>
    </row>
    <row r="291" spans="1:35" s="24" customFormat="1" ht="36.75" customHeight="1" x14ac:dyDescent="0.3">
      <c r="A291" s="247">
        <v>212</v>
      </c>
      <c r="B291" s="248">
        <v>80111600</v>
      </c>
      <c r="C291" s="247" t="s">
        <v>3396</v>
      </c>
      <c r="D291" s="247" t="s">
        <v>3410</v>
      </c>
      <c r="E291" s="249" t="s">
        <v>695</v>
      </c>
      <c r="F291" s="249">
        <v>2024003050103</v>
      </c>
      <c r="G291" s="250" t="s">
        <v>696</v>
      </c>
      <c r="H291" s="251" t="s">
        <v>3379</v>
      </c>
      <c r="I291" s="133">
        <v>52663094</v>
      </c>
      <c r="J291" s="54" t="s">
        <v>1057</v>
      </c>
      <c r="K291" s="247" t="s">
        <v>3404</v>
      </c>
      <c r="L291" s="54" t="s">
        <v>903</v>
      </c>
      <c r="M291" s="54" t="s">
        <v>909</v>
      </c>
      <c r="N291" s="252" t="s">
        <v>277</v>
      </c>
      <c r="O291" s="54">
        <v>68</v>
      </c>
      <c r="P291" s="253" t="s">
        <v>278</v>
      </c>
      <c r="Q291" s="247" t="s">
        <v>3378</v>
      </c>
      <c r="R291" s="247" t="s">
        <v>3411</v>
      </c>
      <c r="S291" s="254">
        <v>6</v>
      </c>
      <c r="T291" s="265" t="s">
        <v>815</v>
      </c>
      <c r="U291" s="43">
        <v>301</v>
      </c>
      <c r="V291" s="247" t="s">
        <v>816</v>
      </c>
      <c r="W291" s="247" t="s">
        <v>817</v>
      </c>
      <c r="X291" s="247" t="s">
        <v>817</v>
      </c>
      <c r="Y291" s="29">
        <v>308</v>
      </c>
      <c r="Z291" s="247" t="s">
        <v>2302</v>
      </c>
      <c r="AA291" s="247">
        <v>144</v>
      </c>
      <c r="AB291" s="29">
        <v>52663094</v>
      </c>
      <c r="AC291" s="29">
        <v>0</v>
      </c>
      <c r="AD291" s="29">
        <v>48863800</v>
      </c>
      <c r="AE291" s="29">
        <v>3799294</v>
      </c>
      <c r="AF291" s="247" t="s">
        <v>3570</v>
      </c>
      <c r="AG291" s="247">
        <v>52010804</v>
      </c>
      <c r="AH291" s="247">
        <v>48863800</v>
      </c>
      <c r="AI291" s="247">
        <v>52663094</v>
      </c>
    </row>
    <row r="292" spans="1:35" s="24" customFormat="1" ht="36.75" customHeight="1" x14ac:dyDescent="0.3">
      <c r="A292" s="247">
        <v>213</v>
      </c>
      <c r="B292" s="248">
        <v>80111600</v>
      </c>
      <c r="C292" s="247" t="s">
        <v>3396</v>
      </c>
      <c r="D292" s="247" t="s">
        <v>3410</v>
      </c>
      <c r="E292" s="249" t="s">
        <v>695</v>
      </c>
      <c r="F292" s="249">
        <v>2024003050103</v>
      </c>
      <c r="G292" s="250" t="s">
        <v>696</v>
      </c>
      <c r="H292" s="251" t="s">
        <v>3379</v>
      </c>
      <c r="I292" s="133">
        <v>52663094</v>
      </c>
      <c r="J292" s="54" t="s">
        <v>1064</v>
      </c>
      <c r="K292" s="247" t="s">
        <v>3404</v>
      </c>
      <c r="L292" s="54" t="s">
        <v>903</v>
      </c>
      <c r="M292" s="54" t="s">
        <v>909</v>
      </c>
      <c r="N292" s="252" t="s">
        <v>277</v>
      </c>
      <c r="O292" s="54">
        <v>68</v>
      </c>
      <c r="P292" s="253" t="s">
        <v>278</v>
      </c>
      <c r="Q292" s="247" t="s">
        <v>3378</v>
      </c>
      <c r="R292" s="247" t="s">
        <v>3411</v>
      </c>
      <c r="S292" s="254">
        <v>6</v>
      </c>
      <c r="T292" s="265" t="s">
        <v>815</v>
      </c>
      <c r="U292" s="43">
        <v>297</v>
      </c>
      <c r="V292" s="247" t="s">
        <v>816</v>
      </c>
      <c r="W292" s="247" t="s">
        <v>817</v>
      </c>
      <c r="X292" s="247" t="s">
        <v>817</v>
      </c>
      <c r="Y292" s="29">
        <v>299</v>
      </c>
      <c r="Z292" s="247" t="s">
        <v>2272</v>
      </c>
      <c r="AA292" s="247">
        <v>149</v>
      </c>
      <c r="AB292" s="29">
        <v>52663094</v>
      </c>
      <c r="AC292" s="29">
        <v>0</v>
      </c>
      <c r="AD292" s="29">
        <v>49431121</v>
      </c>
      <c r="AE292" s="29">
        <v>3231973</v>
      </c>
      <c r="AF292" s="247" t="s">
        <v>3571</v>
      </c>
      <c r="AG292" s="247">
        <v>52010804</v>
      </c>
      <c r="AH292" s="247">
        <v>49431121</v>
      </c>
      <c r="AI292" s="247">
        <v>52663094</v>
      </c>
    </row>
    <row r="293" spans="1:35" s="24" customFormat="1" ht="36.75" customHeight="1" x14ac:dyDescent="0.3">
      <c r="A293" s="247">
        <v>214</v>
      </c>
      <c r="B293" s="248">
        <v>80111600</v>
      </c>
      <c r="C293" s="247" t="s">
        <v>3396</v>
      </c>
      <c r="D293" s="247" t="s">
        <v>3410</v>
      </c>
      <c r="E293" s="249" t="s">
        <v>695</v>
      </c>
      <c r="F293" s="249">
        <v>2024003050103</v>
      </c>
      <c r="G293" s="250" t="s">
        <v>696</v>
      </c>
      <c r="H293" s="251" t="s">
        <v>3379</v>
      </c>
      <c r="I293" s="133">
        <v>52663094</v>
      </c>
      <c r="J293" s="54" t="s">
        <v>1057</v>
      </c>
      <c r="K293" s="247" t="s">
        <v>3404</v>
      </c>
      <c r="L293" s="54" t="s">
        <v>903</v>
      </c>
      <c r="M293" s="54" t="s">
        <v>909</v>
      </c>
      <c r="N293" s="252" t="s">
        <v>277</v>
      </c>
      <c r="O293" s="54">
        <v>68</v>
      </c>
      <c r="P293" s="253" t="s">
        <v>278</v>
      </c>
      <c r="Q293" s="247" t="s">
        <v>3378</v>
      </c>
      <c r="R293" s="247" t="s">
        <v>3411</v>
      </c>
      <c r="S293" s="254">
        <v>6</v>
      </c>
      <c r="T293" s="265" t="s">
        <v>815</v>
      </c>
      <c r="U293" s="43">
        <v>305</v>
      </c>
      <c r="V293" s="247" t="s">
        <v>816</v>
      </c>
      <c r="W293" s="247" t="s">
        <v>817</v>
      </c>
      <c r="X293" s="247" t="s">
        <v>817</v>
      </c>
      <c r="Y293" s="29">
        <v>309</v>
      </c>
      <c r="Z293" s="247" t="s">
        <v>2304</v>
      </c>
      <c r="AA293" s="247">
        <v>146</v>
      </c>
      <c r="AB293" s="29">
        <v>52663094</v>
      </c>
      <c r="AC293" s="29">
        <v>0</v>
      </c>
      <c r="AD293" s="29">
        <v>52591572</v>
      </c>
      <c r="AE293" s="29">
        <v>71522</v>
      </c>
      <c r="AF293" s="247" t="s">
        <v>3572</v>
      </c>
      <c r="AG293" s="247">
        <v>52010804</v>
      </c>
      <c r="AH293" s="247">
        <v>52591572</v>
      </c>
      <c r="AI293" s="247">
        <v>52663094</v>
      </c>
    </row>
    <row r="294" spans="1:35" s="24" customFormat="1" ht="36.75" customHeight="1" x14ac:dyDescent="0.3">
      <c r="A294" s="247">
        <v>215</v>
      </c>
      <c r="B294" s="248">
        <v>80111600</v>
      </c>
      <c r="C294" s="247" t="s">
        <v>3396</v>
      </c>
      <c r="D294" s="247" t="s">
        <v>3410</v>
      </c>
      <c r="E294" s="249" t="s">
        <v>695</v>
      </c>
      <c r="F294" s="249">
        <v>2024003050103</v>
      </c>
      <c r="G294" s="250" t="s">
        <v>696</v>
      </c>
      <c r="H294" s="251" t="s">
        <v>3379</v>
      </c>
      <c r="I294" s="133">
        <v>31040834</v>
      </c>
      <c r="J294" s="54" t="s">
        <v>1061</v>
      </c>
      <c r="K294" s="247" t="s">
        <v>3404</v>
      </c>
      <c r="L294" s="54" t="s">
        <v>903</v>
      </c>
      <c r="M294" s="54" t="s">
        <v>909</v>
      </c>
      <c r="N294" s="252" t="s">
        <v>277</v>
      </c>
      <c r="O294" s="54">
        <v>68</v>
      </c>
      <c r="P294" s="253" t="s">
        <v>278</v>
      </c>
      <c r="Q294" s="247" t="s">
        <v>3378</v>
      </c>
      <c r="R294" s="247" t="s">
        <v>3411</v>
      </c>
      <c r="S294" s="254">
        <v>6</v>
      </c>
      <c r="T294" s="265" t="s">
        <v>815</v>
      </c>
      <c r="U294" s="43">
        <v>298</v>
      </c>
      <c r="V294" s="247" t="s">
        <v>816</v>
      </c>
      <c r="W294" s="247" t="s">
        <v>817</v>
      </c>
      <c r="X294" s="247" t="s">
        <v>817</v>
      </c>
      <c r="Y294" s="29">
        <v>312</v>
      </c>
      <c r="Z294" s="247" t="s">
        <v>2312</v>
      </c>
      <c r="AA294" s="247">
        <v>145</v>
      </c>
      <c r="AB294" s="29">
        <v>31040834</v>
      </c>
      <c r="AC294" s="29">
        <v>0</v>
      </c>
      <c r="AD294" s="29">
        <v>30988202</v>
      </c>
      <c r="AE294" s="29">
        <v>52632</v>
      </c>
      <c r="AF294" s="247" t="s">
        <v>3573</v>
      </c>
      <c r="AG294" s="247">
        <v>52010804</v>
      </c>
      <c r="AH294" s="247">
        <v>30988202</v>
      </c>
      <c r="AI294" s="247">
        <v>31040834</v>
      </c>
    </row>
    <row r="295" spans="1:35" s="24" customFormat="1" ht="36.75" customHeight="1" x14ac:dyDescent="0.3">
      <c r="A295" s="247">
        <v>216</v>
      </c>
      <c r="B295" s="248">
        <v>80111600</v>
      </c>
      <c r="C295" s="247" t="s">
        <v>3396</v>
      </c>
      <c r="D295" s="247" t="s">
        <v>3410</v>
      </c>
      <c r="E295" s="249" t="s">
        <v>695</v>
      </c>
      <c r="F295" s="249">
        <v>2024003050103</v>
      </c>
      <c r="G295" s="250" t="s">
        <v>696</v>
      </c>
      <c r="H295" s="251" t="s">
        <v>3379</v>
      </c>
      <c r="I295" s="133">
        <v>52663094</v>
      </c>
      <c r="J295" s="54" t="s">
        <v>1057</v>
      </c>
      <c r="K295" s="247" t="s">
        <v>3404</v>
      </c>
      <c r="L295" s="54" t="s">
        <v>903</v>
      </c>
      <c r="M295" s="54" t="s">
        <v>909</v>
      </c>
      <c r="N295" s="252" t="s">
        <v>277</v>
      </c>
      <c r="O295" s="54">
        <v>68</v>
      </c>
      <c r="P295" s="253" t="s">
        <v>278</v>
      </c>
      <c r="Q295" s="247" t="s">
        <v>3378</v>
      </c>
      <c r="R295" s="247" t="s">
        <v>3411</v>
      </c>
      <c r="S295" s="254">
        <v>6</v>
      </c>
      <c r="T295" s="265" t="s">
        <v>815</v>
      </c>
      <c r="U295" s="43">
        <v>299</v>
      </c>
      <c r="V295" s="247" t="s">
        <v>816</v>
      </c>
      <c r="W295" s="247" t="s">
        <v>817</v>
      </c>
      <c r="X295" s="247" t="s">
        <v>817</v>
      </c>
      <c r="Y295" s="29">
        <v>314</v>
      </c>
      <c r="Z295" s="247" t="s">
        <v>2316</v>
      </c>
      <c r="AA295" s="247">
        <v>142</v>
      </c>
      <c r="AB295" s="29">
        <v>52663094</v>
      </c>
      <c r="AC295" s="29">
        <v>0</v>
      </c>
      <c r="AD295" s="29">
        <v>49103878</v>
      </c>
      <c r="AE295" s="29">
        <v>3559216</v>
      </c>
      <c r="AF295" s="247" t="s">
        <v>3574</v>
      </c>
      <c r="AG295" s="247">
        <v>52010804</v>
      </c>
      <c r="AH295" s="247">
        <v>49103878</v>
      </c>
      <c r="AI295" s="247">
        <v>52663094</v>
      </c>
    </row>
    <row r="296" spans="1:35" s="24" customFormat="1" ht="36.75" customHeight="1" x14ac:dyDescent="0.3">
      <c r="A296" s="247">
        <v>217</v>
      </c>
      <c r="B296" s="248">
        <v>80111600</v>
      </c>
      <c r="C296" s="247" t="s">
        <v>3396</v>
      </c>
      <c r="D296" s="247" t="s">
        <v>3410</v>
      </c>
      <c r="E296" s="249" t="s">
        <v>695</v>
      </c>
      <c r="F296" s="249">
        <v>2024003050103</v>
      </c>
      <c r="G296" s="250" t="s">
        <v>696</v>
      </c>
      <c r="H296" s="251" t="s">
        <v>3379</v>
      </c>
      <c r="I296" s="133">
        <v>25946953</v>
      </c>
      <c r="J296" s="54" t="s">
        <v>1065</v>
      </c>
      <c r="K296" s="247" t="s">
        <v>3404</v>
      </c>
      <c r="L296" s="54" t="s">
        <v>903</v>
      </c>
      <c r="M296" s="54" t="s">
        <v>909</v>
      </c>
      <c r="N296" s="252" t="s">
        <v>277</v>
      </c>
      <c r="O296" s="54">
        <v>68</v>
      </c>
      <c r="P296" s="253" t="s">
        <v>278</v>
      </c>
      <c r="Q296" s="247" t="s">
        <v>3378</v>
      </c>
      <c r="R296" s="247" t="s">
        <v>3411</v>
      </c>
      <c r="S296" s="254">
        <v>6</v>
      </c>
      <c r="T296" s="265" t="s">
        <v>815</v>
      </c>
      <c r="U296" s="43">
        <v>306</v>
      </c>
      <c r="V296" s="247" t="s">
        <v>816</v>
      </c>
      <c r="W296" s="247" t="s">
        <v>817</v>
      </c>
      <c r="X296" s="247" t="s">
        <v>817</v>
      </c>
      <c r="Y296" s="29">
        <v>316</v>
      </c>
      <c r="Z296" s="247" t="s">
        <v>2320</v>
      </c>
      <c r="AA296" s="247">
        <v>156</v>
      </c>
      <c r="AB296" s="29">
        <v>25803600</v>
      </c>
      <c r="AC296" s="29">
        <v>143353</v>
      </c>
      <c r="AD296" s="29">
        <v>25803600</v>
      </c>
      <c r="AE296" s="29">
        <v>0</v>
      </c>
      <c r="AF296" s="247" t="s">
        <v>3575</v>
      </c>
      <c r="AG296" s="247">
        <v>52010804</v>
      </c>
      <c r="AH296" s="247">
        <v>25803600</v>
      </c>
      <c r="AI296" s="247">
        <v>25803600</v>
      </c>
    </row>
    <row r="297" spans="1:35" s="24" customFormat="1" ht="36.75" customHeight="1" x14ac:dyDescent="0.3">
      <c r="A297" s="247">
        <v>218</v>
      </c>
      <c r="B297" s="248">
        <v>80111600</v>
      </c>
      <c r="C297" s="254" t="s">
        <v>3396</v>
      </c>
      <c r="D297" s="254" t="s">
        <v>3410</v>
      </c>
      <c r="E297" s="259" t="s">
        <v>695</v>
      </c>
      <c r="F297" s="259">
        <v>2024003050103</v>
      </c>
      <c r="G297" s="258" t="s">
        <v>696</v>
      </c>
      <c r="H297" s="260" t="s">
        <v>3379</v>
      </c>
      <c r="I297" s="134">
        <v>52663094</v>
      </c>
      <c r="J297" s="261" t="s">
        <v>1064</v>
      </c>
      <c r="K297" s="254" t="s">
        <v>3400</v>
      </c>
      <c r="L297" s="261" t="s">
        <v>903</v>
      </c>
      <c r="M297" s="261" t="s">
        <v>909</v>
      </c>
      <c r="N297" s="262" t="s">
        <v>277</v>
      </c>
      <c r="O297" s="261">
        <v>68</v>
      </c>
      <c r="P297" s="261" t="s">
        <v>278</v>
      </c>
      <c r="Q297" s="254" t="s">
        <v>3378</v>
      </c>
      <c r="R297" s="254" t="s">
        <v>3411</v>
      </c>
      <c r="S297" s="254">
        <v>6</v>
      </c>
      <c r="T297" s="265" t="s">
        <v>815</v>
      </c>
      <c r="U297" s="127" t="s">
        <v>895</v>
      </c>
      <c r="V297" s="254" t="s">
        <v>816</v>
      </c>
      <c r="W297" s="254" t="s">
        <v>817</v>
      </c>
      <c r="X297" s="254" t="s">
        <v>817</v>
      </c>
      <c r="Y297" s="128" t="s">
        <v>895</v>
      </c>
      <c r="Z297" s="254" t="s">
        <v>895</v>
      </c>
      <c r="AA297" s="254" t="s">
        <v>895</v>
      </c>
      <c r="AB297" s="128">
        <v>0</v>
      </c>
      <c r="AC297" s="128">
        <v>52663094</v>
      </c>
      <c r="AD297" s="128">
        <v>0</v>
      </c>
      <c r="AE297" s="128">
        <v>0</v>
      </c>
      <c r="AF297" s="254" t="s">
        <v>277</v>
      </c>
      <c r="AG297" s="254">
        <v>52010804</v>
      </c>
      <c r="AH297" s="254" t="s">
        <v>895</v>
      </c>
      <c r="AI297" s="254" t="s">
        <v>895</v>
      </c>
    </row>
    <row r="298" spans="1:35" s="24" customFormat="1" ht="36.75" customHeight="1" x14ac:dyDescent="0.3">
      <c r="A298" s="247">
        <v>219</v>
      </c>
      <c r="B298" s="248">
        <v>80111600</v>
      </c>
      <c r="C298" s="247" t="s">
        <v>3395</v>
      </c>
      <c r="D298" s="247" t="s">
        <v>3410</v>
      </c>
      <c r="E298" s="249" t="s">
        <v>680</v>
      </c>
      <c r="F298" s="249">
        <v>2024003050102</v>
      </c>
      <c r="G298" s="250" t="s">
        <v>682</v>
      </c>
      <c r="H298" s="251" t="s">
        <v>3381</v>
      </c>
      <c r="I298" s="133">
        <v>30104100</v>
      </c>
      <c r="J298" s="54" t="s">
        <v>1066</v>
      </c>
      <c r="K298" s="247" t="s">
        <v>3404</v>
      </c>
      <c r="L298" s="54" t="s">
        <v>903</v>
      </c>
      <c r="M298" s="54" t="s">
        <v>909</v>
      </c>
      <c r="N298" s="252" t="s">
        <v>229</v>
      </c>
      <c r="O298" s="54">
        <v>64</v>
      </c>
      <c r="P298" s="253" t="s">
        <v>3078</v>
      </c>
      <c r="Q298" s="247" t="s">
        <v>3380</v>
      </c>
      <c r="R298" s="247" t="s">
        <v>3411</v>
      </c>
      <c r="S298" s="254">
        <v>6</v>
      </c>
      <c r="T298" s="265" t="s">
        <v>815</v>
      </c>
      <c r="U298" s="43">
        <v>34</v>
      </c>
      <c r="V298" s="247" t="s">
        <v>816</v>
      </c>
      <c r="W298" s="247" t="s">
        <v>817</v>
      </c>
      <c r="X298" s="247" t="s">
        <v>817</v>
      </c>
      <c r="Y298" s="29">
        <v>9</v>
      </c>
      <c r="Z298" s="247" t="s">
        <v>1837</v>
      </c>
      <c r="AA298" s="247">
        <v>16</v>
      </c>
      <c r="AB298" s="29">
        <v>30104100</v>
      </c>
      <c r="AC298" s="29">
        <v>0</v>
      </c>
      <c r="AD298" s="29">
        <v>30104100</v>
      </c>
      <c r="AE298" s="29">
        <v>0</v>
      </c>
      <c r="AF298" s="247" t="s">
        <v>3576</v>
      </c>
      <c r="AG298" s="247">
        <v>52010801</v>
      </c>
      <c r="AH298" s="247">
        <v>30104100</v>
      </c>
      <c r="AI298" s="247">
        <v>30104100</v>
      </c>
    </row>
    <row r="299" spans="1:35" s="24" customFormat="1" ht="36.75" customHeight="1" x14ac:dyDescent="0.3">
      <c r="A299" s="247">
        <v>219</v>
      </c>
      <c r="B299" s="248">
        <v>80111600</v>
      </c>
      <c r="C299" s="247" t="s">
        <v>3395</v>
      </c>
      <c r="D299" s="247" t="s">
        <v>3410</v>
      </c>
      <c r="E299" s="249" t="s">
        <v>757</v>
      </c>
      <c r="F299" s="249">
        <v>2024003050087</v>
      </c>
      <c r="G299" s="250" t="s">
        <v>758</v>
      </c>
      <c r="H299" s="251" t="s">
        <v>3385</v>
      </c>
      <c r="I299" s="133">
        <v>30104100</v>
      </c>
      <c r="J299" s="54" t="s">
        <v>1066</v>
      </c>
      <c r="K299" s="247" t="s">
        <v>3404</v>
      </c>
      <c r="L299" s="54" t="s">
        <v>903</v>
      </c>
      <c r="M299" s="54" t="s">
        <v>909</v>
      </c>
      <c r="N299" s="252" t="s">
        <v>494</v>
      </c>
      <c r="O299" s="54">
        <v>75</v>
      </c>
      <c r="P299" s="253" t="s">
        <v>3082</v>
      </c>
      <c r="Q299" s="247" t="s">
        <v>3384</v>
      </c>
      <c r="R299" s="247" t="s">
        <v>3411</v>
      </c>
      <c r="S299" s="254">
        <v>6</v>
      </c>
      <c r="T299" s="265" t="s">
        <v>815</v>
      </c>
      <c r="U299" s="43">
        <v>34</v>
      </c>
      <c r="V299" s="247" t="s">
        <v>816</v>
      </c>
      <c r="W299" s="247" t="s">
        <v>817</v>
      </c>
      <c r="X299" s="247" t="s">
        <v>817</v>
      </c>
      <c r="Y299" s="29">
        <v>9</v>
      </c>
      <c r="Z299" s="247" t="s">
        <v>1837</v>
      </c>
      <c r="AA299" s="247">
        <v>16</v>
      </c>
      <c r="AB299" s="29">
        <v>30104100</v>
      </c>
      <c r="AC299" s="29">
        <v>0</v>
      </c>
      <c r="AD299" s="29">
        <v>30104100</v>
      </c>
      <c r="AE299" s="29">
        <v>0</v>
      </c>
      <c r="AF299" s="247" t="s">
        <v>3577</v>
      </c>
      <c r="AG299" s="247">
        <v>52010805</v>
      </c>
      <c r="AH299" s="247">
        <v>30104100</v>
      </c>
      <c r="AI299" s="247">
        <v>30104100</v>
      </c>
    </row>
    <row r="300" spans="1:35" s="24" customFormat="1" ht="36.75" customHeight="1" x14ac:dyDescent="0.3">
      <c r="A300" s="247">
        <v>220</v>
      </c>
      <c r="B300" s="248">
        <v>80111600</v>
      </c>
      <c r="C300" s="247" t="s">
        <v>3395</v>
      </c>
      <c r="D300" s="247" t="s">
        <v>3410</v>
      </c>
      <c r="E300" s="249" t="s">
        <v>680</v>
      </c>
      <c r="F300" s="249">
        <v>2024003050102</v>
      </c>
      <c r="G300" s="250" t="s">
        <v>682</v>
      </c>
      <c r="H300" s="251" t="s">
        <v>3381</v>
      </c>
      <c r="I300" s="133">
        <v>23653200</v>
      </c>
      <c r="J300" s="54" t="s">
        <v>1067</v>
      </c>
      <c r="K300" s="247" t="s">
        <v>3404</v>
      </c>
      <c r="L300" s="54" t="s">
        <v>903</v>
      </c>
      <c r="M300" s="54" t="s">
        <v>909</v>
      </c>
      <c r="N300" s="252" t="s">
        <v>229</v>
      </c>
      <c r="O300" s="54">
        <v>64</v>
      </c>
      <c r="P300" s="253" t="s">
        <v>3078</v>
      </c>
      <c r="Q300" s="247" t="s">
        <v>3380</v>
      </c>
      <c r="R300" s="247" t="s">
        <v>3411</v>
      </c>
      <c r="S300" s="254">
        <v>6</v>
      </c>
      <c r="T300" s="265" t="s">
        <v>815</v>
      </c>
      <c r="U300" s="43">
        <v>35</v>
      </c>
      <c r="V300" s="247" t="s">
        <v>816</v>
      </c>
      <c r="W300" s="247" t="s">
        <v>817</v>
      </c>
      <c r="X300" s="247" t="s">
        <v>817</v>
      </c>
      <c r="Y300" s="29">
        <v>10</v>
      </c>
      <c r="Z300" s="247" t="s">
        <v>1841</v>
      </c>
      <c r="AA300" s="247">
        <v>13</v>
      </c>
      <c r="AB300" s="29">
        <v>12089413</v>
      </c>
      <c r="AC300" s="29">
        <v>11563787</v>
      </c>
      <c r="AD300" s="29">
        <v>12089413</v>
      </c>
      <c r="AE300" s="29">
        <v>0</v>
      </c>
      <c r="AF300" s="247" t="s">
        <v>3578</v>
      </c>
      <c r="AG300" s="247">
        <v>52010801</v>
      </c>
      <c r="AH300" s="247">
        <v>12089413</v>
      </c>
      <c r="AI300" s="247">
        <v>12089413</v>
      </c>
    </row>
    <row r="301" spans="1:35" s="24" customFormat="1" ht="36.75" customHeight="1" x14ac:dyDescent="0.3">
      <c r="A301" s="247">
        <v>220</v>
      </c>
      <c r="B301" s="248">
        <v>80111600</v>
      </c>
      <c r="C301" s="247" t="s">
        <v>3395</v>
      </c>
      <c r="D301" s="247" t="s">
        <v>3410</v>
      </c>
      <c r="E301" s="249" t="s">
        <v>757</v>
      </c>
      <c r="F301" s="249">
        <v>2024003050087</v>
      </c>
      <c r="G301" s="250" t="s">
        <v>758</v>
      </c>
      <c r="H301" s="251" t="s">
        <v>3385</v>
      </c>
      <c r="I301" s="133">
        <v>23653200</v>
      </c>
      <c r="J301" s="54" t="s">
        <v>1067</v>
      </c>
      <c r="K301" s="247" t="s">
        <v>3404</v>
      </c>
      <c r="L301" s="54" t="s">
        <v>903</v>
      </c>
      <c r="M301" s="54" t="s">
        <v>909</v>
      </c>
      <c r="N301" s="252" t="s">
        <v>494</v>
      </c>
      <c r="O301" s="54">
        <v>75</v>
      </c>
      <c r="P301" s="253" t="s">
        <v>3082</v>
      </c>
      <c r="Q301" s="247" t="s">
        <v>3384</v>
      </c>
      <c r="R301" s="247" t="s">
        <v>3411</v>
      </c>
      <c r="S301" s="254">
        <v>6</v>
      </c>
      <c r="T301" s="265" t="s">
        <v>815</v>
      </c>
      <c r="U301" s="43">
        <v>35</v>
      </c>
      <c r="V301" s="247" t="s">
        <v>816</v>
      </c>
      <c r="W301" s="247" t="s">
        <v>817</v>
      </c>
      <c r="X301" s="247" t="s">
        <v>817</v>
      </c>
      <c r="Y301" s="29">
        <v>10</v>
      </c>
      <c r="Z301" s="247" t="s">
        <v>1841</v>
      </c>
      <c r="AA301" s="247">
        <v>13</v>
      </c>
      <c r="AB301" s="29">
        <v>0</v>
      </c>
      <c r="AC301" s="29">
        <v>23653200</v>
      </c>
      <c r="AD301" s="29">
        <v>0</v>
      </c>
      <c r="AE301" s="29">
        <v>0</v>
      </c>
      <c r="AF301" s="247" t="s">
        <v>3579</v>
      </c>
      <c r="AG301" s="247">
        <v>52010805</v>
      </c>
      <c r="AH301" s="247">
        <v>0</v>
      </c>
      <c r="AI301" s="247">
        <v>0</v>
      </c>
    </row>
    <row r="302" spans="1:35" s="24" customFormat="1" ht="36.75" customHeight="1" x14ac:dyDescent="0.3">
      <c r="A302" s="247">
        <v>221</v>
      </c>
      <c r="B302" s="248">
        <v>80111600</v>
      </c>
      <c r="C302" s="247" t="s">
        <v>3395</v>
      </c>
      <c r="D302" s="247" t="s">
        <v>3410</v>
      </c>
      <c r="E302" s="249" t="s">
        <v>680</v>
      </c>
      <c r="F302" s="249">
        <v>2024003050102</v>
      </c>
      <c r="G302" s="250" t="s">
        <v>682</v>
      </c>
      <c r="H302" s="251" t="s">
        <v>3381</v>
      </c>
      <c r="I302" s="133">
        <v>30104100</v>
      </c>
      <c r="J302" s="54" t="s">
        <v>1068</v>
      </c>
      <c r="K302" s="247" t="s">
        <v>3404</v>
      </c>
      <c r="L302" s="54" t="s">
        <v>903</v>
      </c>
      <c r="M302" s="54" t="s">
        <v>909</v>
      </c>
      <c r="N302" s="252" t="s">
        <v>229</v>
      </c>
      <c r="O302" s="54">
        <v>64</v>
      </c>
      <c r="P302" s="253" t="s">
        <v>3078</v>
      </c>
      <c r="Q302" s="247" t="s">
        <v>3380</v>
      </c>
      <c r="R302" s="247" t="s">
        <v>3411</v>
      </c>
      <c r="S302" s="254">
        <v>6</v>
      </c>
      <c r="T302" s="265" t="s">
        <v>815</v>
      </c>
      <c r="U302" s="43">
        <v>32</v>
      </c>
      <c r="V302" s="247" t="s">
        <v>816</v>
      </c>
      <c r="W302" s="247" t="s">
        <v>817</v>
      </c>
      <c r="X302" s="247" t="s">
        <v>817</v>
      </c>
      <c r="Y302" s="29">
        <v>5</v>
      </c>
      <c r="Z302" s="247" t="s">
        <v>1822</v>
      </c>
      <c r="AA302" s="247">
        <v>21</v>
      </c>
      <c r="AB302" s="29">
        <v>30104100</v>
      </c>
      <c r="AC302" s="29">
        <v>0</v>
      </c>
      <c r="AD302" s="29">
        <v>30104100</v>
      </c>
      <c r="AE302" s="29">
        <v>0</v>
      </c>
      <c r="AF302" s="247" t="s">
        <v>3580</v>
      </c>
      <c r="AG302" s="247">
        <v>52010801</v>
      </c>
      <c r="AH302" s="247">
        <v>30104100</v>
      </c>
      <c r="AI302" s="247">
        <v>30104100</v>
      </c>
    </row>
    <row r="303" spans="1:35" s="24" customFormat="1" ht="36.75" customHeight="1" x14ac:dyDescent="0.3">
      <c r="A303" s="247">
        <v>221</v>
      </c>
      <c r="B303" s="248">
        <v>80111600</v>
      </c>
      <c r="C303" s="247" t="s">
        <v>3395</v>
      </c>
      <c r="D303" s="247" t="s">
        <v>3410</v>
      </c>
      <c r="E303" s="249" t="s">
        <v>757</v>
      </c>
      <c r="F303" s="249">
        <v>2024003050087</v>
      </c>
      <c r="G303" s="250" t="s">
        <v>758</v>
      </c>
      <c r="H303" s="251" t="s">
        <v>3385</v>
      </c>
      <c r="I303" s="133">
        <v>30104100</v>
      </c>
      <c r="J303" s="54" t="s">
        <v>1068</v>
      </c>
      <c r="K303" s="247" t="s">
        <v>3404</v>
      </c>
      <c r="L303" s="54" t="s">
        <v>903</v>
      </c>
      <c r="M303" s="54" t="s">
        <v>909</v>
      </c>
      <c r="N303" s="252" t="s">
        <v>494</v>
      </c>
      <c r="O303" s="54">
        <v>75</v>
      </c>
      <c r="P303" s="253" t="s">
        <v>3082</v>
      </c>
      <c r="Q303" s="247" t="s">
        <v>3384</v>
      </c>
      <c r="R303" s="247" t="s">
        <v>3411</v>
      </c>
      <c r="S303" s="254">
        <v>6</v>
      </c>
      <c r="T303" s="265" t="s">
        <v>815</v>
      </c>
      <c r="U303" s="43">
        <v>32</v>
      </c>
      <c r="V303" s="247" t="s">
        <v>816</v>
      </c>
      <c r="W303" s="247" t="s">
        <v>817</v>
      </c>
      <c r="X303" s="247" t="s">
        <v>817</v>
      </c>
      <c r="Y303" s="29">
        <v>5</v>
      </c>
      <c r="Z303" s="247" t="s">
        <v>1822</v>
      </c>
      <c r="AA303" s="247">
        <v>21</v>
      </c>
      <c r="AB303" s="29">
        <v>30104100</v>
      </c>
      <c r="AC303" s="29">
        <v>0</v>
      </c>
      <c r="AD303" s="29">
        <v>30104100</v>
      </c>
      <c r="AE303" s="29">
        <v>0</v>
      </c>
      <c r="AF303" s="247" t="s">
        <v>3581</v>
      </c>
      <c r="AG303" s="247">
        <v>52010805</v>
      </c>
      <c r="AH303" s="247">
        <v>30104100</v>
      </c>
      <c r="AI303" s="247">
        <v>30104100</v>
      </c>
    </row>
    <row r="304" spans="1:35" s="24" customFormat="1" ht="36.75" customHeight="1" x14ac:dyDescent="0.3">
      <c r="A304" s="247">
        <v>222</v>
      </c>
      <c r="B304" s="248">
        <v>80111600</v>
      </c>
      <c r="C304" s="247" t="s">
        <v>3395</v>
      </c>
      <c r="D304" s="247" t="s">
        <v>3410</v>
      </c>
      <c r="E304" s="249" t="s">
        <v>680</v>
      </c>
      <c r="F304" s="249">
        <v>2024003050102</v>
      </c>
      <c r="G304" s="250" t="s">
        <v>682</v>
      </c>
      <c r="H304" s="251" t="s">
        <v>3381</v>
      </c>
      <c r="I304" s="133">
        <v>26653200</v>
      </c>
      <c r="J304" s="54" t="s">
        <v>1069</v>
      </c>
      <c r="K304" s="247" t="s">
        <v>3404</v>
      </c>
      <c r="L304" s="54" t="s">
        <v>903</v>
      </c>
      <c r="M304" s="54" t="s">
        <v>909</v>
      </c>
      <c r="N304" s="252" t="s">
        <v>229</v>
      </c>
      <c r="O304" s="54">
        <v>64</v>
      </c>
      <c r="P304" s="253" t="s">
        <v>3078</v>
      </c>
      <c r="Q304" s="247" t="s">
        <v>3380</v>
      </c>
      <c r="R304" s="247" t="s">
        <v>3411</v>
      </c>
      <c r="S304" s="254">
        <v>6</v>
      </c>
      <c r="T304" s="265" t="s">
        <v>815</v>
      </c>
      <c r="U304" s="43">
        <v>33</v>
      </c>
      <c r="V304" s="247" t="s">
        <v>816</v>
      </c>
      <c r="W304" s="247" t="s">
        <v>817</v>
      </c>
      <c r="X304" s="247" t="s">
        <v>817</v>
      </c>
      <c r="Y304" s="29">
        <v>8</v>
      </c>
      <c r="Z304" s="247" t="s">
        <v>1834</v>
      </c>
      <c r="AA304" s="247">
        <v>20</v>
      </c>
      <c r="AB304" s="29">
        <v>26653200</v>
      </c>
      <c r="AC304" s="29">
        <v>0</v>
      </c>
      <c r="AD304" s="29">
        <v>23653200</v>
      </c>
      <c r="AE304" s="29">
        <v>3000000</v>
      </c>
      <c r="AF304" s="247" t="s">
        <v>3582</v>
      </c>
      <c r="AG304" s="247">
        <v>52010801</v>
      </c>
      <c r="AH304" s="247">
        <v>23653200</v>
      </c>
      <c r="AI304" s="247">
        <v>26653200</v>
      </c>
    </row>
    <row r="305" spans="1:35" s="24" customFormat="1" ht="36.75" customHeight="1" x14ac:dyDescent="0.3">
      <c r="A305" s="247">
        <v>222</v>
      </c>
      <c r="B305" s="248">
        <v>80111600</v>
      </c>
      <c r="C305" s="247" t="s">
        <v>3395</v>
      </c>
      <c r="D305" s="247" t="s">
        <v>3410</v>
      </c>
      <c r="E305" s="249" t="s">
        <v>757</v>
      </c>
      <c r="F305" s="249">
        <v>2024003050087</v>
      </c>
      <c r="G305" s="250" t="s">
        <v>758</v>
      </c>
      <c r="H305" s="251" t="s">
        <v>3385</v>
      </c>
      <c r="I305" s="133">
        <v>26653200</v>
      </c>
      <c r="J305" s="54" t="s">
        <v>1069</v>
      </c>
      <c r="K305" s="247" t="s">
        <v>3404</v>
      </c>
      <c r="L305" s="54" t="s">
        <v>903</v>
      </c>
      <c r="M305" s="54" t="s">
        <v>909</v>
      </c>
      <c r="N305" s="252" t="s">
        <v>494</v>
      </c>
      <c r="O305" s="54">
        <v>75</v>
      </c>
      <c r="P305" s="253" t="s">
        <v>3082</v>
      </c>
      <c r="Q305" s="247" t="s">
        <v>3384</v>
      </c>
      <c r="R305" s="247" t="s">
        <v>3411</v>
      </c>
      <c r="S305" s="254">
        <v>6</v>
      </c>
      <c r="T305" s="265" t="s">
        <v>815</v>
      </c>
      <c r="U305" s="43">
        <v>33</v>
      </c>
      <c r="V305" s="247" t="s">
        <v>816</v>
      </c>
      <c r="W305" s="247" t="s">
        <v>817</v>
      </c>
      <c r="X305" s="247" t="s">
        <v>817</v>
      </c>
      <c r="Y305" s="29">
        <v>8</v>
      </c>
      <c r="Z305" s="247" t="s">
        <v>1834</v>
      </c>
      <c r="AA305" s="247">
        <v>20</v>
      </c>
      <c r="AB305" s="29">
        <v>26653200</v>
      </c>
      <c r="AC305" s="29">
        <v>0</v>
      </c>
      <c r="AD305" s="29">
        <v>25768218</v>
      </c>
      <c r="AE305" s="29">
        <v>884982</v>
      </c>
      <c r="AF305" s="247" t="s">
        <v>3583</v>
      </c>
      <c r="AG305" s="247">
        <v>52010805</v>
      </c>
      <c r="AH305" s="247">
        <v>25768218</v>
      </c>
      <c r="AI305" s="247">
        <v>26653200</v>
      </c>
    </row>
    <row r="306" spans="1:35" s="24" customFormat="1" ht="36.75" customHeight="1" x14ac:dyDescent="0.3">
      <c r="A306" s="247">
        <v>223</v>
      </c>
      <c r="B306" s="248">
        <v>80111600</v>
      </c>
      <c r="C306" s="247" t="s">
        <v>3395</v>
      </c>
      <c r="D306" s="247" t="s">
        <v>3410</v>
      </c>
      <c r="E306" s="249" t="s">
        <v>680</v>
      </c>
      <c r="F306" s="249">
        <v>2024003050102</v>
      </c>
      <c r="G306" s="250" t="s">
        <v>682</v>
      </c>
      <c r="H306" s="251" t="s">
        <v>3381</v>
      </c>
      <c r="I306" s="133">
        <v>23653200</v>
      </c>
      <c r="J306" s="54" t="s">
        <v>1070</v>
      </c>
      <c r="K306" s="247" t="s">
        <v>3404</v>
      </c>
      <c r="L306" s="54" t="s">
        <v>903</v>
      </c>
      <c r="M306" s="54" t="s">
        <v>909</v>
      </c>
      <c r="N306" s="252" t="s">
        <v>229</v>
      </c>
      <c r="O306" s="54">
        <v>64</v>
      </c>
      <c r="P306" s="253" t="s">
        <v>3078</v>
      </c>
      <c r="Q306" s="247" t="s">
        <v>3380</v>
      </c>
      <c r="R306" s="247" t="s">
        <v>3411</v>
      </c>
      <c r="S306" s="254">
        <v>6</v>
      </c>
      <c r="T306" s="265" t="s">
        <v>815</v>
      </c>
      <c r="U306" s="43">
        <v>36</v>
      </c>
      <c r="V306" s="247" t="s">
        <v>816</v>
      </c>
      <c r="W306" s="247" t="s">
        <v>817</v>
      </c>
      <c r="X306" s="247" t="s">
        <v>817</v>
      </c>
      <c r="Y306" s="29">
        <v>6</v>
      </c>
      <c r="Z306" s="247" t="s">
        <v>1826</v>
      </c>
      <c r="AA306" s="247">
        <v>22</v>
      </c>
      <c r="AB306" s="29">
        <v>23653200</v>
      </c>
      <c r="AC306" s="29">
        <v>0</v>
      </c>
      <c r="AD306" s="29">
        <v>23653200</v>
      </c>
      <c r="AE306" s="29">
        <v>0</v>
      </c>
      <c r="AF306" s="247" t="s">
        <v>3584</v>
      </c>
      <c r="AG306" s="247">
        <v>52010801</v>
      </c>
      <c r="AH306" s="247">
        <v>23653200</v>
      </c>
      <c r="AI306" s="247">
        <v>23653200</v>
      </c>
    </row>
    <row r="307" spans="1:35" s="24" customFormat="1" ht="36.75" customHeight="1" x14ac:dyDescent="0.3">
      <c r="A307" s="247">
        <v>223</v>
      </c>
      <c r="B307" s="248">
        <v>80111600</v>
      </c>
      <c r="C307" s="247" t="s">
        <v>3395</v>
      </c>
      <c r="D307" s="247" t="s">
        <v>3410</v>
      </c>
      <c r="E307" s="249" t="s">
        <v>757</v>
      </c>
      <c r="F307" s="249">
        <v>2024003050087</v>
      </c>
      <c r="G307" s="250" t="s">
        <v>758</v>
      </c>
      <c r="H307" s="251" t="s">
        <v>3385</v>
      </c>
      <c r="I307" s="133">
        <v>23653200</v>
      </c>
      <c r="J307" s="54" t="s">
        <v>1070</v>
      </c>
      <c r="K307" s="247" t="s">
        <v>3404</v>
      </c>
      <c r="L307" s="54" t="s">
        <v>903</v>
      </c>
      <c r="M307" s="54" t="s">
        <v>909</v>
      </c>
      <c r="N307" s="252" t="s">
        <v>494</v>
      </c>
      <c r="O307" s="54">
        <v>75</v>
      </c>
      <c r="P307" s="253" t="s">
        <v>3082</v>
      </c>
      <c r="Q307" s="247" t="s">
        <v>3384</v>
      </c>
      <c r="R307" s="247" t="s">
        <v>3411</v>
      </c>
      <c r="S307" s="254">
        <v>6</v>
      </c>
      <c r="T307" s="265" t="s">
        <v>815</v>
      </c>
      <c r="U307" s="43">
        <v>36</v>
      </c>
      <c r="V307" s="247" t="s">
        <v>816</v>
      </c>
      <c r="W307" s="247" t="s">
        <v>817</v>
      </c>
      <c r="X307" s="247" t="s">
        <v>817</v>
      </c>
      <c r="Y307" s="29">
        <v>6</v>
      </c>
      <c r="Z307" s="247" t="s">
        <v>1826</v>
      </c>
      <c r="AA307" s="247">
        <v>22</v>
      </c>
      <c r="AB307" s="29">
        <v>23653200</v>
      </c>
      <c r="AC307" s="29">
        <v>0</v>
      </c>
      <c r="AD307" s="29">
        <v>23653200</v>
      </c>
      <c r="AE307" s="29">
        <v>0</v>
      </c>
      <c r="AF307" s="247" t="s">
        <v>3585</v>
      </c>
      <c r="AG307" s="247">
        <v>52010805</v>
      </c>
      <c r="AH307" s="247">
        <v>23653200</v>
      </c>
      <c r="AI307" s="247">
        <v>23653200</v>
      </c>
    </row>
    <row r="308" spans="1:35" s="24" customFormat="1" ht="36.75" customHeight="1" x14ac:dyDescent="0.3">
      <c r="A308" s="247">
        <v>224</v>
      </c>
      <c r="B308" s="248">
        <v>80111600</v>
      </c>
      <c r="C308" s="247" t="s">
        <v>3395</v>
      </c>
      <c r="D308" s="247" t="s">
        <v>3410</v>
      </c>
      <c r="E308" s="249" t="s">
        <v>680</v>
      </c>
      <c r="F308" s="249">
        <v>2024003050102</v>
      </c>
      <c r="G308" s="250" t="s">
        <v>682</v>
      </c>
      <c r="H308" s="251" t="s">
        <v>3381</v>
      </c>
      <c r="I308" s="133">
        <v>23653200</v>
      </c>
      <c r="J308" s="54" t="s">
        <v>1071</v>
      </c>
      <c r="K308" s="247" t="s">
        <v>3404</v>
      </c>
      <c r="L308" s="54" t="s">
        <v>903</v>
      </c>
      <c r="M308" s="54" t="s">
        <v>909</v>
      </c>
      <c r="N308" s="252" t="s">
        <v>229</v>
      </c>
      <c r="O308" s="54">
        <v>64</v>
      </c>
      <c r="P308" s="253" t="s">
        <v>3078</v>
      </c>
      <c r="Q308" s="247" t="s">
        <v>3380</v>
      </c>
      <c r="R308" s="247" t="s">
        <v>3411</v>
      </c>
      <c r="S308" s="254">
        <v>6</v>
      </c>
      <c r="T308" s="265" t="s">
        <v>815</v>
      </c>
      <c r="U308" s="43">
        <v>285</v>
      </c>
      <c r="V308" s="247" t="s">
        <v>816</v>
      </c>
      <c r="W308" s="247" t="s">
        <v>817</v>
      </c>
      <c r="X308" s="247" t="s">
        <v>817</v>
      </c>
      <c r="Y308" s="29">
        <v>31</v>
      </c>
      <c r="Z308" s="247" t="s">
        <v>1903</v>
      </c>
      <c r="AA308" s="247">
        <v>80</v>
      </c>
      <c r="AB308" s="29">
        <v>23653200</v>
      </c>
      <c r="AC308" s="29">
        <v>0</v>
      </c>
      <c r="AD308" s="29">
        <v>23653200</v>
      </c>
      <c r="AE308" s="29">
        <v>0</v>
      </c>
      <c r="AF308" s="247" t="s">
        <v>3586</v>
      </c>
      <c r="AG308" s="247">
        <v>52010801</v>
      </c>
      <c r="AH308" s="247">
        <v>23653200</v>
      </c>
      <c r="AI308" s="247">
        <v>23653200</v>
      </c>
    </row>
    <row r="309" spans="1:35" s="24" customFormat="1" ht="36.75" customHeight="1" x14ac:dyDescent="0.3">
      <c r="A309" s="247">
        <v>224</v>
      </c>
      <c r="B309" s="248">
        <v>80111600</v>
      </c>
      <c r="C309" s="247" t="s">
        <v>3395</v>
      </c>
      <c r="D309" s="247" t="s">
        <v>3410</v>
      </c>
      <c r="E309" s="249" t="s">
        <v>757</v>
      </c>
      <c r="F309" s="249">
        <v>2024003050087</v>
      </c>
      <c r="G309" s="250" t="s">
        <v>758</v>
      </c>
      <c r="H309" s="251" t="s">
        <v>3385</v>
      </c>
      <c r="I309" s="133">
        <v>23653200</v>
      </c>
      <c r="J309" s="54" t="s">
        <v>1071</v>
      </c>
      <c r="K309" s="247" t="s">
        <v>3404</v>
      </c>
      <c r="L309" s="54" t="s">
        <v>903</v>
      </c>
      <c r="M309" s="54" t="s">
        <v>909</v>
      </c>
      <c r="N309" s="252" t="s">
        <v>494</v>
      </c>
      <c r="O309" s="54">
        <v>75</v>
      </c>
      <c r="P309" s="253" t="s">
        <v>3082</v>
      </c>
      <c r="Q309" s="247" t="s">
        <v>3384</v>
      </c>
      <c r="R309" s="247" t="s">
        <v>3411</v>
      </c>
      <c r="S309" s="254">
        <v>6</v>
      </c>
      <c r="T309" s="265" t="s">
        <v>815</v>
      </c>
      <c r="U309" s="43">
        <v>285</v>
      </c>
      <c r="V309" s="247" t="s">
        <v>816</v>
      </c>
      <c r="W309" s="247" t="s">
        <v>817</v>
      </c>
      <c r="X309" s="247" t="s">
        <v>817</v>
      </c>
      <c r="Y309" s="29">
        <v>31</v>
      </c>
      <c r="Z309" s="247" t="s">
        <v>1903</v>
      </c>
      <c r="AA309" s="247">
        <v>80</v>
      </c>
      <c r="AB309" s="29">
        <v>23653200</v>
      </c>
      <c r="AC309" s="29">
        <v>0</v>
      </c>
      <c r="AD309" s="29">
        <v>23653200</v>
      </c>
      <c r="AE309" s="29">
        <v>0</v>
      </c>
      <c r="AF309" s="247" t="s">
        <v>3587</v>
      </c>
      <c r="AG309" s="247">
        <v>52010805</v>
      </c>
      <c r="AH309" s="247">
        <v>23653200</v>
      </c>
      <c r="AI309" s="247">
        <v>23653200</v>
      </c>
    </row>
    <row r="310" spans="1:35" s="24" customFormat="1" ht="36.75" customHeight="1" x14ac:dyDescent="0.3">
      <c r="A310" s="247">
        <v>225</v>
      </c>
      <c r="B310" s="248">
        <v>80111600</v>
      </c>
      <c r="C310" s="247" t="s">
        <v>3395</v>
      </c>
      <c r="D310" s="247" t="s">
        <v>3410</v>
      </c>
      <c r="E310" s="249" t="s">
        <v>680</v>
      </c>
      <c r="F310" s="249">
        <v>2024003050102</v>
      </c>
      <c r="G310" s="250" t="s">
        <v>682</v>
      </c>
      <c r="H310" s="251" t="s">
        <v>3381</v>
      </c>
      <c r="I310" s="133">
        <v>23653200</v>
      </c>
      <c r="J310" s="54" t="s">
        <v>1071</v>
      </c>
      <c r="K310" s="247" t="s">
        <v>3404</v>
      </c>
      <c r="L310" s="54" t="s">
        <v>903</v>
      </c>
      <c r="M310" s="54" t="s">
        <v>909</v>
      </c>
      <c r="N310" s="252" t="s">
        <v>229</v>
      </c>
      <c r="O310" s="54">
        <v>64</v>
      </c>
      <c r="P310" s="253" t="s">
        <v>3078</v>
      </c>
      <c r="Q310" s="247" t="s">
        <v>3380</v>
      </c>
      <c r="R310" s="247" t="s">
        <v>3411</v>
      </c>
      <c r="S310" s="254">
        <v>6</v>
      </c>
      <c r="T310" s="265" t="s">
        <v>815</v>
      </c>
      <c r="U310" s="43">
        <v>284</v>
      </c>
      <c r="V310" s="247" t="s">
        <v>816</v>
      </c>
      <c r="W310" s="247" t="s">
        <v>817</v>
      </c>
      <c r="X310" s="247" t="s">
        <v>817</v>
      </c>
      <c r="Y310" s="29">
        <v>32</v>
      </c>
      <c r="Z310" s="247" t="s">
        <v>1905</v>
      </c>
      <c r="AA310" s="247">
        <v>78</v>
      </c>
      <c r="AB310" s="29">
        <v>23653200</v>
      </c>
      <c r="AC310" s="29">
        <v>0</v>
      </c>
      <c r="AD310" s="29">
        <v>23653200</v>
      </c>
      <c r="AE310" s="29">
        <v>0</v>
      </c>
      <c r="AF310" s="247" t="s">
        <v>3588</v>
      </c>
      <c r="AG310" s="247">
        <v>52010801</v>
      </c>
      <c r="AH310" s="247">
        <v>23653200</v>
      </c>
      <c r="AI310" s="247">
        <v>23653200</v>
      </c>
    </row>
    <row r="311" spans="1:35" s="24" customFormat="1" ht="36.75" customHeight="1" x14ac:dyDescent="0.3">
      <c r="A311" s="247">
        <v>225</v>
      </c>
      <c r="B311" s="248">
        <v>80111600</v>
      </c>
      <c r="C311" s="247" t="s">
        <v>3395</v>
      </c>
      <c r="D311" s="247" t="s">
        <v>3410</v>
      </c>
      <c r="E311" s="249" t="s">
        <v>757</v>
      </c>
      <c r="F311" s="249">
        <v>2024003050087</v>
      </c>
      <c r="G311" s="250" t="s">
        <v>758</v>
      </c>
      <c r="H311" s="251" t="s">
        <v>3385</v>
      </c>
      <c r="I311" s="133">
        <v>23653200</v>
      </c>
      <c r="J311" s="54" t="s">
        <v>1071</v>
      </c>
      <c r="K311" s="247" t="s">
        <v>3404</v>
      </c>
      <c r="L311" s="54" t="s">
        <v>903</v>
      </c>
      <c r="M311" s="54" t="s">
        <v>909</v>
      </c>
      <c r="N311" s="252" t="s">
        <v>494</v>
      </c>
      <c r="O311" s="54">
        <v>75</v>
      </c>
      <c r="P311" s="253" t="s">
        <v>3082</v>
      </c>
      <c r="Q311" s="247" t="s">
        <v>3384</v>
      </c>
      <c r="R311" s="247" t="s">
        <v>3411</v>
      </c>
      <c r="S311" s="254">
        <v>6</v>
      </c>
      <c r="T311" s="265" t="s">
        <v>815</v>
      </c>
      <c r="U311" s="43">
        <v>284</v>
      </c>
      <c r="V311" s="247" t="s">
        <v>816</v>
      </c>
      <c r="W311" s="247" t="s">
        <v>817</v>
      </c>
      <c r="X311" s="247" t="s">
        <v>817</v>
      </c>
      <c r="Y311" s="29">
        <v>32</v>
      </c>
      <c r="Z311" s="247" t="s">
        <v>1905</v>
      </c>
      <c r="AA311" s="247">
        <v>78</v>
      </c>
      <c r="AB311" s="29">
        <v>23653200</v>
      </c>
      <c r="AC311" s="29">
        <v>0</v>
      </c>
      <c r="AD311" s="29">
        <v>23653200</v>
      </c>
      <c r="AE311" s="29">
        <v>0</v>
      </c>
      <c r="AF311" s="247" t="s">
        <v>3589</v>
      </c>
      <c r="AG311" s="247">
        <v>52010805</v>
      </c>
      <c r="AH311" s="247">
        <v>23653200</v>
      </c>
      <c r="AI311" s="247">
        <v>23653200</v>
      </c>
    </row>
    <row r="312" spans="1:35" s="24" customFormat="1" ht="36.75" customHeight="1" x14ac:dyDescent="0.3">
      <c r="A312" s="247">
        <v>226</v>
      </c>
      <c r="B312" s="248">
        <v>80111600</v>
      </c>
      <c r="C312" s="247" t="s">
        <v>3395</v>
      </c>
      <c r="D312" s="247" t="s">
        <v>3410</v>
      </c>
      <c r="E312" s="249" t="s">
        <v>680</v>
      </c>
      <c r="F312" s="249">
        <v>2024003050102</v>
      </c>
      <c r="G312" s="250" t="s">
        <v>682</v>
      </c>
      <c r="H312" s="251" t="s">
        <v>3381</v>
      </c>
      <c r="I312" s="133">
        <v>23653200</v>
      </c>
      <c r="J312" s="54" t="s">
        <v>1071</v>
      </c>
      <c r="K312" s="247" t="s">
        <v>3404</v>
      </c>
      <c r="L312" s="54" t="s">
        <v>903</v>
      </c>
      <c r="M312" s="54" t="s">
        <v>909</v>
      </c>
      <c r="N312" s="252" t="s">
        <v>229</v>
      </c>
      <c r="O312" s="54">
        <v>64</v>
      </c>
      <c r="P312" s="253" t="s">
        <v>3078</v>
      </c>
      <c r="Q312" s="247" t="s">
        <v>3380</v>
      </c>
      <c r="R312" s="247" t="s">
        <v>3411</v>
      </c>
      <c r="S312" s="254">
        <v>6</v>
      </c>
      <c r="T312" s="265" t="s">
        <v>815</v>
      </c>
      <c r="U312" s="43">
        <v>286</v>
      </c>
      <c r="V312" s="247" t="s">
        <v>816</v>
      </c>
      <c r="W312" s="247" t="s">
        <v>817</v>
      </c>
      <c r="X312" s="247" t="s">
        <v>817</v>
      </c>
      <c r="Y312" s="29">
        <v>33</v>
      </c>
      <c r="Z312" s="247" t="s">
        <v>1907</v>
      </c>
      <c r="AA312" s="247">
        <v>79</v>
      </c>
      <c r="AB312" s="29">
        <v>23653200</v>
      </c>
      <c r="AC312" s="29">
        <v>0</v>
      </c>
      <c r="AD312" s="29">
        <v>23521794</v>
      </c>
      <c r="AE312" s="29">
        <v>131406</v>
      </c>
      <c r="AF312" s="247" t="s">
        <v>3590</v>
      </c>
      <c r="AG312" s="247">
        <v>52010801</v>
      </c>
      <c r="AH312" s="247">
        <v>23521794</v>
      </c>
      <c r="AI312" s="247">
        <v>23653200</v>
      </c>
    </row>
    <row r="313" spans="1:35" s="24" customFormat="1" ht="36.75" customHeight="1" x14ac:dyDescent="0.3">
      <c r="A313" s="247">
        <v>226</v>
      </c>
      <c r="B313" s="248">
        <v>80111600</v>
      </c>
      <c r="C313" s="247" t="s">
        <v>3395</v>
      </c>
      <c r="D313" s="247" t="s">
        <v>3410</v>
      </c>
      <c r="E313" s="249" t="s">
        <v>757</v>
      </c>
      <c r="F313" s="249">
        <v>2024003050087</v>
      </c>
      <c r="G313" s="250" t="s">
        <v>758</v>
      </c>
      <c r="H313" s="251" t="s">
        <v>3385</v>
      </c>
      <c r="I313" s="133">
        <v>23653200</v>
      </c>
      <c r="J313" s="54" t="s">
        <v>1071</v>
      </c>
      <c r="K313" s="247" t="s">
        <v>3404</v>
      </c>
      <c r="L313" s="54" t="s">
        <v>903</v>
      </c>
      <c r="M313" s="54" t="s">
        <v>909</v>
      </c>
      <c r="N313" s="252" t="s">
        <v>494</v>
      </c>
      <c r="O313" s="54">
        <v>75</v>
      </c>
      <c r="P313" s="253" t="s">
        <v>3082</v>
      </c>
      <c r="Q313" s="247" t="s">
        <v>3384</v>
      </c>
      <c r="R313" s="247" t="s">
        <v>3411</v>
      </c>
      <c r="S313" s="254">
        <v>6</v>
      </c>
      <c r="T313" s="265" t="s">
        <v>815</v>
      </c>
      <c r="U313" s="43">
        <v>286</v>
      </c>
      <c r="V313" s="247" t="s">
        <v>816</v>
      </c>
      <c r="W313" s="247" t="s">
        <v>817</v>
      </c>
      <c r="X313" s="247" t="s">
        <v>817</v>
      </c>
      <c r="Y313" s="29">
        <v>33</v>
      </c>
      <c r="Z313" s="247" t="s">
        <v>1907</v>
      </c>
      <c r="AA313" s="247">
        <v>79</v>
      </c>
      <c r="AB313" s="29">
        <v>23653200</v>
      </c>
      <c r="AC313" s="29">
        <v>0</v>
      </c>
      <c r="AD313" s="29">
        <v>23521793</v>
      </c>
      <c r="AE313" s="29">
        <v>131407</v>
      </c>
      <c r="AF313" s="247" t="s">
        <v>3591</v>
      </c>
      <c r="AG313" s="247">
        <v>52010805</v>
      </c>
      <c r="AH313" s="247">
        <v>23521793</v>
      </c>
      <c r="AI313" s="247">
        <v>23653200</v>
      </c>
    </row>
    <row r="314" spans="1:35" s="24" customFormat="1" ht="36.75" customHeight="1" x14ac:dyDescent="0.3">
      <c r="A314" s="247">
        <v>227</v>
      </c>
      <c r="B314" s="248">
        <v>80111600</v>
      </c>
      <c r="C314" s="247" t="s">
        <v>3395</v>
      </c>
      <c r="D314" s="247" t="s">
        <v>3410</v>
      </c>
      <c r="E314" s="249" t="s">
        <v>680</v>
      </c>
      <c r="F314" s="249">
        <v>2024003050102</v>
      </c>
      <c r="G314" s="250" t="s">
        <v>682</v>
      </c>
      <c r="H314" s="251" t="s">
        <v>3381</v>
      </c>
      <c r="I314" s="133">
        <v>23653200</v>
      </c>
      <c r="J314" s="54" t="s">
        <v>1072</v>
      </c>
      <c r="K314" s="247" t="s">
        <v>3404</v>
      </c>
      <c r="L314" s="54" t="s">
        <v>903</v>
      </c>
      <c r="M314" s="54" t="s">
        <v>909</v>
      </c>
      <c r="N314" s="252" t="s">
        <v>229</v>
      </c>
      <c r="O314" s="54">
        <v>64</v>
      </c>
      <c r="P314" s="253" t="s">
        <v>3078</v>
      </c>
      <c r="Q314" s="247" t="s">
        <v>3380</v>
      </c>
      <c r="R314" s="247" t="s">
        <v>3411</v>
      </c>
      <c r="S314" s="254">
        <v>6</v>
      </c>
      <c r="T314" s="265" t="s">
        <v>815</v>
      </c>
      <c r="U314" s="43">
        <v>289</v>
      </c>
      <c r="V314" s="247" t="s">
        <v>816</v>
      </c>
      <c r="W314" s="247" t="s">
        <v>817</v>
      </c>
      <c r="X314" s="247" t="s">
        <v>817</v>
      </c>
      <c r="Y314" s="29">
        <v>34</v>
      </c>
      <c r="Z314" s="247" t="s">
        <v>1909</v>
      </c>
      <c r="AA314" s="247">
        <v>77</v>
      </c>
      <c r="AB314" s="29">
        <v>23653200</v>
      </c>
      <c r="AC314" s="29">
        <v>0</v>
      </c>
      <c r="AD314" s="29">
        <v>23653200</v>
      </c>
      <c r="AE314" s="29">
        <v>0</v>
      </c>
      <c r="AF314" s="247" t="s">
        <v>3592</v>
      </c>
      <c r="AG314" s="247">
        <v>52010801</v>
      </c>
      <c r="AH314" s="247">
        <v>23653200</v>
      </c>
      <c r="AI314" s="247">
        <v>23653200</v>
      </c>
    </row>
    <row r="315" spans="1:35" s="24" customFormat="1" ht="36.75" customHeight="1" x14ac:dyDescent="0.3">
      <c r="A315" s="247">
        <v>227</v>
      </c>
      <c r="B315" s="248">
        <v>80111600</v>
      </c>
      <c r="C315" s="247" t="s">
        <v>3395</v>
      </c>
      <c r="D315" s="247" t="s">
        <v>3410</v>
      </c>
      <c r="E315" s="249" t="s">
        <v>757</v>
      </c>
      <c r="F315" s="249">
        <v>2024003050087</v>
      </c>
      <c r="G315" s="250" t="s">
        <v>758</v>
      </c>
      <c r="H315" s="251" t="s">
        <v>3385</v>
      </c>
      <c r="I315" s="133">
        <v>23653200</v>
      </c>
      <c r="J315" s="54" t="s">
        <v>1072</v>
      </c>
      <c r="K315" s="247" t="s">
        <v>3404</v>
      </c>
      <c r="L315" s="54" t="s">
        <v>903</v>
      </c>
      <c r="M315" s="54" t="s">
        <v>909</v>
      </c>
      <c r="N315" s="252" t="s">
        <v>494</v>
      </c>
      <c r="O315" s="54">
        <v>75</v>
      </c>
      <c r="P315" s="253" t="s">
        <v>3082</v>
      </c>
      <c r="Q315" s="247" t="s">
        <v>3384</v>
      </c>
      <c r="R315" s="247" t="s">
        <v>3411</v>
      </c>
      <c r="S315" s="254">
        <v>6</v>
      </c>
      <c r="T315" s="265" t="s">
        <v>815</v>
      </c>
      <c r="U315" s="43">
        <v>289</v>
      </c>
      <c r="V315" s="247" t="s">
        <v>816</v>
      </c>
      <c r="W315" s="247" t="s">
        <v>817</v>
      </c>
      <c r="X315" s="247" t="s">
        <v>817</v>
      </c>
      <c r="Y315" s="29">
        <v>34</v>
      </c>
      <c r="Z315" s="247" t="s">
        <v>1909</v>
      </c>
      <c r="AA315" s="247">
        <v>77</v>
      </c>
      <c r="AB315" s="29">
        <v>23653200</v>
      </c>
      <c r="AC315" s="29">
        <v>0</v>
      </c>
      <c r="AD315" s="29">
        <v>23653200</v>
      </c>
      <c r="AE315" s="29">
        <v>0</v>
      </c>
      <c r="AF315" s="247" t="s">
        <v>3593</v>
      </c>
      <c r="AG315" s="247">
        <v>52010805</v>
      </c>
      <c r="AH315" s="247">
        <v>23653200</v>
      </c>
      <c r="AI315" s="247">
        <v>23653200</v>
      </c>
    </row>
    <row r="316" spans="1:35" s="24" customFormat="1" ht="36.75" customHeight="1" x14ac:dyDescent="0.3">
      <c r="A316" s="247">
        <v>228</v>
      </c>
      <c r="B316" s="248">
        <v>80111600</v>
      </c>
      <c r="C316" s="254" t="s">
        <v>3395</v>
      </c>
      <c r="D316" s="254" t="s">
        <v>3410</v>
      </c>
      <c r="E316" s="259" t="s">
        <v>680</v>
      </c>
      <c r="F316" s="259">
        <v>2024003050102</v>
      </c>
      <c r="G316" s="258" t="s">
        <v>682</v>
      </c>
      <c r="H316" s="260" t="s">
        <v>3381</v>
      </c>
      <c r="I316" s="134">
        <v>34104100</v>
      </c>
      <c r="J316" s="261" t="s">
        <v>1073</v>
      </c>
      <c r="K316" s="254" t="s">
        <v>3400</v>
      </c>
      <c r="L316" s="261" t="s">
        <v>903</v>
      </c>
      <c r="M316" s="261" t="s">
        <v>909</v>
      </c>
      <c r="N316" s="262" t="s">
        <v>229</v>
      </c>
      <c r="O316" s="261">
        <v>64</v>
      </c>
      <c r="P316" s="261" t="s">
        <v>3078</v>
      </c>
      <c r="Q316" s="254" t="s">
        <v>3380</v>
      </c>
      <c r="R316" s="254" t="s">
        <v>3411</v>
      </c>
      <c r="S316" s="254">
        <v>6</v>
      </c>
      <c r="T316" s="265" t="s">
        <v>815</v>
      </c>
      <c r="U316" s="127" t="s">
        <v>895</v>
      </c>
      <c r="V316" s="254" t="s">
        <v>816</v>
      </c>
      <c r="W316" s="254" t="s">
        <v>817</v>
      </c>
      <c r="X316" s="254" t="s">
        <v>817</v>
      </c>
      <c r="Y316" s="128" t="s">
        <v>895</v>
      </c>
      <c r="Z316" s="254" t="s">
        <v>895</v>
      </c>
      <c r="AA316" s="254" t="s">
        <v>895</v>
      </c>
      <c r="AB316" s="128">
        <v>0</v>
      </c>
      <c r="AC316" s="128">
        <v>34104100</v>
      </c>
      <c r="AD316" s="128">
        <v>0</v>
      </c>
      <c r="AE316" s="128">
        <v>0</v>
      </c>
      <c r="AF316" s="254" t="s">
        <v>229</v>
      </c>
      <c r="AG316" s="254">
        <v>52010801</v>
      </c>
      <c r="AH316" s="254" t="s">
        <v>895</v>
      </c>
      <c r="AI316" s="254" t="s">
        <v>895</v>
      </c>
    </row>
    <row r="317" spans="1:35" s="24" customFormat="1" ht="36.75" customHeight="1" x14ac:dyDescent="0.3">
      <c r="A317" s="247">
        <v>228</v>
      </c>
      <c r="B317" s="248">
        <v>80111600</v>
      </c>
      <c r="C317" s="254" t="s">
        <v>3395</v>
      </c>
      <c r="D317" s="254" t="s">
        <v>3410</v>
      </c>
      <c r="E317" s="259" t="s">
        <v>757</v>
      </c>
      <c r="F317" s="259">
        <v>2024003050087</v>
      </c>
      <c r="G317" s="258" t="s">
        <v>758</v>
      </c>
      <c r="H317" s="260" t="s">
        <v>3385</v>
      </c>
      <c r="I317" s="134">
        <v>34104100</v>
      </c>
      <c r="J317" s="261" t="s">
        <v>1073</v>
      </c>
      <c r="K317" s="254" t="s">
        <v>3400</v>
      </c>
      <c r="L317" s="261" t="s">
        <v>903</v>
      </c>
      <c r="M317" s="261" t="s">
        <v>909</v>
      </c>
      <c r="N317" s="262" t="s">
        <v>494</v>
      </c>
      <c r="O317" s="261">
        <v>75</v>
      </c>
      <c r="P317" s="261" t="s">
        <v>3082</v>
      </c>
      <c r="Q317" s="254" t="s">
        <v>3384</v>
      </c>
      <c r="R317" s="254" t="s">
        <v>3411</v>
      </c>
      <c r="S317" s="254">
        <v>6</v>
      </c>
      <c r="T317" s="265" t="s">
        <v>815</v>
      </c>
      <c r="U317" s="127" t="s">
        <v>895</v>
      </c>
      <c r="V317" s="254" t="s">
        <v>816</v>
      </c>
      <c r="W317" s="254" t="s">
        <v>817</v>
      </c>
      <c r="X317" s="254" t="s">
        <v>817</v>
      </c>
      <c r="Y317" s="128" t="s">
        <v>895</v>
      </c>
      <c r="Z317" s="254" t="s">
        <v>895</v>
      </c>
      <c r="AA317" s="254" t="s">
        <v>895</v>
      </c>
      <c r="AB317" s="128">
        <v>0</v>
      </c>
      <c r="AC317" s="128">
        <v>34104100</v>
      </c>
      <c r="AD317" s="128">
        <v>0</v>
      </c>
      <c r="AE317" s="128">
        <v>0</v>
      </c>
      <c r="AF317" s="254" t="s">
        <v>494</v>
      </c>
      <c r="AG317" s="254">
        <v>52010805</v>
      </c>
      <c r="AH317" s="254" t="s">
        <v>895</v>
      </c>
      <c r="AI317" s="254" t="s">
        <v>895</v>
      </c>
    </row>
    <row r="318" spans="1:35" s="24" customFormat="1" ht="36.75" customHeight="1" x14ac:dyDescent="0.3">
      <c r="A318" s="247">
        <v>229</v>
      </c>
      <c r="B318" s="248">
        <v>80111600</v>
      </c>
      <c r="C318" s="247" t="s">
        <v>3395</v>
      </c>
      <c r="D318" s="247" t="s">
        <v>3410</v>
      </c>
      <c r="E318" s="249" t="s">
        <v>680</v>
      </c>
      <c r="F318" s="249">
        <v>2024003050102</v>
      </c>
      <c r="G318" s="250" t="s">
        <v>682</v>
      </c>
      <c r="H318" s="251" t="s">
        <v>3381</v>
      </c>
      <c r="I318" s="133">
        <v>10751400</v>
      </c>
      <c r="J318" s="54" t="s">
        <v>1074</v>
      </c>
      <c r="K318" s="247" t="s">
        <v>3404</v>
      </c>
      <c r="L318" s="54" t="s">
        <v>903</v>
      </c>
      <c r="M318" s="54" t="s">
        <v>909</v>
      </c>
      <c r="N318" s="252" t="s">
        <v>229</v>
      </c>
      <c r="O318" s="54">
        <v>64</v>
      </c>
      <c r="P318" s="253" t="s">
        <v>3078</v>
      </c>
      <c r="Q318" s="247" t="s">
        <v>3380</v>
      </c>
      <c r="R318" s="247" t="s">
        <v>3411</v>
      </c>
      <c r="S318" s="254">
        <v>6</v>
      </c>
      <c r="T318" s="265" t="s">
        <v>815</v>
      </c>
      <c r="U318" s="43">
        <v>335</v>
      </c>
      <c r="V318" s="247" t="s">
        <v>816</v>
      </c>
      <c r="W318" s="247" t="s">
        <v>817</v>
      </c>
      <c r="X318" s="247" t="s">
        <v>817</v>
      </c>
      <c r="Y318" s="29">
        <v>310</v>
      </c>
      <c r="Z318" s="247" t="s">
        <v>2306</v>
      </c>
      <c r="AA318" s="247">
        <v>163</v>
      </c>
      <c r="AB318" s="29">
        <v>10751400</v>
      </c>
      <c r="AC318" s="29">
        <v>0</v>
      </c>
      <c r="AD318" s="29">
        <v>10751400</v>
      </c>
      <c r="AE318" s="29">
        <v>0</v>
      </c>
      <c r="AF318" s="247" t="s">
        <v>3594</v>
      </c>
      <c r="AG318" s="247">
        <v>52010801</v>
      </c>
      <c r="AH318" s="247">
        <v>10751400</v>
      </c>
      <c r="AI318" s="247">
        <v>10751400</v>
      </c>
    </row>
    <row r="319" spans="1:35" s="24" customFormat="1" ht="36.75" customHeight="1" x14ac:dyDescent="0.3">
      <c r="A319" s="247">
        <v>229</v>
      </c>
      <c r="B319" s="248">
        <v>80111600</v>
      </c>
      <c r="C319" s="247" t="s">
        <v>3395</v>
      </c>
      <c r="D319" s="247" t="s">
        <v>3410</v>
      </c>
      <c r="E319" s="249" t="s">
        <v>757</v>
      </c>
      <c r="F319" s="249">
        <v>2024003050087</v>
      </c>
      <c r="G319" s="250" t="s">
        <v>758</v>
      </c>
      <c r="H319" s="251" t="s">
        <v>3385</v>
      </c>
      <c r="I319" s="133">
        <v>10751400</v>
      </c>
      <c r="J319" s="54" t="s">
        <v>1074</v>
      </c>
      <c r="K319" s="247" t="s">
        <v>3404</v>
      </c>
      <c r="L319" s="54" t="s">
        <v>903</v>
      </c>
      <c r="M319" s="54" t="s">
        <v>909</v>
      </c>
      <c r="N319" s="252" t="s">
        <v>494</v>
      </c>
      <c r="O319" s="54">
        <v>75</v>
      </c>
      <c r="P319" s="253" t="s">
        <v>3082</v>
      </c>
      <c r="Q319" s="247" t="s">
        <v>3384</v>
      </c>
      <c r="R319" s="247" t="s">
        <v>3411</v>
      </c>
      <c r="S319" s="254">
        <v>6</v>
      </c>
      <c r="T319" s="265" t="s">
        <v>815</v>
      </c>
      <c r="U319" s="43">
        <v>335</v>
      </c>
      <c r="V319" s="247" t="s">
        <v>816</v>
      </c>
      <c r="W319" s="247" t="s">
        <v>817</v>
      </c>
      <c r="X319" s="247" t="s">
        <v>817</v>
      </c>
      <c r="Y319" s="29">
        <v>310</v>
      </c>
      <c r="Z319" s="247" t="s">
        <v>2306</v>
      </c>
      <c r="AA319" s="247">
        <v>163</v>
      </c>
      <c r="AB319" s="29">
        <v>10751400</v>
      </c>
      <c r="AC319" s="29">
        <v>0</v>
      </c>
      <c r="AD319" s="29">
        <v>8959500</v>
      </c>
      <c r="AE319" s="29">
        <v>1791900</v>
      </c>
      <c r="AF319" s="247" t="s">
        <v>3595</v>
      </c>
      <c r="AG319" s="247">
        <v>52010805</v>
      </c>
      <c r="AH319" s="247">
        <v>8959500</v>
      </c>
      <c r="AI319" s="247">
        <v>10751400</v>
      </c>
    </row>
    <row r="320" spans="1:35" s="24" customFormat="1" ht="36.75" customHeight="1" x14ac:dyDescent="0.3">
      <c r="A320" s="247">
        <v>230</v>
      </c>
      <c r="B320" s="248">
        <v>80111600</v>
      </c>
      <c r="C320" s="247" t="s">
        <v>3395</v>
      </c>
      <c r="D320" s="247" t="s">
        <v>3410</v>
      </c>
      <c r="E320" s="249" t="s">
        <v>683</v>
      </c>
      <c r="F320" s="249">
        <v>2024003050084</v>
      </c>
      <c r="G320" s="250" t="s">
        <v>684</v>
      </c>
      <c r="H320" s="251" t="s">
        <v>3377</v>
      </c>
      <c r="I320" s="133">
        <v>80491520</v>
      </c>
      <c r="J320" s="54" t="s">
        <v>1075</v>
      </c>
      <c r="K320" s="247" t="s">
        <v>3404</v>
      </c>
      <c r="L320" s="54" t="s">
        <v>903</v>
      </c>
      <c r="M320" s="54" t="s">
        <v>909</v>
      </c>
      <c r="N320" s="252" t="s">
        <v>296</v>
      </c>
      <c r="O320" s="54">
        <v>69</v>
      </c>
      <c r="P320" s="253" t="s">
        <v>297</v>
      </c>
      <c r="Q320" s="247" t="s">
        <v>3376</v>
      </c>
      <c r="R320" s="247" t="s">
        <v>3414</v>
      </c>
      <c r="S320" s="254">
        <v>10.5</v>
      </c>
      <c r="T320" s="265" t="s">
        <v>815</v>
      </c>
      <c r="U320" s="43">
        <v>54</v>
      </c>
      <c r="V320" s="247" t="s">
        <v>816</v>
      </c>
      <c r="W320" s="247" t="s">
        <v>817</v>
      </c>
      <c r="X320" s="247" t="s">
        <v>817</v>
      </c>
      <c r="Y320" s="29">
        <v>68</v>
      </c>
      <c r="Z320" s="247" t="s">
        <v>2006</v>
      </c>
      <c r="AA320" s="247">
        <v>206</v>
      </c>
      <c r="AB320" s="29">
        <v>80491520</v>
      </c>
      <c r="AC320" s="29">
        <v>0</v>
      </c>
      <c r="AD320" s="29">
        <v>53405484</v>
      </c>
      <c r="AE320" s="29">
        <v>27086036</v>
      </c>
      <c r="AF320" s="247" t="s">
        <v>3596</v>
      </c>
      <c r="AG320" s="247">
        <v>52010802</v>
      </c>
      <c r="AH320" s="247">
        <v>53405484</v>
      </c>
      <c r="AI320" s="247">
        <v>80491520</v>
      </c>
    </row>
    <row r="321" spans="1:35" s="24" customFormat="1" ht="36.75" customHeight="1" x14ac:dyDescent="0.3">
      <c r="A321" s="247">
        <v>231</v>
      </c>
      <c r="B321" s="248">
        <v>80111600</v>
      </c>
      <c r="C321" s="247" t="s">
        <v>3395</v>
      </c>
      <c r="D321" s="247" t="s">
        <v>3410</v>
      </c>
      <c r="E321" s="249" t="s">
        <v>683</v>
      </c>
      <c r="F321" s="249">
        <v>2024003050084</v>
      </c>
      <c r="G321" s="250" t="s">
        <v>684</v>
      </c>
      <c r="H321" s="251" t="s">
        <v>3377</v>
      </c>
      <c r="I321" s="133">
        <v>57097992</v>
      </c>
      <c r="J321" s="54" t="s">
        <v>1076</v>
      </c>
      <c r="K321" s="247" t="s">
        <v>3404</v>
      </c>
      <c r="L321" s="54" t="s">
        <v>903</v>
      </c>
      <c r="M321" s="54" t="s">
        <v>909</v>
      </c>
      <c r="N321" s="252" t="s">
        <v>296</v>
      </c>
      <c r="O321" s="54">
        <v>69</v>
      </c>
      <c r="P321" s="253" t="s">
        <v>297</v>
      </c>
      <c r="Q321" s="247" t="s">
        <v>3376</v>
      </c>
      <c r="R321" s="247" t="s">
        <v>3414</v>
      </c>
      <c r="S321" s="254">
        <v>315</v>
      </c>
      <c r="T321" s="265" t="s">
        <v>907</v>
      </c>
      <c r="U321" s="43">
        <v>105</v>
      </c>
      <c r="V321" s="247" t="s">
        <v>816</v>
      </c>
      <c r="W321" s="247" t="s">
        <v>817</v>
      </c>
      <c r="X321" s="247" t="s">
        <v>817</v>
      </c>
      <c r="Y321" s="29">
        <v>69</v>
      </c>
      <c r="Z321" s="247" t="s">
        <v>2009</v>
      </c>
      <c r="AA321" s="247">
        <v>226</v>
      </c>
      <c r="AB321" s="29">
        <v>57097992</v>
      </c>
      <c r="AC321" s="29">
        <v>0</v>
      </c>
      <c r="AD321" s="29">
        <v>37884065</v>
      </c>
      <c r="AE321" s="29">
        <v>19213927</v>
      </c>
      <c r="AF321" s="247" t="s">
        <v>3597</v>
      </c>
      <c r="AG321" s="247">
        <v>52010802</v>
      </c>
      <c r="AH321" s="247">
        <v>37884065</v>
      </c>
      <c r="AI321" s="247">
        <v>57097992</v>
      </c>
    </row>
    <row r="322" spans="1:35" s="24" customFormat="1" ht="36.75" customHeight="1" x14ac:dyDescent="0.3">
      <c r="A322" s="247">
        <v>232</v>
      </c>
      <c r="B322" s="248">
        <v>80111600</v>
      </c>
      <c r="C322" s="247" t="s">
        <v>3395</v>
      </c>
      <c r="D322" s="247" t="s">
        <v>3410</v>
      </c>
      <c r="E322" s="249" t="s">
        <v>683</v>
      </c>
      <c r="F322" s="249">
        <v>2024003050084</v>
      </c>
      <c r="G322" s="250" t="s">
        <v>684</v>
      </c>
      <c r="H322" s="251" t="s">
        <v>3377</v>
      </c>
      <c r="I322" s="133">
        <v>45971888</v>
      </c>
      <c r="J322" s="54" t="s">
        <v>1077</v>
      </c>
      <c r="K322" s="247" t="s">
        <v>3404</v>
      </c>
      <c r="L322" s="54" t="s">
        <v>903</v>
      </c>
      <c r="M322" s="54" t="s">
        <v>909</v>
      </c>
      <c r="N322" s="252" t="s">
        <v>296</v>
      </c>
      <c r="O322" s="54">
        <v>69</v>
      </c>
      <c r="P322" s="253" t="s">
        <v>297</v>
      </c>
      <c r="Q322" s="247" t="s">
        <v>3376</v>
      </c>
      <c r="R322" s="247" t="s">
        <v>3414</v>
      </c>
      <c r="S322" s="254">
        <v>315</v>
      </c>
      <c r="T322" s="265" t="s">
        <v>907</v>
      </c>
      <c r="U322" s="43">
        <v>132</v>
      </c>
      <c r="V322" s="247" t="s">
        <v>816</v>
      </c>
      <c r="W322" s="247" t="s">
        <v>817</v>
      </c>
      <c r="X322" s="247" t="s">
        <v>817</v>
      </c>
      <c r="Y322" s="29">
        <v>70</v>
      </c>
      <c r="Z322" s="247" t="s">
        <v>2010</v>
      </c>
      <c r="AA322" s="247">
        <v>223</v>
      </c>
      <c r="AB322" s="29">
        <v>45971888</v>
      </c>
      <c r="AC322" s="29">
        <v>0</v>
      </c>
      <c r="AD322" s="29">
        <v>30501983</v>
      </c>
      <c r="AE322" s="29">
        <v>15469905</v>
      </c>
      <c r="AF322" s="247" t="s">
        <v>3598</v>
      </c>
      <c r="AG322" s="247">
        <v>52010802</v>
      </c>
      <c r="AH322" s="247">
        <v>30501983</v>
      </c>
      <c r="AI322" s="247">
        <v>45971888</v>
      </c>
    </row>
    <row r="323" spans="1:35" s="24" customFormat="1" ht="36.75" customHeight="1" x14ac:dyDescent="0.3">
      <c r="A323" s="247">
        <v>233</v>
      </c>
      <c r="B323" s="248">
        <v>80111600</v>
      </c>
      <c r="C323" s="247" t="s">
        <v>3395</v>
      </c>
      <c r="D323" s="247" t="s">
        <v>3410</v>
      </c>
      <c r="E323" s="249" t="s">
        <v>683</v>
      </c>
      <c r="F323" s="249">
        <v>2024003050084</v>
      </c>
      <c r="G323" s="250" t="s">
        <v>684</v>
      </c>
      <c r="H323" s="251" t="s">
        <v>3377</v>
      </c>
      <c r="I323" s="133">
        <v>57097992</v>
      </c>
      <c r="J323" s="54" t="s">
        <v>1078</v>
      </c>
      <c r="K323" s="247" t="s">
        <v>3404</v>
      </c>
      <c r="L323" s="54" t="s">
        <v>903</v>
      </c>
      <c r="M323" s="54" t="s">
        <v>909</v>
      </c>
      <c r="N323" s="252" t="s">
        <v>296</v>
      </c>
      <c r="O323" s="54">
        <v>69</v>
      </c>
      <c r="P323" s="253" t="s">
        <v>297</v>
      </c>
      <c r="Q323" s="247" t="s">
        <v>3376</v>
      </c>
      <c r="R323" s="247" t="s">
        <v>3414</v>
      </c>
      <c r="S323" s="254">
        <v>315</v>
      </c>
      <c r="T323" s="265" t="s">
        <v>907</v>
      </c>
      <c r="U323" s="43">
        <v>243</v>
      </c>
      <c r="V323" s="247" t="s">
        <v>816</v>
      </c>
      <c r="W323" s="247" t="s">
        <v>817</v>
      </c>
      <c r="X323" s="247" t="s">
        <v>817</v>
      </c>
      <c r="Y323" s="29">
        <v>71</v>
      </c>
      <c r="Z323" s="247" t="s">
        <v>2012</v>
      </c>
      <c r="AA323" s="247">
        <v>222</v>
      </c>
      <c r="AB323" s="29">
        <v>57097992</v>
      </c>
      <c r="AC323" s="29">
        <v>0</v>
      </c>
      <c r="AD323" s="29">
        <v>37884065</v>
      </c>
      <c r="AE323" s="29">
        <v>19213927</v>
      </c>
      <c r="AF323" s="247" t="s">
        <v>3599</v>
      </c>
      <c r="AG323" s="247">
        <v>52010802</v>
      </c>
      <c r="AH323" s="247">
        <v>37884065</v>
      </c>
      <c r="AI323" s="247">
        <v>57097992</v>
      </c>
    </row>
    <row r="324" spans="1:35" s="24" customFormat="1" ht="36.75" customHeight="1" x14ac:dyDescent="0.3">
      <c r="A324" s="247">
        <v>234</v>
      </c>
      <c r="B324" s="248">
        <v>80111600</v>
      </c>
      <c r="C324" s="247" t="s">
        <v>3395</v>
      </c>
      <c r="D324" s="247" t="s">
        <v>3410</v>
      </c>
      <c r="E324" s="249" t="s">
        <v>683</v>
      </c>
      <c r="F324" s="249">
        <v>2024003050084</v>
      </c>
      <c r="G324" s="250" t="s">
        <v>684</v>
      </c>
      <c r="H324" s="251" t="s">
        <v>3377</v>
      </c>
      <c r="I324" s="133">
        <v>29949119</v>
      </c>
      <c r="J324" s="54" t="s">
        <v>1079</v>
      </c>
      <c r="K324" s="247" t="s">
        <v>3404</v>
      </c>
      <c r="L324" s="54" t="s">
        <v>903</v>
      </c>
      <c r="M324" s="54" t="s">
        <v>909</v>
      </c>
      <c r="N324" s="252" t="s">
        <v>296</v>
      </c>
      <c r="O324" s="54">
        <v>69</v>
      </c>
      <c r="P324" s="253" t="s">
        <v>297</v>
      </c>
      <c r="Q324" s="247" t="s">
        <v>3376</v>
      </c>
      <c r="R324" s="247" t="s">
        <v>3414</v>
      </c>
      <c r="S324" s="254">
        <v>315</v>
      </c>
      <c r="T324" s="265" t="s">
        <v>907</v>
      </c>
      <c r="U324" s="43">
        <v>212</v>
      </c>
      <c r="V324" s="247" t="s">
        <v>816</v>
      </c>
      <c r="W324" s="247" t="s">
        <v>817</v>
      </c>
      <c r="X324" s="247" t="s">
        <v>817</v>
      </c>
      <c r="Y324" s="29">
        <v>72</v>
      </c>
      <c r="Z324" s="247" t="s">
        <v>2013</v>
      </c>
      <c r="AA324" s="247">
        <v>221</v>
      </c>
      <c r="AB324" s="29">
        <v>29949119</v>
      </c>
      <c r="AC324" s="29">
        <v>0</v>
      </c>
      <c r="AD324" s="29">
        <v>19871002</v>
      </c>
      <c r="AE324" s="29">
        <v>10078117</v>
      </c>
      <c r="AF324" s="247" t="s">
        <v>3600</v>
      </c>
      <c r="AG324" s="247">
        <v>52010802</v>
      </c>
      <c r="AH324" s="247">
        <v>19871002</v>
      </c>
      <c r="AI324" s="247">
        <v>29949119</v>
      </c>
    </row>
    <row r="325" spans="1:35" s="24" customFormat="1" ht="36.75" customHeight="1" x14ac:dyDescent="0.3">
      <c r="A325" s="247">
        <v>235</v>
      </c>
      <c r="B325" s="248">
        <v>80111600</v>
      </c>
      <c r="C325" s="247" t="s">
        <v>3395</v>
      </c>
      <c r="D325" s="247" t="s">
        <v>3410</v>
      </c>
      <c r="E325" s="249" t="s">
        <v>683</v>
      </c>
      <c r="F325" s="249">
        <v>2024003050084</v>
      </c>
      <c r="G325" s="250" t="s">
        <v>684</v>
      </c>
      <c r="H325" s="251" t="s">
        <v>3377</v>
      </c>
      <c r="I325" s="133">
        <v>57097992</v>
      </c>
      <c r="J325" s="54" t="s">
        <v>1080</v>
      </c>
      <c r="K325" s="247" t="s">
        <v>3404</v>
      </c>
      <c r="L325" s="54" t="s">
        <v>903</v>
      </c>
      <c r="M325" s="54" t="s">
        <v>909</v>
      </c>
      <c r="N325" s="252" t="s">
        <v>296</v>
      </c>
      <c r="O325" s="54">
        <v>69</v>
      </c>
      <c r="P325" s="253" t="s">
        <v>297</v>
      </c>
      <c r="Q325" s="247" t="s">
        <v>3376</v>
      </c>
      <c r="R325" s="247" t="s">
        <v>3414</v>
      </c>
      <c r="S325" s="254">
        <v>315</v>
      </c>
      <c r="T325" s="265" t="s">
        <v>907</v>
      </c>
      <c r="U325" s="43">
        <v>265</v>
      </c>
      <c r="V325" s="247" t="s">
        <v>816</v>
      </c>
      <c r="W325" s="247" t="s">
        <v>817</v>
      </c>
      <c r="X325" s="247" t="s">
        <v>817</v>
      </c>
      <c r="Y325" s="29">
        <v>73</v>
      </c>
      <c r="Z325" s="247" t="s">
        <v>2014</v>
      </c>
      <c r="AA325" s="247">
        <v>198</v>
      </c>
      <c r="AB325" s="29">
        <v>57097992</v>
      </c>
      <c r="AC325" s="29">
        <v>0</v>
      </c>
      <c r="AD325" s="29">
        <v>37884065</v>
      </c>
      <c r="AE325" s="29">
        <v>19213927</v>
      </c>
      <c r="AF325" s="247" t="s">
        <v>3601</v>
      </c>
      <c r="AG325" s="247">
        <v>52010802</v>
      </c>
      <c r="AH325" s="247">
        <v>37884065</v>
      </c>
      <c r="AI325" s="247">
        <v>57097992</v>
      </c>
    </row>
    <row r="326" spans="1:35" s="24" customFormat="1" ht="36.75" customHeight="1" x14ac:dyDescent="0.3">
      <c r="A326" s="247">
        <v>236</v>
      </c>
      <c r="B326" s="248">
        <v>80111600</v>
      </c>
      <c r="C326" s="247" t="s">
        <v>3395</v>
      </c>
      <c r="D326" s="247" t="s">
        <v>3410</v>
      </c>
      <c r="E326" s="249" t="s">
        <v>683</v>
      </c>
      <c r="F326" s="249">
        <v>2024003050084</v>
      </c>
      <c r="G326" s="250" t="s">
        <v>684</v>
      </c>
      <c r="H326" s="251" t="s">
        <v>3377</v>
      </c>
      <c r="I326" s="133">
        <v>45971888</v>
      </c>
      <c r="J326" s="54" t="s">
        <v>1081</v>
      </c>
      <c r="K326" s="247" t="s">
        <v>3404</v>
      </c>
      <c r="L326" s="54" t="s">
        <v>903</v>
      </c>
      <c r="M326" s="54" t="s">
        <v>909</v>
      </c>
      <c r="N326" s="252" t="s">
        <v>296</v>
      </c>
      <c r="O326" s="54">
        <v>69</v>
      </c>
      <c r="P326" s="253" t="s">
        <v>297</v>
      </c>
      <c r="Q326" s="247" t="s">
        <v>3376</v>
      </c>
      <c r="R326" s="247" t="s">
        <v>3414</v>
      </c>
      <c r="S326" s="254">
        <v>315</v>
      </c>
      <c r="T326" s="265" t="s">
        <v>907</v>
      </c>
      <c r="U326" s="43">
        <v>266</v>
      </c>
      <c r="V326" s="247" t="s">
        <v>816</v>
      </c>
      <c r="W326" s="247" t="s">
        <v>817</v>
      </c>
      <c r="X326" s="247" t="s">
        <v>817</v>
      </c>
      <c r="Y326" s="29">
        <v>74</v>
      </c>
      <c r="Z326" s="247" t="s">
        <v>2015</v>
      </c>
      <c r="AA326" s="247">
        <v>217</v>
      </c>
      <c r="AB326" s="29">
        <v>45971888</v>
      </c>
      <c r="AC326" s="29">
        <v>0</v>
      </c>
      <c r="AD326" s="29">
        <v>30501983</v>
      </c>
      <c r="AE326" s="29">
        <v>15469905</v>
      </c>
      <c r="AF326" s="247" t="s">
        <v>3602</v>
      </c>
      <c r="AG326" s="247">
        <v>52010802</v>
      </c>
      <c r="AH326" s="247">
        <v>30501983</v>
      </c>
      <c r="AI326" s="247">
        <v>45971888</v>
      </c>
    </row>
    <row r="327" spans="1:35" s="24" customFormat="1" ht="36.75" customHeight="1" x14ac:dyDescent="0.3">
      <c r="A327" s="247">
        <v>237</v>
      </c>
      <c r="B327" s="248">
        <v>80111600</v>
      </c>
      <c r="C327" s="247" t="s">
        <v>3395</v>
      </c>
      <c r="D327" s="247" t="s">
        <v>3410</v>
      </c>
      <c r="E327" s="249" t="s">
        <v>683</v>
      </c>
      <c r="F327" s="249">
        <v>2024003050084</v>
      </c>
      <c r="G327" s="250" t="s">
        <v>684</v>
      </c>
      <c r="H327" s="251" t="s">
        <v>3377</v>
      </c>
      <c r="I327" s="133">
        <v>80491520</v>
      </c>
      <c r="J327" s="54" t="s">
        <v>1082</v>
      </c>
      <c r="K327" s="247" t="s">
        <v>3404</v>
      </c>
      <c r="L327" s="54" t="s">
        <v>903</v>
      </c>
      <c r="M327" s="54" t="s">
        <v>909</v>
      </c>
      <c r="N327" s="252" t="s">
        <v>296</v>
      </c>
      <c r="O327" s="54">
        <v>69</v>
      </c>
      <c r="P327" s="253" t="s">
        <v>297</v>
      </c>
      <c r="Q327" s="247" t="s">
        <v>3376</v>
      </c>
      <c r="R327" s="247" t="s">
        <v>3414</v>
      </c>
      <c r="S327" s="254">
        <v>315</v>
      </c>
      <c r="T327" s="265" t="s">
        <v>907</v>
      </c>
      <c r="U327" s="43">
        <v>191</v>
      </c>
      <c r="V327" s="247" t="s">
        <v>816</v>
      </c>
      <c r="W327" s="247" t="s">
        <v>817</v>
      </c>
      <c r="X327" s="247" t="s">
        <v>817</v>
      </c>
      <c r="Y327" s="29">
        <v>75</v>
      </c>
      <c r="Z327" s="247" t="s">
        <v>2016</v>
      </c>
      <c r="AA327" s="247">
        <v>215</v>
      </c>
      <c r="AB327" s="29">
        <v>80491520</v>
      </c>
      <c r="AC327" s="29">
        <v>0</v>
      </c>
      <c r="AD327" s="29">
        <v>53405484</v>
      </c>
      <c r="AE327" s="29">
        <v>27086036</v>
      </c>
      <c r="AF327" s="247" t="s">
        <v>3603</v>
      </c>
      <c r="AG327" s="247">
        <v>52010802</v>
      </c>
      <c r="AH327" s="247">
        <v>53405484</v>
      </c>
      <c r="AI327" s="247">
        <v>80491520</v>
      </c>
    </row>
    <row r="328" spans="1:35" s="24" customFormat="1" ht="36.75" customHeight="1" x14ac:dyDescent="0.3">
      <c r="A328" s="247">
        <v>238</v>
      </c>
      <c r="B328" s="248">
        <v>80111600</v>
      </c>
      <c r="C328" s="247" t="s">
        <v>3395</v>
      </c>
      <c r="D328" s="247" t="s">
        <v>3410</v>
      </c>
      <c r="E328" s="249" t="s">
        <v>683</v>
      </c>
      <c r="F328" s="249">
        <v>2024003050084</v>
      </c>
      <c r="G328" s="250" t="s">
        <v>684</v>
      </c>
      <c r="H328" s="251" t="s">
        <v>3377</v>
      </c>
      <c r="I328" s="133">
        <v>68987793</v>
      </c>
      <c r="J328" s="54" t="s">
        <v>1083</v>
      </c>
      <c r="K328" s="247" t="s">
        <v>3404</v>
      </c>
      <c r="L328" s="54" t="s">
        <v>903</v>
      </c>
      <c r="M328" s="54" t="s">
        <v>909</v>
      </c>
      <c r="N328" s="252" t="s">
        <v>296</v>
      </c>
      <c r="O328" s="54">
        <v>69</v>
      </c>
      <c r="P328" s="253" t="s">
        <v>297</v>
      </c>
      <c r="Q328" s="247" t="s">
        <v>3376</v>
      </c>
      <c r="R328" s="247" t="s">
        <v>3414</v>
      </c>
      <c r="S328" s="254">
        <v>315</v>
      </c>
      <c r="T328" s="265" t="s">
        <v>907</v>
      </c>
      <c r="U328" s="43">
        <v>213</v>
      </c>
      <c r="V328" s="247" t="s">
        <v>816</v>
      </c>
      <c r="W328" s="247" t="s">
        <v>817</v>
      </c>
      <c r="X328" s="247" t="s">
        <v>817</v>
      </c>
      <c r="Y328" s="29">
        <v>76</v>
      </c>
      <c r="Z328" s="247" t="s">
        <v>2017</v>
      </c>
      <c r="AA328" s="247">
        <v>211</v>
      </c>
      <c r="AB328" s="29">
        <v>68987793</v>
      </c>
      <c r="AC328" s="29">
        <v>0</v>
      </c>
      <c r="AD328" s="29">
        <v>45772853</v>
      </c>
      <c r="AE328" s="29">
        <v>23214940</v>
      </c>
      <c r="AF328" s="247" t="s">
        <v>3604</v>
      </c>
      <c r="AG328" s="247">
        <v>52010802</v>
      </c>
      <c r="AH328" s="247">
        <v>45772853</v>
      </c>
      <c r="AI328" s="247">
        <v>68987793</v>
      </c>
    </row>
    <row r="329" spans="1:35" s="24" customFormat="1" ht="36.75" customHeight="1" x14ac:dyDescent="0.3">
      <c r="A329" s="247">
        <v>239</v>
      </c>
      <c r="B329" s="248">
        <v>80111600</v>
      </c>
      <c r="C329" s="247" t="s">
        <v>3395</v>
      </c>
      <c r="D329" s="247" t="s">
        <v>3410</v>
      </c>
      <c r="E329" s="249" t="s">
        <v>683</v>
      </c>
      <c r="F329" s="249">
        <v>2024003050084</v>
      </c>
      <c r="G329" s="250" t="s">
        <v>684</v>
      </c>
      <c r="H329" s="251" t="s">
        <v>3377</v>
      </c>
      <c r="I329" s="133">
        <v>68987793</v>
      </c>
      <c r="J329" s="54" t="s">
        <v>1084</v>
      </c>
      <c r="K329" s="247" t="s">
        <v>3404</v>
      </c>
      <c r="L329" s="54" t="s">
        <v>903</v>
      </c>
      <c r="M329" s="54" t="s">
        <v>909</v>
      </c>
      <c r="N329" s="252" t="s">
        <v>296</v>
      </c>
      <c r="O329" s="54">
        <v>69</v>
      </c>
      <c r="P329" s="253" t="s">
        <v>297</v>
      </c>
      <c r="Q329" s="247" t="s">
        <v>3376</v>
      </c>
      <c r="R329" s="247" t="s">
        <v>3414</v>
      </c>
      <c r="S329" s="254">
        <v>315</v>
      </c>
      <c r="T329" s="265" t="s">
        <v>907</v>
      </c>
      <c r="U329" s="43">
        <v>214</v>
      </c>
      <c r="V329" s="247" t="s">
        <v>816</v>
      </c>
      <c r="W329" s="247" t="s">
        <v>817</v>
      </c>
      <c r="X329" s="247" t="s">
        <v>817</v>
      </c>
      <c r="Y329" s="29">
        <v>77</v>
      </c>
      <c r="Z329" s="247" t="s">
        <v>2018</v>
      </c>
      <c r="AA329" s="247">
        <v>209</v>
      </c>
      <c r="AB329" s="29">
        <v>68987793</v>
      </c>
      <c r="AC329" s="29">
        <v>0</v>
      </c>
      <c r="AD329" s="29">
        <v>45772853</v>
      </c>
      <c r="AE329" s="29">
        <v>23214940</v>
      </c>
      <c r="AF329" s="247" t="s">
        <v>3605</v>
      </c>
      <c r="AG329" s="247">
        <v>52010802</v>
      </c>
      <c r="AH329" s="247">
        <v>45772853</v>
      </c>
      <c r="AI329" s="247">
        <v>68987793</v>
      </c>
    </row>
    <row r="330" spans="1:35" s="24" customFormat="1" ht="36.75" customHeight="1" x14ac:dyDescent="0.3">
      <c r="A330" s="247">
        <v>240</v>
      </c>
      <c r="B330" s="248">
        <v>80111600</v>
      </c>
      <c r="C330" s="247" t="s">
        <v>3395</v>
      </c>
      <c r="D330" s="247" t="s">
        <v>3410</v>
      </c>
      <c r="E330" s="249" t="s">
        <v>683</v>
      </c>
      <c r="F330" s="249">
        <v>2024003050084</v>
      </c>
      <c r="G330" s="250" t="s">
        <v>684</v>
      </c>
      <c r="H330" s="251" t="s">
        <v>3377</v>
      </c>
      <c r="I330" s="133">
        <v>68987793</v>
      </c>
      <c r="J330" s="54" t="s">
        <v>1085</v>
      </c>
      <c r="K330" s="247" t="s">
        <v>3404</v>
      </c>
      <c r="L330" s="54" t="s">
        <v>903</v>
      </c>
      <c r="M330" s="54" t="s">
        <v>909</v>
      </c>
      <c r="N330" s="252" t="s">
        <v>296</v>
      </c>
      <c r="O330" s="54">
        <v>69</v>
      </c>
      <c r="P330" s="253" t="s">
        <v>297</v>
      </c>
      <c r="Q330" s="247" t="s">
        <v>3376</v>
      </c>
      <c r="R330" s="247" t="s">
        <v>3414</v>
      </c>
      <c r="S330" s="254">
        <v>315</v>
      </c>
      <c r="T330" s="265" t="s">
        <v>907</v>
      </c>
      <c r="U330" s="43">
        <v>267</v>
      </c>
      <c r="V330" s="247" t="s">
        <v>816</v>
      </c>
      <c r="W330" s="247" t="s">
        <v>817</v>
      </c>
      <c r="X330" s="247" t="s">
        <v>817</v>
      </c>
      <c r="Y330" s="29">
        <v>78</v>
      </c>
      <c r="Z330" s="247" t="s">
        <v>2019</v>
      </c>
      <c r="AA330" s="247">
        <v>208</v>
      </c>
      <c r="AB330" s="29">
        <v>68987793</v>
      </c>
      <c r="AC330" s="29">
        <v>0</v>
      </c>
      <c r="AD330" s="29">
        <v>45772853</v>
      </c>
      <c r="AE330" s="29">
        <v>23214940</v>
      </c>
      <c r="AF330" s="247" t="s">
        <v>3606</v>
      </c>
      <c r="AG330" s="247">
        <v>52010802</v>
      </c>
      <c r="AH330" s="247">
        <v>45772853</v>
      </c>
      <c r="AI330" s="247">
        <v>68987793</v>
      </c>
    </row>
    <row r="331" spans="1:35" s="24" customFormat="1" ht="36.75" customHeight="1" x14ac:dyDescent="0.3">
      <c r="A331" s="247">
        <v>241</v>
      </c>
      <c r="B331" s="248">
        <v>80111600</v>
      </c>
      <c r="C331" s="247" t="s">
        <v>3395</v>
      </c>
      <c r="D331" s="247" t="s">
        <v>3410</v>
      </c>
      <c r="E331" s="249" t="s">
        <v>683</v>
      </c>
      <c r="F331" s="249">
        <v>2024003050084</v>
      </c>
      <c r="G331" s="250" t="s">
        <v>684</v>
      </c>
      <c r="H331" s="251" t="s">
        <v>3377</v>
      </c>
      <c r="I331" s="133">
        <v>68987793</v>
      </c>
      <c r="J331" s="54" t="s">
        <v>1086</v>
      </c>
      <c r="K331" s="247" t="s">
        <v>3404</v>
      </c>
      <c r="L331" s="54" t="s">
        <v>903</v>
      </c>
      <c r="M331" s="54" t="s">
        <v>909</v>
      </c>
      <c r="N331" s="252" t="s">
        <v>296</v>
      </c>
      <c r="O331" s="54">
        <v>69</v>
      </c>
      <c r="P331" s="253" t="s">
        <v>297</v>
      </c>
      <c r="Q331" s="247" t="s">
        <v>3376</v>
      </c>
      <c r="R331" s="247" t="s">
        <v>3414</v>
      </c>
      <c r="S331" s="254">
        <v>315</v>
      </c>
      <c r="T331" s="265" t="s">
        <v>907</v>
      </c>
      <c r="U331" s="43">
        <v>80</v>
      </c>
      <c r="V331" s="247" t="s">
        <v>816</v>
      </c>
      <c r="W331" s="247" t="s">
        <v>817</v>
      </c>
      <c r="X331" s="247" t="s">
        <v>817</v>
      </c>
      <c r="Y331" s="29">
        <v>79</v>
      </c>
      <c r="Z331" s="247" t="s">
        <v>2020</v>
      </c>
      <c r="AA331" s="247">
        <v>207</v>
      </c>
      <c r="AB331" s="29">
        <v>68987793</v>
      </c>
      <c r="AC331" s="29">
        <v>0</v>
      </c>
      <c r="AD331" s="29">
        <v>45772853</v>
      </c>
      <c r="AE331" s="29">
        <v>23214940</v>
      </c>
      <c r="AF331" s="247" t="s">
        <v>3607</v>
      </c>
      <c r="AG331" s="247">
        <v>52010802</v>
      </c>
      <c r="AH331" s="247">
        <v>45772853</v>
      </c>
      <c r="AI331" s="247">
        <v>68987793</v>
      </c>
    </row>
    <row r="332" spans="1:35" s="24" customFormat="1" ht="36.75" customHeight="1" x14ac:dyDescent="0.3">
      <c r="A332" s="247">
        <v>242</v>
      </c>
      <c r="B332" s="248">
        <v>80111600</v>
      </c>
      <c r="C332" s="247" t="s">
        <v>3395</v>
      </c>
      <c r="D332" s="247" t="s">
        <v>3410</v>
      </c>
      <c r="E332" s="249" t="s">
        <v>683</v>
      </c>
      <c r="F332" s="249">
        <v>2024003050084</v>
      </c>
      <c r="G332" s="250" t="s">
        <v>684</v>
      </c>
      <c r="H332" s="251" t="s">
        <v>3377</v>
      </c>
      <c r="I332" s="133">
        <v>45971888</v>
      </c>
      <c r="J332" s="54" t="s">
        <v>1087</v>
      </c>
      <c r="K332" s="247" t="s">
        <v>3404</v>
      </c>
      <c r="L332" s="54" t="s">
        <v>903</v>
      </c>
      <c r="M332" s="54" t="s">
        <v>909</v>
      </c>
      <c r="N332" s="252" t="s">
        <v>296</v>
      </c>
      <c r="O332" s="54">
        <v>69</v>
      </c>
      <c r="P332" s="253" t="s">
        <v>297</v>
      </c>
      <c r="Q332" s="247" t="s">
        <v>3376</v>
      </c>
      <c r="R332" s="247" t="s">
        <v>3414</v>
      </c>
      <c r="S332" s="254">
        <v>315</v>
      </c>
      <c r="T332" s="265" t="s">
        <v>907</v>
      </c>
      <c r="U332" s="43">
        <v>133</v>
      </c>
      <c r="V332" s="247" t="s">
        <v>816</v>
      </c>
      <c r="W332" s="247" t="s">
        <v>817</v>
      </c>
      <c r="X332" s="247" t="s">
        <v>817</v>
      </c>
      <c r="Y332" s="29">
        <v>80</v>
      </c>
      <c r="Z332" s="247" t="s">
        <v>2021</v>
      </c>
      <c r="AA332" s="247">
        <v>205</v>
      </c>
      <c r="AB332" s="29">
        <v>45971888</v>
      </c>
      <c r="AC332" s="29">
        <v>0</v>
      </c>
      <c r="AD332" s="29">
        <v>30501983</v>
      </c>
      <c r="AE332" s="29">
        <v>15469905</v>
      </c>
      <c r="AF332" s="247" t="s">
        <v>3608</v>
      </c>
      <c r="AG332" s="247">
        <v>52010802</v>
      </c>
      <c r="AH332" s="247">
        <v>30501983</v>
      </c>
      <c r="AI332" s="247">
        <v>45971888</v>
      </c>
    </row>
    <row r="333" spans="1:35" s="24" customFormat="1" ht="36.75" customHeight="1" x14ac:dyDescent="0.3">
      <c r="A333" s="247">
        <v>243</v>
      </c>
      <c r="B333" s="248">
        <v>80111600</v>
      </c>
      <c r="C333" s="247" t="s">
        <v>3395</v>
      </c>
      <c r="D333" s="247" t="s">
        <v>3410</v>
      </c>
      <c r="E333" s="249" t="s">
        <v>683</v>
      </c>
      <c r="F333" s="249">
        <v>2024003050084</v>
      </c>
      <c r="G333" s="250" t="s">
        <v>684</v>
      </c>
      <c r="H333" s="251" t="s">
        <v>3377</v>
      </c>
      <c r="I333" s="133">
        <v>45971888</v>
      </c>
      <c r="J333" s="54" t="s">
        <v>1088</v>
      </c>
      <c r="K333" s="247" t="s">
        <v>3404</v>
      </c>
      <c r="L333" s="54" t="s">
        <v>903</v>
      </c>
      <c r="M333" s="54" t="s">
        <v>909</v>
      </c>
      <c r="N333" s="252" t="s">
        <v>296</v>
      </c>
      <c r="O333" s="54">
        <v>69</v>
      </c>
      <c r="P333" s="253" t="s">
        <v>297</v>
      </c>
      <c r="Q333" s="247" t="s">
        <v>3376</v>
      </c>
      <c r="R333" s="247" t="s">
        <v>3414</v>
      </c>
      <c r="S333" s="254">
        <v>315</v>
      </c>
      <c r="T333" s="265" t="s">
        <v>907</v>
      </c>
      <c r="U333" s="43">
        <v>165</v>
      </c>
      <c r="V333" s="247" t="s">
        <v>816</v>
      </c>
      <c r="W333" s="247" t="s">
        <v>817</v>
      </c>
      <c r="X333" s="247" t="s">
        <v>817</v>
      </c>
      <c r="Y333" s="29">
        <v>81</v>
      </c>
      <c r="Z333" s="247" t="s">
        <v>2022</v>
      </c>
      <c r="AA333" s="247">
        <v>194</v>
      </c>
      <c r="AB333" s="29">
        <v>45971888</v>
      </c>
      <c r="AC333" s="29">
        <v>0</v>
      </c>
      <c r="AD333" s="29">
        <v>30501983</v>
      </c>
      <c r="AE333" s="29">
        <v>15469905</v>
      </c>
      <c r="AF333" s="247" t="s">
        <v>3609</v>
      </c>
      <c r="AG333" s="247">
        <v>52010802</v>
      </c>
      <c r="AH333" s="247">
        <v>30501983</v>
      </c>
      <c r="AI333" s="247">
        <v>45971888</v>
      </c>
    </row>
    <row r="334" spans="1:35" s="24" customFormat="1" ht="36.75" customHeight="1" x14ac:dyDescent="0.3">
      <c r="A334" s="247">
        <v>244</v>
      </c>
      <c r="B334" s="248">
        <v>80111600</v>
      </c>
      <c r="C334" s="247" t="s">
        <v>3395</v>
      </c>
      <c r="D334" s="247" t="s">
        <v>3410</v>
      </c>
      <c r="E334" s="249" t="s">
        <v>683</v>
      </c>
      <c r="F334" s="249">
        <v>2024003050084</v>
      </c>
      <c r="G334" s="250" t="s">
        <v>684</v>
      </c>
      <c r="H334" s="251" t="s">
        <v>3377</v>
      </c>
      <c r="I334" s="133">
        <v>68987793</v>
      </c>
      <c r="J334" s="54" t="s">
        <v>1089</v>
      </c>
      <c r="K334" s="247" t="s">
        <v>3404</v>
      </c>
      <c r="L334" s="54" t="s">
        <v>903</v>
      </c>
      <c r="M334" s="54" t="s">
        <v>909</v>
      </c>
      <c r="N334" s="252" t="s">
        <v>296</v>
      </c>
      <c r="O334" s="54">
        <v>69</v>
      </c>
      <c r="P334" s="253" t="s">
        <v>297</v>
      </c>
      <c r="Q334" s="247" t="s">
        <v>3376</v>
      </c>
      <c r="R334" s="247" t="s">
        <v>3414</v>
      </c>
      <c r="S334" s="254">
        <v>315</v>
      </c>
      <c r="T334" s="265" t="s">
        <v>907</v>
      </c>
      <c r="U334" s="43">
        <v>192</v>
      </c>
      <c r="V334" s="247" t="s">
        <v>816</v>
      </c>
      <c r="W334" s="247" t="s">
        <v>817</v>
      </c>
      <c r="X334" s="247" t="s">
        <v>817</v>
      </c>
      <c r="Y334" s="29">
        <v>82</v>
      </c>
      <c r="Z334" s="247" t="s">
        <v>2023</v>
      </c>
      <c r="AA334" s="247">
        <v>232</v>
      </c>
      <c r="AB334" s="29">
        <v>68987793</v>
      </c>
      <c r="AC334" s="29">
        <v>0</v>
      </c>
      <c r="AD334" s="29">
        <v>45772853</v>
      </c>
      <c r="AE334" s="29">
        <v>23214940</v>
      </c>
      <c r="AF334" s="247" t="s">
        <v>3610</v>
      </c>
      <c r="AG334" s="247">
        <v>52010802</v>
      </c>
      <c r="AH334" s="247">
        <v>45772853</v>
      </c>
      <c r="AI334" s="247">
        <v>68987793</v>
      </c>
    </row>
    <row r="335" spans="1:35" s="24" customFormat="1" ht="36.75" customHeight="1" x14ac:dyDescent="0.3">
      <c r="A335" s="247">
        <v>245</v>
      </c>
      <c r="B335" s="248">
        <v>80111600</v>
      </c>
      <c r="C335" s="247" t="s">
        <v>3395</v>
      </c>
      <c r="D335" s="247" t="s">
        <v>3410</v>
      </c>
      <c r="E335" s="249" t="s">
        <v>683</v>
      </c>
      <c r="F335" s="249">
        <v>2024003050084</v>
      </c>
      <c r="G335" s="250" t="s">
        <v>684</v>
      </c>
      <c r="H335" s="251" t="s">
        <v>3377</v>
      </c>
      <c r="I335" s="133">
        <v>57097992</v>
      </c>
      <c r="J335" s="54" t="s">
        <v>1090</v>
      </c>
      <c r="K335" s="247" t="s">
        <v>3404</v>
      </c>
      <c r="L335" s="54" t="s">
        <v>903</v>
      </c>
      <c r="M335" s="54" t="s">
        <v>909</v>
      </c>
      <c r="N335" s="252" t="s">
        <v>296</v>
      </c>
      <c r="O335" s="54">
        <v>69</v>
      </c>
      <c r="P335" s="253" t="s">
        <v>297</v>
      </c>
      <c r="Q335" s="247" t="s">
        <v>3376</v>
      </c>
      <c r="R335" s="247" t="s">
        <v>3414</v>
      </c>
      <c r="S335" s="254">
        <v>315</v>
      </c>
      <c r="T335" s="265" t="s">
        <v>907</v>
      </c>
      <c r="U335" s="43">
        <v>88</v>
      </c>
      <c r="V335" s="247" t="s">
        <v>816</v>
      </c>
      <c r="W335" s="247" t="s">
        <v>817</v>
      </c>
      <c r="X335" s="247" t="s">
        <v>817</v>
      </c>
      <c r="Y335" s="29">
        <v>83</v>
      </c>
      <c r="Z335" s="247" t="s">
        <v>2024</v>
      </c>
      <c r="AA335" s="247">
        <v>193</v>
      </c>
      <c r="AB335" s="29">
        <v>57097992</v>
      </c>
      <c r="AC335" s="29">
        <v>0</v>
      </c>
      <c r="AD335" s="29">
        <v>37884065</v>
      </c>
      <c r="AE335" s="29">
        <v>19213927</v>
      </c>
      <c r="AF335" s="247" t="s">
        <v>3611</v>
      </c>
      <c r="AG335" s="247">
        <v>52010802</v>
      </c>
      <c r="AH335" s="247">
        <v>37884065</v>
      </c>
      <c r="AI335" s="247">
        <v>57097992</v>
      </c>
    </row>
    <row r="336" spans="1:35" s="24" customFormat="1" ht="36.75" customHeight="1" x14ac:dyDescent="0.3">
      <c r="A336" s="247">
        <v>246</v>
      </c>
      <c r="B336" s="248">
        <v>80111600</v>
      </c>
      <c r="C336" s="247" t="s">
        <v>3395</v>
      </c>
      <c r="D336" s="247" t="s">
        <v>3410</v>
      </c>
      <c r="E336" s="249" t="s">
        <v>683</v>
      </c>
      <c r="F336" s="249">
        <v>2024003050084</v>
      </c>
      <c r="G336" s="250" t="s">
        <v>684</v>
      </c>
      <c r="H336" s="251" t="s">
        <v>3377</v>
      </c>
      <c r="I336" s="133">
        <v>57097992</v>
      </c>
      <c r="J336" s="54" t="s">
        <v>1091</v>
      </c>
      <c r="K336" s="247" t="s">
        <v>3404</v>
      </c>
      <c r="L336" s="54" t="s">
        <v>903</v>
      </c>
      <c r="M336" s="54" t="s">
        <v>909</v>
      </c>
      <c r="N336" s="252" t="s">
        <v>296</v>
      </c>
      <c r="O336" s="54">
        <v>69</v>
      </c>
      <c r="P336" s="253" t="s">
        <v>297</v>
      </c>
      <c r="Q336" s="247" t="s">
        <v>3376</v>
      </c>
      <c r="R336" s="247" t="s">
        <v>3414</v>
      </c>
      <c r="S336" s="254">
        <v>315</v>
      </c>
      <c r="T336" s="265" t="s">
        <v>907</v>
      </c>
      <c r="U336" s="43">
        <v>273</v>
      </c>
      <c r="V336" s="247" t="s">
        <v>816</v>
      </c>
      <c r="W336" s="247" t="s">
        <v>817</v>
      </c>
      <c r="X336" s="247" t="s">
        <v>817</v>
      </c>
      <c r="Y336" s="29">
        <v>84</v>
      </c>
      <c r="Z336" s="247" t="s">
        <v>2025</v>
      </c>
      <c r="AA336" s="247">
        <v>189</v>
      </c>
      <c r="AB336" s="29">
        <v>57097992</v>
      </c>
      <c r="AC336" s="29">
        <v>0</v>
      </c>
      <c r="AD336" s="29">
        <v>37884065</v>
      </c>
      <c r="AE336" s="29">
        <v>19213927</v>
      </c>
      <c r="AF336" s="247" t="s">
        <v>3612</v>
      </c>
      <c r="AG336" s="247">
        <v>52010802</v>
      </c>
      <c r="AH336" s="247">
        <v>37884065</v>
      </c>
      <c r="AI336" s="247">
        <v>57097992</v>
      </c>
    </row>
    <row r="337" spans="1:35" s="24" customFormat="1" ht="36.75" customHeight="1" x14ac:dyDescent="0.3">
      <c r="A337" s="247">
        <v>247</v>
      </c>
      <c r="B337" s="248">
        <v>80111600</v>
      </c>
      <c r="C337" s="247" t="s">
        <v>3395</v>
      </c>
      <c r="D337" s="247" t="s">
        <v>3410</v>
      </c>
      <c r="E337" s="249" t="s">
        <v>683</v>
      </c>
      <c r="F337" s="249">
        <v>2024003050084</v>
      </c>
      <c r="G337" s="250" t="s">
        <v>684</v>
      </c>
      <c r="H337" s="251" t="s">
        <v>3377</v>
      </c>
      <c r="I337" s="133">
        <v>57097992</v>
      </c>
      <c r="J337" s="54" t="s">
        <v>1092</v>
      </c>
      <c r="K337" s="247" t="s">
        <v>3404</v>
      </c>
      <c r="L337" s="54" t="s">
        <v>903</v>
      </c>
      <c r="M337" s="54" t="s">
        <v>909</v>
      </c>
      <c r="N337" s="252" t="s">
        <v>296</v>
      </c>
      <c r="O337" s="54">
        <v>69</v>
      </c>
      <c r="P337" s="253" t="s">
        <v>297</v>
      </c>
      <c r="Q337" s="247" t="s">
        <v>3376</v>
      </c>
      <c r="R337" s="247" t="s">
        <v>3414</v>
      </c>
      <c r="S337" s="254">
        <v>315</v>
      </c>
      <c r="T337" s="265" t="s">
        <v>907</v>
      </c>
      <c r="U337" s="43">
        <v>172</v>
      </c>
      <c r="V337" s="247" t="s">
        <v>816</v>
      </c>
      <c r="W337" s="247" t="s">
        <v>817</v>
      </c>
      <c r="X337" s="247" t="s">
        <v>817</v>
      </c>
      <c r="Y337" s="29">
        <v>85</v>
      </c>
      <c r="Z337" s="247" t="s">
        <v>2026</v>
      </c>
      <c r="AA337" s="247">
        <v>175</v>
      </c>
      <c r="AB337" s="29">
        <v>57097992</v>
      </c>
      <c r="AC337" s="29">
        <v>0</v>
      </c>
      <c r="AD337" s="29">
        <v>37884065</v>
      </c>
      <c r="AE337" s="29">
        <v>19213927</v>
      </c>
      <c r="AF337" s="247" t="s">
        <v>3613</v>
      </c>
      <c r="AG337" s="247">
        <v>52010802</v>
      </c>
      <c r="AH337" s="247">
        <v>37884065</v>
      </c>
      <c r="AI337" s="247">
        <v>57097992</v>
      </c>
    </row>
    <row r="338" spans="1:35" s="24" customFormat="1" ht="36.75" customHeight="1" x14ac:dyDescent="0.3">
      <c r="A338" s="247">
        <v>248</v>
      </c>
      <c r="B338" s="248">
        <v>80111600</v>
      </c>
      <c r="C338" s="247" t="s">
        <v>3395</v>
      </c>
      <c r="D338" s="247" t="s">
        <v>3410</v>
      </c>
      <c r="E338" s="249" t="s">
        <v>683</v>
      </c>
      <c r="F338" s="249">
        <v>2024003050084</v>
      </c>
      <c r="G338" s="250" t="s">
        <v>684</v>
      </c>
      <c r="H338" s="251" t="s">
        <v>3377</v>
      </c>
      <c r="I338" s="133">
        <v>57097992</v>
      </c>
      <c r="J338" s="54" t="s">
        <v>1093</v>
      </c>
      <c r="K338" s="247" t="s">
        <v>3404</v>
      </c>
      <c r="L338" s="54" t="s">
        <v>903</v>
      </c>
      <c r="M338" s="54" t="s">
        <v>909</v>
      </c>
      <c r="N338" s="252" t="s">
        <v>296</v>
      </c>
      <c r="O338" s="54">
        <v>69</v>
      </c>
      <c r="P338" s="253" t="s">
        <v>297</v>
      </c>
      <c r="Q338" s="247" t="s">
        <v>3376</v>
      </c>
      <c r="R338" s="247" t="s">
        <v>3414</v>
      </c>
      <c r="S338" s="254">
        <v>315</v>
      </c>
      <c r="T338" s="265" t="s">
        <v>907</v>
      </c>
      <c r="U338" s="43">
        <v>246</v>
      </c>
      <c r="V338" s="247" t="s">
        <v>816</v>
      </c>
      <c r="W338" s="247" t="s">
        <v>817</v>
      </c>
      <c r="X338" s="247" t="s">
        <v>817</v>
      </c>
      <c r="Y338" s="29">
        <v>86</v>
      </c>
      <c r="Z338" s="247" t="s">
        <v>2027</v>
      </c>
      <c r="AA338" s="247">
        <v>174</v>
      </c>
      <c r="AB338" s="29">
        <v>57097992</v>
      </c>
      <c r="AC338" s="29">
        <v>0</v>
      </c>
      <c r="AD338" s="29">
        <v>37884065</v>
      </c>
      <c r="AE338" s="29">
        <v>19213927</v>
      </c>
      <c r="AF338" s="247" t="s">
        <v>3614</v>
      </c>
      <c r="AG338" s="247">
        <v>52010802</v>
      </c>
      <c r="AH338" s="247">
        <v>37884065</v>
      </c>
      <c r="AI338" s="247">
        <v>57097992</v>
      </c>
    </row>
    <row r="339" spans="1:35" s="24" customFormat="1" ht="36.75" customHeight="1" x14ac:dyDescent="0.3">
      <c r="A339" s="247">
        <v>249</v>
      </c>
      <c r="B339" s="248">
        <v>80111600</v>
      </c>
      <c r="C339" s="247" t="s">
        <v>3395</v>
      </c>
      <c r="D339" s="247" t="s">
        <v>3410</v>
      </c>
      <c r="E339" s="249" t="s">
        <v>683</v>
      </c>
      <c r="F339" s="249">
        <v>2024003050084</v>
      </c>
      <c r="G339" s="250" t="s">
        <v>684</v>
      </c>
      <c r="H339" s="251" t="s">
        <v>3377</v>
      </c>
      <c r="I339" s="133">
        <v>57097992</v>
      </c>
      <c r="J339" s="54" t="s">
        <v>1094</v>
      </c>
      <c r="K339" s="247" t="s">
        <v>3404</v>
      </c>
      <c r="L339" s="54" t="s">
        <v>903</v>
      </c>
      <c r="M339" s="54" t="s">
        <v>909</v>
      </c>
      <c r="N339" s="252" t="s">
        <v>296</v>
      </c>
      <c r="O339" s="54">
        <v>69</v>
      </c>
      <c r="P339" s="253" t="s">
        <v>297</v>
      </c>
      <c r="Q339" s="247" t="s">
        <v>3376</v>
      </c>
      <c r="R339" s="247" t="s">
        <v>3414</v>
      </c>
      <c r="S339" s="254">
        <v>315</v>
      </c>
      <c r="T339" s="265" t="s">
        <v>907</v>
      </c>
      <c r="U339" s="43">
        <v>115</v>
      </c>
      <c r="V339" s="247" t="s">
        <v>816</v>
      </c>
      <c r="W339" s="247" t="s">
        <v>817</v>
      </c>
      <c r="X339" s="247" t="s">
        <v>817</v>
      </c>
      <c r="Y339" s="29">
        <v>87</v>
      </c>
      <c r="Z339" s="247" t="s">
        <v>2028</v>
      </c>
      <c r="AA339" s="247">
        <v>173</v>
      </c>
      <c r="AB339" s="29">
        <v>57097992</v>
      </c>
      <c r="AC339" s="29">
        <v>0</v>
      </c>
      <c r="AD339" s="29">
        <v>37884065</v>
      </c>
      <c r="AE339" s="29">
        <v>19213927</v>
      </c>
      <c r="AF339" s="247" t="s">
        <v>3615</v>
      </c>
      <c r="AG339" s="247">
        <v>52010802</v>
      </c>
      <c r="AH339" s="247">
        <v>37884065</v>
      </c>
      <c r="AI339" s="247">
        <v>57097992</v>
      </c>
    </row>
    <row r="340" spans="1:35" s="24" customFormat="1" ht="36.75" customHeight="1" x14ac:dyDescent="0.3">
      <c r="A340" s="247">
        <v>250</v>
      </c>
      <c r="B340" s="248">
        <v>80111600</v>
      </c>
      <c r="C340" s="247" t="s">
        <v>3395</v>
      </c>
      <c r="D340" s="247" t="s">
        <v>3410</v>
      </c>
      <c r="E340" s="249" t="s">
        <v>683</v>
      </c>
      <c r="F340" s="249">
        <v>2024003050084</v>
      </c>
      <c r="G340" s="250" t="s">
        <v>684</v>
      </c>
      <c r="H340" s="251" t="s">
        <v>3377</v>
      </c>
      <c r="I340" s="133">
        <v>91990311</v>
      </c>
      <c r="J340" s="54" t="s">
        <v>1095</v>
      </c>
      <c r="K340" s="247" t="s">
        <v>3404</v>
      </c>
      <c r="L340" s="54" t="s">
        <v>903</v>
      </c>
      <c r="M340" s="54" t="s">
        <v>909</v>
      </c>
      <c r="N340" s="252" t="s">
        <v>296</v>
      </c>
      <c r="O340" s="54">
        <v>69</v>
      </c>
      <c r="P340" s="253" t="s">
        <v>297</v>
      </c>
      <c r="Q340" s="247" t="s">
        <v>3376</v>
      </c>
      <c r="R340" s="247" t="s">
        <v>3414</v>
      </c>
      <c r="S340" s="254">
        <v>315</v>
      </c>
      <c r="T340" s="265" t="s">
        <v>907</v>
      </c>
      <c r="U340" s="43">
        <v>89</v>
      </c>
      <c r="V340" s="247" t="s">
        <v>816</v>
      </c>
      <c r="W340" s="247" t="s">
        <v>817</v>
      </c>
      <c r="X340" s="247" t="s">
        <v>817</v>
      </c>
      <c r="Y340" s="29">
        <v>88</v>
      </c>
      <c r="Z340" s="247" t="s">
        <v>2029</v>
      </c>
      <c r="AA340" s="247">
        <v>172</v>
      </c>
      <c r="AB340" s="29">
        <v>91990311</v>
      </c>
      <c r="AC340" s="29">
        <v>0</v>
      </c>
      <c r="AD340" s="29">
        <v>61034841</v>
      </c>
      <c r="AE340" s="29">
        <v>30955470</v>
      </c>
      <c r="AF340" s="247" t="s">
        <v>3616</v>
      </c>
      <c r="AG340" s="247">
        <v>52010802</v>
      </c>
      <c r="AH340" s="247">
        <v>61034841</v>
      </c>
      <c r="AI340" s="247">
        <v>91990311</v>
      </c>
    </row>
    <row r="341" spans="1:35" s="24" customFormat="1" ht="36.75" customHeight="1" x14ac:dyDescent="0.3">
      <c r="A341" s="247">
        <v>251</v>
      </c>
      <c r="B341" s="248">
        <v>80111600</v>
      </c>
      <c r="C341" s="247" t="s">
        <v>3395</v>
      </c>
      <c r="D341" s="247" t="s">
        <v>3410</v>
      </c>
      <c r="E341" s="249" t="s">
        <v>683</v>
      </c>
      <c r="F341" s="249">
        <v>2024003050084</v>
      </c>
      <c r="G341" s="250" t="s">
        <v>684</v>
      </c>
      <c r="H341" s="251" t="s">
        <v>3377</v>
      </c>
      <c r="I341" s="133">
        <v>57097992</v>
      </c>
      <c r="J341" s="54" t="s">
        <v>1096</v>
      </c>
      <c r="K341" s="247" t="s">
        <v>3404</v>
      </c>
      <c r="L341" s="54" t="s">
        <v>903</v>
      </c>
      <c r="M341" s="54" t="s">
        <v>909</v>
      </c>
      <c r="N341" s="252" t="s">
        <v>296</v>
      </c>
      <c r="O341" s="54">
        <v>69</v>
      </c>
      <c r="P341" s="253" t="s">
        <v>297</v>
      </c>
      <c r="Q341" s="247" t="s">
        <v>3376</v>
      </c>
      <c r="R341" s="247" t="s">
        <v>3414</v>
      </c>
      <c r="S341" s="254">
        <v>315</v>
      </c>
      <c r="T341" s="265" t="s">
        <v>907</v>
      </c>
      <c r="U341" s="43">
        <v>144</v>
      </c>
      <c r="V341" s="247" t="s">
        <v>816</v>
      </c>
      <c r="W341" s="247" t="s">
        <v>817</v>
      </c>
      <c r="X341" s="247" t="s">
        <v>817</v>
      </c>
      <c r="Y341" s="29">
        <v>89</v>
      </c>
      <c r="Z341" s="247" t="s">
        <v>2030</v>
      </c>
      <c r="AA341" s="247">
        <v>171</v>
      </c>
      <c r="AB341" s="29">
        <v>57097992</v>
      </c>
      <c r="AC341" s="29">
        <v>0</v>
      </c>
      <c r="AD341" s="29">
        <v>37884065</v>
      </c>
      <c r="AE341" s="29">
        <v>19213927</v>
      </c>
      <c r="AF341" s="247" t="s">
        <v>3617</v>
      </c>
      <c r="AG341" s="247">
        <v>52010802</v>
      </c>
      <c r="AH341" s="247">
        <v>37884065</v>
      </c>
      <c r="AI341" s="247">
        <v>57097992</v>
      </c>
    </row>
    <row r="342" spans="1:35" s="24" customFormat="1" ht="36.75" customHeight="1" x14ac:dyDescent="0.3">
      <c r="A342" s="247">
        <v>252</v>
      </c>
      <c r="B342" s="248">
        <v>80111600</v>
      </c>
      <c r="C342" s="247" t="s">
        <v>3395</v>
      </c>
      <c r="D342" s="247" t="s">
        <v>3410</v>
      </c>
      <c r="E342" s="249" t="s">
        <v>683</v>
      </c>
      <c r="F342" s="249">
        <v>2024003050084</v>
      </c>
      <c r="G342" s="250" t="s">
        <v>684</v>
      </c>
      <c r="H342" s="251" t="s">
        <v>3377</v>
      </c>
      <c r="I342" s="133">
        <v>29949119</v>
      </c>
      <c r="J342" s="54" t="s">
        <v>1097</v>
      </c>
      <c r="K342" s="247" t="s">
        <v>3404</v>
      </c>
      <c r="L342" s="54" t="s">
        <v>903</v>
      </c>
      <c r="M342" s="54" t="s">
        <v>909</v>
      </c>
      <c r="N342" s="252" t="s">
        <v>296</v>
      </c>
      <c r="O342" s="54">
        <v>69</v>
      </c>
      <c r="P342" s="253" t="s">
        <v>297</v>
      </c>
      <c r="Q342" s="247" t="s">
        <v>3376</v>
      </c>
      <c r="R342" s="247" t="s">
        <v>3414</v>
      </c>
      <c r="S342" s="254">
        <v>315</v>
      </c>
      <c r="T342" s="265" t="s">
        <v>907</v>
      </c>
      <c r="U342" s="43">
        <v>145</v>
      </c>
      <c r="V342" s="247" t="s">
        <v>816</v>
      </c>
      <c r="W342" s="247" t="s">
        <v>817</v>
      </c>
      <c r="X342" s="247" t="s">
        <v>817</v>
      </c>
      <c r="Y342" s="29">
        <v>90</v>
      </c>
      <c r="Z342" s="247" t="s">
        <v>2031</v>
      </c>
      <c r="AA342" s="247">
        <v>170</v>
      </c>
      <c r="AB342" s="29">
        <v>29949119</v>
      </c>
      <c r="AC342" s="29">
        <v>0</v>
      </c>
      <c r="AD342" s="29">
        <v>19871002</v>
      </c>
      <c r="AE342" s="29">
        <v>10078117</v>
      </c>
      <c r="AF342" s="247" t="s">
        <v>3618</v>
      </c>
      <c r="AG342" s="247">
        <v>52010802</v>
      </c>
      <c r="AH342" s="247">
        <v>19871002</v>
      </c>
      <c r="AI342" s="247">
        <v>29949119</v>
      </c>
    </row>
    <row r="343" spans="1:35" s="24" customFormat="1" ht="36.75" customHeight="1" x14ac:dyDescent="0.3">
      <c r="A343" s="247">
        <v>253</v>
      </c>
      <c r="B343" s="248">
        <v>80111600</v>
      </c>
      <c r="C343" s="247" t="s">
        <v>3395</v>
      </c>
      <c r="D343" s="247" t="s">
        <v>3410</v>
      </c>
      <c r="E343" s="249" t="s">
        <v>683</v>
      </c>
      <c r="F343" s="249">
        <v>2024003050084</v>
      </c>
      <c r="G343" s="250" t="s">
        <v>684</v>
      </c>
      <c r="H343" s="251" t="s">
        <v>3377</v>
      </c>
      <c r="I343" s="133">
        <v>68987793</v>
      </c>
      <c r="J343" s="54" t="s">
        <v>1098</v>
      </c>
      <c r="K343" s="247" t="s">
        <v>3404</v>
      </c>
      <c r="L343" s="54" t="s">
        <v>903</v>
      </c>
      <c r="M343" s="54" t="s">
        <v>909</v>
      </c>
      <c r="N343" s="252" t="s">
        <v>296</v>
      </c>
      <c r="O343" s="54">
        <v>69</v>
      </c>
      <c r="P343" s="253" t="s">
        <v>297</v>
      </c>
      <c r="Q343" s="247" t="s">
        <v>3376</v>
      </c>
      <c r="R343" s="247" t="s">
        <v>3414</v>
      </c>
      <c r="S343" s="254">
        <v>315</v>
      </c>
      <c r="T343" s="265" t="s">
        <v>907</v>
      </c>
      <c r="U343" s="43">
        <v>219</v>
      </c>
      <c r="V343" s="247" t="s">
        <v>816</v>
      </c>
      <c r="W343" s="247" t="s">
        <v>817</v>
      </c>
      <c r="X343" s="247" t="s">
        <v>817</v>
      </c>
      <c r="Y343" s="29">
        <v>91</v>
      </c>
      <c r="Z343" s="247" t="s">
        <v>2032</v>
      </c>
      <c r="AA343" s="247">
        <v>169</v>
      </c>
      <c r="AB343" s="29">
        <v>68987793</v>
      </c>
      <c r="AC343" s="29">
        <v>0</v>
      </c>
      <c r="AD343" s="29">
        <v>45772853</v>
      </c>
      <c r="AE343" s="29">
        <v>23214940</v>
      </c>
      <c r="AF343" s="247" t="s">
        <v>3619</v>
      </c>
      <c r="AG343" s="247">
        <v>52010802</v>
      </c>
      <c r="AH343" s="247">
        <v>45772853</v>
      </c>
      <c r="AI343" s="247">
        <v>68987793</v>
      </c>
    </row>
    <row r="344" spans="1:35" s="24" customFormat="1" ht="36.75" customHeight="1" x14ac:dyDescent="0.3">
      <c r="A344" s="247">
        <v>254</v>
      </c>
      <c r="B344" s="248">
        <v>80111600</v>
      </c>
      <c r="C344" s="247" t="s">
        <v>3395</v>
      </c>
      <c r="D344" s="247" t="s">
        <v>3410</v>
      </c>
      <c r="E344" s="249" t="s">
        <v>683</v>
      </c>
      <c r="F344" s="249">
        <v>2024003050084</v>
      </c>
      <c r="G344" s="250" t="s">
        <v>684</v>
      </c>
      <c r="H344" s="251" t="s">
        <v>3377</v>
      </c>
      <c r="I344" s="133">
        <v>80491520</v>
      </c>
      <c r="J344" s="54" t="s">
        <v>1099</v>
      </c>
      <c r="K344" s="247" t="s">
        <v>3404</v>
      </c>
      <c r="L344" s="54" t="s">
        <v>903</v>
      </c>
      <c r="M344" s="54" t="s">
        <v>909</v>
      </c>
      <c r="N344" s="252" t="s">
        <v>296</v>
      </c>
      <c r="O344" s="54">
        <v>69</v>
      </c>
      <c r="P344" s="253" t="s">
        <v>297</v>
      </c>
      <c r="Q344" s="247" t="s">
        <v>3376</v>
      </c>
      <c r="R344" s="247" t="s">
        <v>3414</v>
      </c>
      <c r="S344" s="254">
        <v>315</v>
      </c>
      <c r="T344" s="265" t="s">
        <v>907</v>
      </c>
      <c r="U344" s="43">
        <v>173</v>
      </c>
      <c r="V344" s="247" t="s">
        <v>816</v>
      </c>
      <c r="W344" s="247" t="s">
        <v>817</v>
      </c>
      <c r="X344" s="247" t="s">
        <v>817</v>
      </c>
      <c r="Y344" s="29">
        <v>92</v>
      </c>
      <c r="Z344" s="247" t="s">
        <v>2033</v>
      </c>
      <c r="AA344" s="247">
        <v>380</v>
      </c>
      <c r="AB344" s="29">
        <v>80491520</v>
      </c>
      <c r="AC344" s="29">
        <v>0</v>
      </c>
      <c r="AD344" s="29">
        <v>53405484</v>
      </c>
      <c r="AE344" s="29">
        <v>27086036</v>
      </c>
      <c r="AF344" s="247" t="s">
        <v>3620</v>
      </c>
      <c r="AG344" s="247">
        <v>52010802</v>
      </c>
      <c r="AH344" s="247">
        <v>53405484</v>
      </c>
      <c r="AI344" s="247">
        <v>80491520</v>
      </c>
    </row>
    <row r="345" spans="1:35" s="24" customFormat="1" ht="36.75" customHeight="1" x14ac:dyDescent="0.3">
      <c r="A345" s="247">
        <v>255</v>
      </c>
      <c r="B345" s="248">
        <v>80111600</v>
      </c>
      <c r="C345" s="247" t="s">
        <v>3395</v>
      </c>
      <c r="D345" s="247" t="s">
        <v>3410</v>
      </c>
      <c r="E345" s="249" t="s">
        <v>683</v>
      </c>
      <c r="F345" s="249">
        <v>2024003050084</v>
      </c>
      <c r="G345" s="250" t="s">
        <v>684</v>
      </c>
      <c r="H345" s="251" t="s">
        <v>3377</v>
      </c>
      <c r="I345" s="133">
        <v>29949119</v>
      </c>
      <c r="J345" s="54" t="s">
        <v>1100</v>
      </c>
      <c r="K345" s="247" t="s">
        <v>3404</v>
      </c>
      <c r="L345" s="54" t="s">
        <v>903</v>
      </c>
      <c r="M345" s="54" t="s">
        <v>909</v>
      </c>
      <c r="N345" s="252" t="s">
        <v>296</v>
      </c>
      <c r="O345" s="54">
        <v>69</v>
      </c>
      <c r="P345" s="253" t="s">
        <v>297</v>
      </c>
      <c r="Q345" s="247" t="s">
        <v>3376</v>
      </c>
      <c r="R345" s="247" t="s">
        <v>3414</v>
      </c>
      <c r="S345" s="254">
        <v>315</v>
      </c>
      <c r="T345" s="265" t="s">
        <v>907</v>
      </c>
      <c r="U345" s="43">
        <v>220</v>
      </c>
      <c r="V345" s="247" t="s">
        <v>816</v>
      </c>
      <c r="W345" s="247" t="s">
        <v>817</v>
      </c>
      <c r="X345" s="247" t="s">
        <v>817</v>
      </c>
      <c r="Y345" s="29">
        <v>93</v>
      </c>
      <c r="Z345" s="247" t="s">
        <v>2034</v>
      </c>
      <c r="AA345" s="247">
        <v>168</v>
      </c>
      <c r="AB345" s="29">
        <v>29949119</v>
      </c>
      <c r="AC345" s="29">
        <v>0</v>
      </c>
      <c r="AD345" s="29">
        <v>19871002</v>
      </c>
      <c r="AE345" s="29">
        <v>10078117</v>
      </c>
      <c r="AF345" s="247" t="s">
        <v>3621</v>
      </c>
      <c r="AG345" s="247">
        <v>52010802</v>
      </c>
      <c r="AH345" s="247">
        <v>19871002</v>
      </c>
      <c r="AI345" s="247">
        <v>29949119</v>
      </c>
    </row>
    <row r="346" spans="1:35" s="24" customFormat="1" ht="36.75" customHeight="1" x14ac:dyDescent="0.3">
      <c r="A346" s="247">
        <v>256</v>
      </c>
      <c r="B346" s="248">
        <v>80111600</v>
      </c>
      <c r="C346" s="247" t="s">
        <v>3395</v>
      </c>
      <c r="D346" s="247" t="s">
        <v>3410</v>
      </c>
      <c r="E346" s="249" t="s">
        <v>683</v>
      </c>
      <c r="F346" s="249">
        <v>2024003050084</v>
      </c>
      <c r="G346" s="250" t="s">
        <v>684</v>
      </c>
      <c r="H346" s="251" t="s">
        <v>3377</v>
      </c>
      <c r="I346" s="133">
        <v>68987793</v>
      </c>
      <c r="J346" s="54" t="s">
        <v>1101</v>
      </c>
      <c r="K346" s="247" t="s">
        <v>3404</v>
      </c>
      <c r="L346" s="54" t="s">
        <v>903</v>
      </c>
      <c r="M346" s="54" t="s">
        <v>909</v>
      </c>
      <c r="N346" s="252" t="s">
        <v>296</v>
      </c>
      <c r="O346" s="54">
        <v>69</v>
      </c>
      <c r="P346" s="253" t="s">
        <v>297</v>
      </c>
      <c r="Q346" s="247" t="s">
        <v>3376</v>
      </c>
      <c r="R346" s="247" t="s">
        <v>3414</v>
      </c>
      <c r="S346" s="254">
        <v>315</v>
      </c>
      <c r="T346" s="265" t="s">
        <v>907</v>
      </c>
      <c r="U346" s="43">
        <v>221</v>
      </c>
      <c r="V346" s="247" t="s">
        <v>816</v>
      </c>
      <c r="W346" s="247" t="s">
        <v>817</v>
      </c>
      <c r="X346" s="247" t="s">
        <v>817</v>
      </c>
      <c r="Y346" s="29">
        <v>94</v>
      </c>
      <c r="Z346" s="247" t="s">
        <v>2035</v>
      </c>
      <c r="AA346" s="247">
        <v>167</v>
      </c>
      <c r="AB346" s="29">
        <v>68987793</v>
      </c>
      <c r="AC346" s="29">
        <v>0</v>
      </c>
      <c r="AD346" s="29">
        <v>45772853</v>
      </c>
      <c r="AE346" s="29">
        <v>23214940</v>
      </c>
      <c r="AF346" s="247" t="s">
        <v>3622</v>
      </c>
      <c r="AG346" s="247">
        <v>52010802</v>
      </c>
      <c r="AH346" s="247">
        <v>45772853</v>
      </c>
      <c r="AI346" s="247">
        <v>68987793</v>
      </c>
    </row>
    <row r="347" spans="1:35" s="24" customFormat="1" ht="36.75" customHeight="1" x14ac:dyDescent="0.3">
      <c r="A347" s="247">
        <v>257</v>
      </c>
      <c r="B347" s="248">
        <v>80111600</v>
      </c>
      <c r="C347" s="247" t="s">
        <v>3395</v>
      </c>
      <c r="D347" s="247" t="s">
        <v>3410</v>
      </c>
      <c r="E347" s="249" t="s">
        <v>683</v>
      </c>
      <c r="F347" s="249">
        <v>2024003050084</v>
      </c>
      <c r="G347" s="250" t="s">
        <v>684</v>
      </c>
      <c r="H347" s="251" t="s">
        <v>3377</v>
      </c>
      <c r="I347" s="133">
        <v>29949119</v>
      </c>
      <c r="J347" s="54" t="s">
        <v>1102</v>
      </c>
      <c r="K347" s="247" t="s">
        <v>3404</v>
      </c>
      <c r="L347" s="54" t="s">
        <v>903</v>
      </c>
      <c r="M347" s="54" t="s">
        <v>909</v>
      </c>
      <c r="N347" s="252" t="s">
        <v>296</v>
      </c>
      <c r="O347" s="54">
        <v>69</v>
      </c>
      <c r="P347" s="253" t="s">
        <v>297</v>
      </c>
      <c r="Q347" s="247" t="s">
        <v>3376</v>
      </c>
      <c r="R347" s="247" t="s">
        <v>3414</v>
      </c>
      <c r="S347" s="254">
        <v>315</v>
      </c>
      <c r="T347" s="265" t="s">
        <v>907</v>
      </c>
      <c r="U347" s="43">
        <v>90</v>
      </c>
      <c r="V347" s="247" t="s">
        <v>816</v>
      </c>
      <c r="W347" s="247" t="s">
        <v>817</v>
      </c>
      <c r="X347" s="247" t="s">
        <v>817</v>
      </c>
      <c r="Y347" s="29">
        <v>95</v>
      </c>
      <c r="Z347" s="247" t="s">
        <v>2036</v>
      </c>
      <c r="AA347" s="247">
        <v>166</v>
      </c>
      <c r="AB347" s="29">
        <v>29949119</v>
      </c>
      <c r="AC347" s="29">
        <v>0</v>
      </c>
      <c r="AD347" s="29">
        <v>19871002</v>
      </c>
      <c r="AE347" s="29">
        <v>10078117</v>
      </c>
      <c r="AF347" s="247" t="s">
        <v>3623</v>
      </c>
      <c r="AG347" s="247">
        <v>52010802</v>
      </c>
      <c r="AH347" s="247">
        <v>19871002</v>
      </c>
      <c r="AI347" s="247">
        <v>29949119</v>
      </c>
    </row>
    <row r="348" spans="1:35" s="24" customFormat="1" ht="36.75" customHeight="1" x14ac:dyDescent="0.3">
      <c r="A348" s="247">
        <v>258</v>
      </c>
      <c r="B348" s="248">
        <v>80111600</v>
      </c>
      <c r="C348" s="247" t="s">
        <v>3395</v>
      </c>
      <c r="D348" s="247" t="s">
        <v>3410</v>
      </c>
      <c r="E348" s="249" t="s">
        <v>683</v>
      </c>
      <c r="F348" s="249">
        <v>2024003050084</v>
      </c>
      <c r="G348" s="250" t="s">
        <v>684</v>
      </c>
      <c r="H348" s="251" t="s">
        <v>3377</v>
      </c>
      <c r="I348" s="133">
        <v>57097992</v>
      </c>
      <c r="J348" s="54" t="s">
        <v>1103</v>
      </c>
      <c r="K348" s="247" t="s">
        <v>3404</v>
      </c>
      <c r="L348" s="54" t="s">
        <v>903</v>
      </c>
      <c r="M348" s="54" t="s">
        <v>909</v>
      </c>
      <c r="N348" s="252" t="s">
        <v>296</v>
      </c>
      <c r="O348" s="54">
        <v>69</v>
      </c>
      <c r="P348" s="253" t="s">
        <v>297</v>
      </c>
      <c r="Q348" s="247" t="s">
        <v>3376</v>
      </c>
      <c r="R348" s="247" t="s">
        <v>3414</v>
      </c>
      <c r="S348" s="254">
        <v>315</v>
      </c>
      <c r="T348" s="265" t="s">
        <v>907</v>
      </c>
      <c r="U348" s="43">
        <v>247</v>
      </c>
      <c r="V348" s="247" t="s">
        <v>816</v>
      </c>
      <c r="W348" s="247" t="s">
        <v>817</v>
      </c>
      <c r="X348" s="247" t="s">
        <v>817</v>
      </c>
      <c r="Y348" s="29">
        <v>96</v>
      </c>
      <c r="Z348" s="247" t="s">
        <v>2037</v>
      </c>
      <c r="AA348" s="247">
        <v>165</v>
      </c>
      <c r="AB348" s="29">
        <v>57097992</v>
      </c>
      <c r="AC348" s="29">
        <v>0</v>
      </c>
      <c r="AD348" s="29">
        <v>37884065</v>
      </c>
      <c r="AE348" s="29">
        <v>19213927</v>
      </c>
      <c r="AF348" s="247" t="s">
        <v>3624</v>
      </c>
      <c r="AG348" s="247">
        <v>52010802</v>
      </c>
      <c r="AH348" s="247">
        <v>37884065</v>
      </c>
      <c r="AI348" s="247">
        <v>57097992</v>
      </c>
    </row>
    <row r="349" spans="1:35" s="24" customFormat="1" ht="36.75" customHeight="1" x14ac:dyDescent="0.3">
      <c r="A349" s="247">
        <v>259</v>
      </c>
      <c r="B349" s="248">
        <v>80111600</v>
      </c>
      <c r="C349" s="247" t="s">
        <v>3395</v>
      </c>
      <c r="D349" s="247" t="s">
        <v>3410</v>
      </c>
      <c r="E349" s="249" t="s">
        <v>683</v>
      </c>
      <c r="F349" s="249">
        <v>2024003050084</v>
      </c>
      <c r="G349" s="250" t="s">
        <v>684</v>
      </c>
      <c r="H349" s="251" t="s">
        <v>3377</v>
      </c>
      <c r="I349" s="133">
        <v>57097992</v>
      </c>
      <c r="J349" s="54" t="s">
        <v>1104</v>
      </c>
      <c r="K349" s="247" t="s">
        <v>3404</v>
      </c>
      <c r="L349" s="54" t="s">
        <v>903</v>
      </c>
      <c r="M349" s="54" t="s">
        <v>909</v>
      </c>
      <c r="N349" s="252" t="s">
        <v>296</v>
      </c>
      <c r="O349" s="54">
        <v>69</v>
      </c>
      <c r="P349" s="253" t="s">
        <v>297</v>
      </c>
      <c r="Q349" s="247" t="s">
        <v>3376</v>
      </c>
      <c r="R349" s="247" t="s">
        <v>3414</v>
      </c>
      <c r="S349" s="254">
        <v>315</v>
      </c>
      <c r="T349" s="265" t="s">
        <v>907</v>
      </c>
      <c r="U349" s="43">
        <v>174</v>
      </c>
      <c r="V349" s="247" t="s">
        <v>816</v>
      </c>
      <c r="W349" s="247" t="s">
        <v>817</v>
      </c>
      <c r="X349" s="247" t="s">
        <v>817</v>
      </c>
      <c r="Y349" s="29">
        <v>97</v>
      </c>
      <c r="Z349" s="247" t="s">
        <v>2038</v>
      </c>
      <c r="AA349" s="247">
        <v>164</v>
      </c>
      <c r="AB349" s="29">
        <v>57097992</v>
      </c>
      <c r="AC349" s="29">
        <v>0</v>
      </c>
      <c r="AD349" s="29">
        <v>37884065</v>
      </c>
      <c r="AE349" s="29">
        <v>19213927</v>
      </c>
      <c r="AF349" s="247" t="s">
        <v>3625</v>
      </c>
      <c r="AG349" s="247">
        <v>52010802</v>
      </c>
      <c r="AH349" s="247">
        <v>37884065</v>
      </c>
      <c r="AI349" s="247">
        <v>57097992</v>
      </c>
    </row>
    <row r="350" spans="1:35" s="24" customFormat="1" ht="36.75" customHeight="1" x14ac:dyDescent="0.3">
      <c r="A350" s="247">
        <v>260</v>
      </c>
      <c r="B350" s="248">
        <v>80111600</v>
      </c>
      <c r="C350" s="247" t="s">
        <v>3395</v>
      </c>
      <c r="D350" s="247" t="s">
        <v>3410</v>
      </c>
      <c r="E350" s="249" t="s">
        <v>683</v>
      </c>
      <c r="F350" s="249">
        <v>2024003050084</v>
      </c>
      <c r="G350" s="250" t="s">
        <v>684</v>
      </c>
      <c r="H350" s="251" t="s">
        <v>3377</v>
      </c>
      <c r="I350" s="133">
        <v>45971888</v>
      </c>
      <c r="J350" s="54" t="s">
        <v>1105</v>
      </c>
      <c r="K350" s="247" t="s">
        <v>3404</v>
      </c>
      <c r="L350" s="54" t="s">
        <v>903</v>
      </c>
      <c r="M350" s="54" t="s">
        <v>909</v>
      </c>
      <c r="N350" s="252" t="s">
        <v>296</v>
      </c>
      <c r="O350" s="54">
        <v>69</v>
      </c>
      <c r="P350" s="253" t="s">
        <v>297</v>
      </c>
      <c r="Q350" s="247" t="s">
        <v>3376</v>
      </c>
      <c r="R350" s="247" t="s">
        <v>3414</v>
      </c>
      <c r="S350" s="254">
        <v>315</v>
      </c>
      <c r="T350" s="265" t="s">
        <v>907</v>
      </c>
      <c r="U350" s="43">
        <v>98</v>
      </c>
      <c r="V350" s="247" t="s">
        <v>816</v>
      </c>
      <c r="W350" s="247" t="s">
        <v>817</v>
      </c>
      <c r="X350" s="247" t="s">
        <v>817</v>
      </c>
      <c r="Y350" s="29">
        <v>98</v>
      </c>
      <c r="Z350" s="247" t="s">
        <v>2039</v>
      </c>
      <c r="AA350" s="247">
        <v>352</v>
      </c>
      <c r="AB350" s="29">
        <v>45971888</v>
      </c>
      <c r="AC350" s="29">
        <v>0</v>
      </c>
      <c r="AD350" s="29">
        <v>30501983</v>
      </c>
      <c r="AE350" s="29">
        <v>15469905</v>
      </c>
      <c r="AF350" s="247" t="s">
        <v>3626</v>
      </c>
      <c r="AG350" s="247">
        <v>52010802</v>
      </c>
      <c r="AH350" s="247">
        <v>30501983</v>
      </c>
      <c r="AI350" s="247">
        <v>45971888</v>
      </c>
    </row>
    <row r="351" spans="1:35" s="24" customFormat="1" ht="36.75" customHeight="1" x14ac:dyDescent="0.3">
      <c r="A351" s="247">
        <v>261</v>
      </c>
      <c r="B351" s="248">
        <v>80111600</v>
      </c>
      <c r="C351" s="247" t="s">
        <v>3395</v>
      </c>
      <c r="D351" s="247" t="s">
        <v>3410</v>
      </c>
      <c r="E351" s="249" t="s">
        <v>683</v>
      </c>
      <c r="F351" s="249">
        <v>2024003050084</v>
      </c>
      <c r="G351" s="250" t="s">
        <v>684</v>
      </c>
      <c r="H351" s="251" t="s">
        <v>3377</v>
      </c>
      <c r="I351" s="133">
        <v>29949119</v>
      </c>
      <c r="J351" s="54" t="s">
        <v>1106</v>
      </c>
      <c r="K351" s="247" t="s">
        <v>3404</v>
      </c>
      <c r="L351" s="54" t="s">
        <v>903</v>
      </c>
      <c r="M351" s="54" t="s">
        <v>909</v>
      </c>
      <c r="N351" s="252" t="s">
        <v>296</v>
      </c>
      <c r="O351" s="54">
        <v>69</v>
      </c>
      <c r="P351" s="253" t="s">
        <v>297</v>
      </c>
      <c r="Q351" s="247" t="s">
        <v>3376</v>
      </c>
      <c r="R351" s="247" t="s">
        <v>3414</v>
      </c>
      <c r="S351" s="254">
        <v>315</v>
      </c>
      <c r="T351" s="265" t="s">
        <v>907</v>
      </c>
      <c r="U351" s="43">
        <v>179</v>
      </c>
      <c r="V351" s="247" t="s">
        <v>816</v>
      </c>
      <c r="W351" s="247" t="s">
        <v>817</v>
      </c>
      <c r="X351" s="247" t="s">
        <v>817</v>
      </c>
      <c r="Y351" s="29">
        <v>99</v>
      </c>
      <c r="Z351" s="247" t="s">
        <v>2040</v>
      </c>
      <c r="AA351" s="247">
        <v>293</v>
      </c>
      <c r="AB351" s="29">
        <v>29949119</v>
      </c>
      <c r="AC351" s="29">
        <v>0</v>
      </c>
      <c r="AD351" s="29">
        <v>19871002</v>
      </c>
      <c r="AE351" s="29">
        <v>10078117</v>
      </c>
      <c r="AF351" s="247" t="s">
        <v>3627</v>
      </c>
      <c r="AG351" s="247">
        <v>52010802</v>
      </c>
      <c r="AH351" s="247">
        <v>19871002</v>
      </c>
      <c r="AI351" s="247">
        <v>29949119</v>
      </c>
    </row>
    <row r="352" spans="1:35" s="24" customFormat="1" ht="36.75" customHeight="1" x14ac:dyDescent="0.3">
      <c r="A352" s="247">
        <v>262</v>
      </c>
      <c r="B352" s="248">
        <v>80111600</v>
      </c>
      <c r="C352" s="247" t="s">
        <v>3395</v>
      </c>
      <c r="D352" s="247" t="s">
        <v>3410</v>
      </c>
      <c r="E352" s="249" t="s">
        <v>683</v>
      </c>
      <c r="F352" s="249">
        <v>2024003050084</v>
      </c>
      <c r="G352" s="250" t="s">
        <v>684</v>
      </c>
      <c r="H352" s="251" t="s">
        <v>3377</v>
      </c>
      <c r="I352" s="133">
        <v>29949119</v>
      </c>
      <c r="J352" s="54" t="s">
        <v>1107</v>
      </c>
      <c r="K352" s="247" t="s">
        <v>3404</v>
      </c>
      <c r="L352" s="54" t="s">
        <v>903</v>
      </c>
      <c r="M352" s="54" t="s">
        <v>909</v>
      </c>
      <c r="N352" s="252" t="s">
        <v>296</v>
      </c>
      <c r="O352" s="54">
        <v>69</v>
      </c>
      <c r="P352" s="253" t="s">
        <v>297</v>
      </c>
      <c r="Q352" s="247" t="s">
        <v>3376</v>
      </c>
      <c r="R352" s="247" t="s">
        <v>3414</v>
      </c>
      <c r="S352" s="254">
        <v>315</v>
      </c>
      <c r="T352" s="265" t="s">
        <v>907</v>
      </c>
      <c r="U352" s="43">
        <v>180</v>
      </c>
      <c r="V352" s="247" t="s">
        <v>816</v>
      </c>
      <c r="W352" s="247" t="s">
        <v>817</v>
      </c>
      <c r="X352" s="247" t="s">
        <v>817</v>
      </c>
      <c r="Y352" s="29">
        <v>100</v>
      </c>
      <c r="Z352" s="247" t="s">
        <v>2041</v>
      </c>
      <c r="AA352" s="247">
        <v>290</v>
      </c>
      <c r="AB352" s="29">
        <v>29949119</v>
      </c>
      <c r="AC352" s="29">
        <v>0</v>
      </c>
      <c r="AD352" s="29">
        <v>19870982</v>
      </c>
      <c r="AE352" s="29">
        <v>10078137</v>
      </c>
      <c r="AF352" s="247" t="s">
        <v>3628</v>
      </c>
      <c r="AG352" s="247">
        <v>52010802</v>
      </c>
      <c r="AH352" s="247">
        <v>19870982</v>
      </c>
      <c r="AI352" s="247">
        <v>29949119</v>
      </c>
    </row>
    <row r="353" spans="1:35" s="24" customFormat="1" ht="36.75" customHeight="1" x14ac:dyDescent="0.3">
      <c r="A353" s="247">
        <v>263</v>
      </c>
      <c r="B353" s="248">
        <v>80111600</v>
      </c>
      <c r="C353" s="247" t="s">
        <v>3395</v>
      </c>
      <c r="D353" s="247" t="s">
        <v>3410</v>
      </c>
      <c r="E353" s="249" t="s">
        <v>683</v>
      </c>
      <c r="F353" s="249">
        <v>2024003050084</v>
      </c>
      <c r="G353" s="250" t="s">
        <v>684</v>
      </c>
      <c r="H353" s="251" t="s">
        <v>3377</v>
      </c>
      <c r="I353" s="133">
        <v>29949119</v>
      </c>
      <c r="J353" s="54" t="s">
        <v>1108</v>
      </c>
      <c r="K353" s="247" t="s">
        <v>3404</v>
      </c>
      <c r="L353" s="54" t="s">
        <v>903</v>
      </c>
      <c r="M353" s="54" t="s">
        <v>909</v>
      </c>
      <c r="N353" s="252" t="s">
        <v>296</v>
      </c>
      <c r="O353" s="54">
        <v>69</v>
      </c>
      <c r="P353" s="253" t="s">
        <v>297</v>
      </c>
      <c r="Q353" s="247" t="s">
        <v>3376</v>
      </c>
      <c r="R353" s="247" t="s">
        <v>3414</v>
      </c>
      <c r="S353" s="254">
        <v>315</v>
      </c>
      <c r="T353" s="265" t="s">
        <v>907</v>
      </c>
      <c r="U353" s="43">
        <v>201</v>
      </c>
      <c r="V353" s="247" t="s">
        <v>816</v>
      </c>
      <c r="W353" s="247" t="s">
        <v>817</v>
      </c>
      <c r="X353" s="247" t="s">
        <v>817</v>
      </c>
      <c r="Y353" s="29">
        <v>101</v>
      </c>
      <c r="Z353" s="247" t="s">
        <v>2042</v>
      </c>
      <c r="AA353" s="247">
        <v>381</v>
      </c>
      <c r="AB353" s="29">
        <v>29949119</v>
      </c>
      <c r="AC353" s="29">
        <v>0</v>
      </c>
      <c r="AD353" s="29">
        <v>19871002</v>
      </c>
      <c r="AE353" s="29">
        <v>10078117</v>
      </c>
      <c r="AF353" s="247" t="s">
        <v>3629</v>
      </c>
      <c r="AG353" s="247">
        <v>52010802</v>
      </c>
      <c r="AH353" s="247">
        <v>19871002</v>
      </c>
      <c r="AI353" s="247">
        <v>29949119</v>
      </c>
    </row>
    <row r="354" spans="1:35" s="24" customFormat="1" ht="36.75" customHeight="1" x14ac:dyDescent="0.3">
      <c r="A354" s="247">
        <v>264</v>
      </c>
      <c r="B354" s="248">
        <v>80111600</v>
      </c>
      <c r="C354" s="247" t="s">
        <v>3395</v>
      </c>
      <c r="D354" s="247" t="s">
        <v>3410</v>
      </c>
      <c r="E354" s="249" t="s">
        <v>683</v>
      </c>
      <c r="F354" s="249">
        <v>2024003050084</v>
      </c>
      <c r="G354" s="250" t="s">
        <v>684</v>
      </c>
      <c r="H354" s="251" t="s">
        <v>3377</v>
      </c>
      <c r="I354" s="133">
        <v>45971888</v>
      </c>
      <c r="J354" s="54" t="s">
        <v>1109</v>
      </c>
      <c r="K354" s="247" t="s">
        <v>3404</v>
      </c>
      <c r="L354" s="54" t="s">
        <v>903</v>
      </c>
      <c r="M354" s="54" t="s">
        <v>909</v>
      </c>
      <c r="N354" s="252" t="s">
        <v>296</v>
      </c>
      <c r="O354" s="54">
        <v>69</v>
      </c>
      <c r="P354" s="253" t="s">
        <v>297</v>
      </c>
      <c r="Q354" s="247" t="s">
        <v>3376</v>
      </c>
      <c r="R354" s="247" t="s">
        <v>3414</v>
      </c>
      <c r="S354" s="254">
        <v>315</v>
      </c>
      <c r="T354" s="265" t="s">
        <v>907</v>
      </c>
      <c r="U354" s="43">
        <v>181</v>
      </c>
      <c r="V354" s="247" t="s">
        <v>816</v>
      </c>
      <c r="W354" s="247" t="s">
        <v>817</v>
      </c>
      <c r="X354" s="247" t="s">
        <v>817</v>
      </c>
      <c r="Y354" s="29">
        <v>102</v>
      </c>
      <c r="Z354" s="247" t="s">
        <v>2043</v>
      </c>
      <c r="AA354" s="247">
        <v>218</v>
      </c>
      <c r="AB354" s="29">
        <v>45971888</v>
      </c>
      <c r="AC354" s="29">
        <v>0</v>
      </c>
      <c r="AD354" s="29">
        <v>30501983</v>
      </c>
      <c r="AE354" s="29">
        <v>15469905</v>
      </c>
      <c r="AF354" s="247" t="s">
        <v>3630</v>
      </c>
      <c r="AG354" s="247">
        <v>52010802</v>
      </c>
      <c r="AH354" s="247">
        <v>30501983</v>
      </c>
      <c r="AI354" s="247">
        <v>45971888</v>
      </c>
    </row>
    <row r="355" spans="1:35" s="24" customFormat="1" ht="36.75" customHeight="1" x14ac:dyDescent="0.3">
      <c r="A355" s="247">
        <v>265</v>
      </c>
      <c r="B355" s="248">
        <v>80111600</v>
      </c>
      <c r="C355" s="247" t="s">
        <v>3395</v>
      </c>
      <c r="D355" s="247" t="s">
        <v>3410</v>
      </c>
      <c r="E355" s="249" t="s">
        <v>683</v>
      </c>
      <c r="F355" s="249">
        <v>2024003050084</v>
      </c>
      <c r="G355" s="250" t="s">
        <v>684</v>
      </c>
      <c r="H355" s="251" t="s">
        <v>3377</v>
      </c>
      <c r="I355" s="133">
        <v>68987793</v>
      </c>
      <c r="J355" s="54" t="s">
        <v>1110</v>
      </c>
      <c r="K355" s="247" t="s">
        <v>3404</v>
      </c>
      <c r="L355" s="54" t="s">
        <v>903</v>
      </c>
      <c r="M355" s="54" t="s">
        <v>909</v>
      </c>
      <c r="N355" s="252" t="s">
        <v>296</v>
      </c>
      <c r="O355" s="54">
        <v>69</v>
      </c>
      <c r="P355" s="253" t="s">
        <v>297</v>
      </c>
      <c r="Q355" s="247" t="s">
        <v>3376</v>
      </c>
      <c r="R355" s="247" t="s">
        <v>3414</v>
      </c>
      <c r="S355" s="254">
        <v>10.5</v>
      </c>
      <c r="T355" s="265" t="s">
        <v>815</v>
      </c>
      <c r="U355" s="43">
        <v>229</v>
      </c>
      <c r="V355" s="247" t="s">
        <v>816</v>
      </c>
      <c r="W355" s="247" t="s">
        <v>817</v>
      </c>
      <c r="X355" s="247" t="s">
        <v>817</v>
      </c>
      <c r="Y355" s="29">
        <v>103</v>
      </c>
      <c r="Z355" s="247" t="s">
        <v>2045</v>
      </c>
      <c r="AA355" s="247">
        <v>243</v>
      </c>
      <c r="AB355" s="29">
        <v>68987793</v>
      </c>
      <c r="AC355" s="29">
        <v>0</v>
      </c>
      <c r="AD355" s="29">
        <v>45772853</v>
      </c>
      <c r="AE355" s="29">
        <v>23214940</v>
      </c>
      <c r="AF355" s="247" t="s">
        <v>3631</v>
      </c>
      <c r="AG355" s="247">
        <v>52010802</v>
      </c>
      <c r="AH355" s="247">
        <v>45772853</v>
      </c>
      <c r="AI355" s="247">
        <v>68987793</v>
      </c>
    </row>
    <row r="356" spans="1:35" s="24" customFormat="1" ht="36.75" customHeight="1" x14ac:dyDescent="0.3">
      <c r="A356" s="247">
        <v>266</v>
      </c>
      <c r="B356" s="248">
        <v>80111600</v>
      </c>
      <c r="C356" s="247" t="s">
        <v>3395</v>
      </c>
      <c r="D356" s="247" t="s">
        <v>3410</v>
      </c>
      <c r="E356" s="249" t="s">
        <v>683</v>
      </c>
      <c r="F356" s="249">
        <v>2024003050084</v>
      </c>
      <c r="G356" s="250" t="s">
        <v>684</v>
      </c>
      <c r="H356" s="251" t="s">
        <v>3377</v>
      </c>
      <c r="I356" s="133">
        <v>45971888</v>
      </c>
      <c r="J356" s="54" t="s">
        <v>1111</v>
      </c>
      <c r="K356" s="247" t="s">
        <v>3404</v>
      </c>
      <c r="L356" s="54" t="s">
        <v>903</v>
      </c>
      <c r="M356" s="54" t="s">
        <v>909</v>
      </c>
      <c r="N356" s="252" t="s">
        <v>296</v>
      </c>
      <c r="O356" s="54">
        <v>69</v>
      </c>
      <c r="P356" s="253" t="s">
        <v>297</v>
      </c>
      <c r="Q356" s="247" t="s">
        <v>3376</v>
      </c>
      <c r="R356" s="247" t="s">
        <v>3414</v>
      </c>
      <c r="S356" s="254">
        <v>315</v>
      </c>
      <c r="T356" s="265" t="s">
        <v>907</v>
      </c>
      <c r="U356" s="43">
        <v>279</v>
      </c>
      <c r="V356" s="247" t="s">
        <v>816</v>
      </c>
      <c r="W356" s="247" t="s">
        <v>817</v>
      </c>
      <c r="X356" s="247" t="s">
        <v>817</v>
      </c>
      <c r="Y356" s="29">
        <v>104</v>
      </c>
      <c r="Z356" s="247" t="s">
        <v>2046</v>
      </c>
      <c r="AA356" s="247">
        <v>382</v>
      </c>
      <c r="AB356" s="29">
        <v>45971888</v>
      </c>
      <c r="AC356" s="29">
        <v>0</v>
      </c>
      <c r="AD356" s="29">
        <v>30501983</v>
      </c>
      <c r="AE356" s="29">
        <v>15469905</v>
      </c>
      <c r="AF356" s="247" t="s">
        <v>3632</v>
      </c>
      <c r="AG356" s="247">
        <v>52010802</v>
      </c>
      <c r="AH356" s="247">
        <v>30501983</v>
      </c>
      <c r="AI356" s="247">
        <v>45971888</v>
      </c>
    </row>
    <row r="357" spans="1:35" s="24" customFormat="1" ht="36.75" customHeight="1" x14ac:dyDescent="0.3">
      <c r="A357" s="247">
        <v>267</v>
      </c>
      <c r="B357" s="248">
        <v>80111600</v>
      </c>
      <c r="C357" s="247" t="s">
        <v>3395</v>
      </c>
      <c r="D357" s="247" t="s">
        <v>3410</v>
      </c>
      <c r="E357" s="249" t="s">
        <v>683</v>
      </c>
      <c r="F357" s="249">
        <v>2024003050084</v>
      </c>
      <c r="G357" s="250" t="s">
        <v>684</v>
      </c>
      <c r="H357" s="251" t="s">
        <v>3377</v>
      </c>
      <c r="I357" s="133">
        <v>91990311</v>
      </c>
      <c r="J357" s="54" t="s">
        <v>1112</v>
      </c>
      <c r="K357" s="247" t="s">
        <v>3404</v>
      </c>
      <c r="L357" s="54" t="s">
        <v>903</v>
      </c>
      <c r="M357" s="54" t="s">
        <v>909</v>
      </c>
      <c r="N357" s="252" t="s">
        <v>296</v>
      </c>
      <c r="O357" s="54">
        <v>69</v>
      </c>
      <c r="P357" s="253" t="s">
        <v>297</v>
      </c>
      <c r="Q357" s="247" t="s">
        <v>3376</v>
      </c>
      <c r="R357" s="247" t="s">
        <v>3414</v>
      </c>
      <c r="S357" s="254">
        <v>315</v>
      </c>
      <c r="T357" s="265" t="s">
        <v>907</v>
      </c>
      <c r="U357" s="43">
        <v>121</v>
      </c>
      <c r="V357" s="247" t="s">
        <v>816</v>
      </c>
      <c r="W357" s="247" t="s">
        <v>817</v>
      </c>
      <c r="X357" s="247" t="s">
        <v>817</v>
      </c>
      <c r="Y357" s="29">
        <v>105</v>
      </c>
      <c r="Z357" s="247" t="s">
        <v>2047</v>
      </c>
      <c r="AA357" s="247">
        <v>240</v>
      </c>
      <c r="AB357" s="29">
        <v>91990311</v>
      </c>
      <c r="AC357" s="29">
        <v>0</v>
      </c>
      <c r="AD357" s="29">
        <v>61034841</v>
      </c>
      <c r="AE357" s="29">
        <v>30955470</v>
      </c>
      <c r="AF357" s="247" t="s">
        <v>3633</v>
      </c>
      <c r="AG357" s="247">
        <v>52010802</v>
      </c>
      <c r="AH357" s="247">
        <v>61034841</v>
      </c>
      <c r="AI357" s="247">
        <v>91990311</v>
      </c>
    </row>
    <row r="358" spans="1:35" s="24" customFormat="1" ht="36.75" customHeight="1" x14ac:dyDescent="0.3">
      <c r="A358" s="247">
        <v>268</v>
      </c>
      <c r="B358" s="248">
        <v>80111600</v>
      </c>
      <c r="C358" s="247" t="s">
        <v>3395</v>
      </c>
      <c r="D358" s="247" t="s">
        <v>3410</v>
      </c>
      <c r="E358" s="249" t="s">
        <v>683</v>
      </c>
      <c r="F358" s="249">
        <v>2024003050084</v>
      </c>
      <c r="G358" s="250" t="s">
        <v>684</v>
      </c>
      <c r="H358" s="251" t="s">
        <v>3377</v>
      </c>
      <c r="I358" s="133">
        <v>68987793</v>
      </c>
      <c r="J358" s="54" t="s">
        <v>1113</v>
      </c>
      <c r="K358" s="247" t="s">
        <v>3404</v>
      </c>
      <c r="L358" s="54" t="s">
        <v>903</v>
      </c>
      <c r="M358" s="54" t="s">
        <v>909</v>
      </c>
      <c r="N358" s="252" t="s">
        <v>296</v>
      </c>
      <c r="O358" s="54">
        <v>69</v>
      </c>
      <c r="P358" s="253" t="s">
        <v>297</v>
      </c>
      <c r="Q358" s="247" t="s">
        <v>3376</v>
      </c>
      <c r="R358" s="247" t="s">
        <v>3414</v>
      </c>
      <c r="S358" s="254">
        <v>315</v>
      </c>
      <c r="T358" s="265" t="s">
        <v>907</v>
      </c>
      <c r="U358" s="43">
        <v>202</v>
      </c>
      <c r="V358" s="247" t="s">
        <v>816</v>
      </c>
      <c r="W358" s="247" t="s">
        <v>817</v>
      </c>
      <c r="X358" s="247" t="s">
        <v>817</v>
      </c>
      <c r="Y358" s="29">
        <v>106</v>
      </c>
      <c r="Z358" s="247" t="s">
        <v>2048</v>
      </c>
      <c r="AA358" s="247">
        <v>278</v>
      </c>
      <c r="AB358" s="29">
        <v>68987793</v>
      </c>
      <c r="AC358" s="29">
        <v>0</v>
      </c>
      <c r="AD358" s="29">
        <v>45772853</v>
      </c>
      <c r="AE358" s="29">
        <v>23214940</v>
      </c>
      <c r="AF358" s="247" t="s">
        <v>3634</v>
      </c>
      <c r="AG358" s="247">
        <v>52010802</v>
      </c>
      <c r="AH358" s="247">
        <v>45772853</v>
      </c>
      <c r="AI358" s="247">
        <v>68987793</v>
      </c>
    </row>
    <row r="359" spans="1:35" s="24" customFormat="1" ht="36.75" customHeight="1" x14ac:dyDescent="0.3">
      <c r="A359" s="247">
        <v>269</v>
      </c>
      <c r="B359" s="248">
        <v>80111600</v>
      </c>
      <c r="C359" s="247" t="s">
        <v>3395</v>
      </c>
      <c r="D359" s="247" t="s">
        <v>3410</v>
      </c>
      <c r="E359" s="249" t="s">
        <v>683</v>
      </c>
      <c r="F359" s="249">
        <v>2024003050084</v>
      </c>
      <c r="G359" s="250" t="s">
        <v>684</v>
      </c>
      <c r="H359" s="251" t="s">
        <v>3377</v>
      </c>
      <c r="I359" s="133">
        <v>68987793</v>
      </c>
      <c r="J359" s="54" t="s">
        <v>1114</v>
      </c>
      <c r="K359" s="247" t="s">
        <v>3404</v>
      </c>
      <c r="L359" s="54" t="s">
        <v>903</v>
      </c>
      <c r="M359" s="54" t="s">
        <v>909</v>
      </c>
      <c r="N359" s="252" t="s">
        <v>296</v>
      </c>
      <c r="O359" s="54">
        <v>69</v>
      </c>
      <c r="P359" s="253" t="s">
        <v>297</v>
      </c>
      <c r="Q359" s="247" t="s">
        <v>3376</v>
      </c>
      <c r="R359" s="247" t="s">
        <v>3414</v>
      </c>
      <c r="S359" s="254">
        <v>315</v>
      </c>
      <c r="T359" s="265" t="s">
        <v>907</v>
      </c>
      <c r="U359" s="43">
        <v>230</v>
      </c>
      <c r="V359" s="247" t="s">
        <v>816</v>
      </c>
      <c r="W359" s="247" t="s">
        <v>817</v>
      </c>
      <c r="X359" s="247" t="s">
        <v>817</v>
      </c>
      <c r="Y359" s="29">
        <v>107</v>
      </c>
      <c r="Z359" s="247" t="s">
        <v>2049</v>
      </c>
      <c r="AA359" s="247">
        <v>259</v>
      </c>
      <c r="AB359" s="29">
        <v>68987793</v>
      </c>
      <c r="AC359" s="29">
        <v>0</v>
      </c>
      <c r="AD359" s="29">
        <v>45772853</v>
      </c>
      <c r="AE359" s="29">
        <v>23214940</v>
      </c>
      <c r="AF359" s="247" t="s">
        <v>3635</v>
      </c>
      <c r="AG359" s="247">
        <v>52010802</v>
      </c>
      <c r="AH359" s="247">
        <v>45772853</v>
      </c>
      <c r="AI359" s="247">
        <v>68987793</v>
      </c>
    </row>
    <row r="360" spans="1:35" s="24" customFormat="1" ht="36.75" customHeight="1" x14ac:dyDescent="0.3">
      <c r="A360" s="247">
        <v>270</v>
      </c>
      <c r="B360" s="248">
        <v>80111600</v>
      </c>
      <c r="C360" s="247" t="s">
        <v>3395</v>
      </c>
      <c r="D360" s="247" t="s">
        <v>3410</v>
      </c>
      <c r="E360" s="249" t="s">
        <v>683</v>
      </c>
      <c r="F360" s="249">
        <v>2024003050084</v>
      </c>
      <c r="G360" s="250" t="s">
        <v>684</v>
      </c>
      <c r="H360" s="251" t="s">
        <v>3377</v>
      </c>
      <c r="I360" s="133">
        <v>91990311</v>
      </c>
      <c r="J360" s="54" t="s">
        <v>1115</v>
      </c>
      <c r="K360" s="247" t="s">
        <v>3404</v>
      </c>
      <c r="L360" s="54" t="s">
        <v>903</v>
      </c>
      <c r="M360" s="54" t="s">
        <v>909</v>
      </c>
      <c r="N360" s="252" t="s">
        <v>296</v>
      </c>
      <c r="O360" s="54">
        <v>69</v>
      </c>
      <c r="P360" s="253" t="s">
        <v>297</v>
      </c>
      <c r="Q360" s="247" t="s">
        <v>3376</v>
      </c>
      <c r="R360" s="247" t="s">
        <v>3414</v>
      </c>
      <c r="S360" s="254">
        <v>315</v>
      </c>
      <c r="T360" s="265" t="s">
        <v>907</v>
      </c>
      <c r="U360" s="43">
        <v>182</v>
      </c>
      <c r="V360" s="247" t="s">
        <v>816</v>
      </c>
      <c r="W360" s="247" t="s">
        <v>817</v>
      </c>
      <c r="X360" s="247" t="s">
        <v>817</v>
      </c>
      <c r="Y360" s="29">
        <v>108</v>
      </c>
      <c r="Z360" s="247" t="s">
        <v>2050</v>
      </c>
      <c r="AA360" s="247">
        <v>270</v>
      </c>
      <c r="AB360" s="29">
        <v>91990311</v>
      </c>
      <c r="AC360" s="29">
        <v>0</v>
      </c>
      <c r="AD360" s="29">
        <v>61034841</v>
      </c>
      <c r="AE360" s="29">
        <v>30955470</v>
      </c>
      <c r="AF360" s="247" t="s">
        <v>3636</v>
      </c>
      <c r="AG360" s="247">
        <v>52010802</v>
      </c>
      <c r="AH360" s="247">
        <v>61034841</v>
      </c>
      <c r="AI360" s="247">
        <v>91990311</v>
      </c>
    </row>
    <row r="361" spans="1:35" s="24" customFormat="1" ht="36.75" customHeight="1" x14ac:dyDescent="0.3">
      <c r="A361" s="247">
        <v>271</v>
      </c>
      <c r="B361" s="248">
        <v>80111600</v>
      </c>
      <c r="C361" s="247" t="s">
        <v>3395</v>
      </c>
      <c r="D361" s="247" t="s">
        <v>3410</v>
      </c>
      <c r="E361" s="249" t="s">
        <v>683</v>
      </c>
      <c r="F361" s="249">
        <v>2024003050084</v>
      </c>
      <c r="G361" s="250" t="s">
        <v>684</v>
      </c>
      <c r="H361" s="251" t="s">
        <v>3377</v>
      </c>
      <c r="I361" s="133">
        <v>57097992</v>
      </c>
      <c r="J361" s="54" t="s">
        <v>1116</v>
      </c>
      <c r="K361" s="247" t="s">
        <v>3404</v>
      </c>
      <c r="L361" s="54" t="s">
        <v>903</v>
      </c>
      <c r="M361" s="54" t="s">
        <v>909</v>
      </c>
      <c r="N361" s="252" t="s">
        <v>296</v>
      </c>
      <c r="O361" s="54">
        <v>69</v>
      </c>
      <c r="P361" s="253" t="s">
        <v>297</v>
      </c>
      <c r="Q361" s="247" t="s">
        <v>3376</v>
      </c>
      <c r="R361" s="247" t="s">
        <v>3414</v>
      </c>
      <c r="S361" s="254">
        <v>315</v>
      </c>
      <c r="T361" s="265" t="s">
        <v>907</v>
      </c>
      <c r="U361" s="43">
        <v>254</v>
      </c>
      <c r="V361" s="247" t="s">
        <v>816</v>
      </c>
      <c r="W361" s="247" t="s">
        <v>817</v>
      </c>
      <c r="X361" s="247" t="s">
        <v>817</v>
      </c>
      <c r="Y361" s="29">
        <v>109</v>
      </c>
      <c r="Z361" s="247" t="s">
        <v>2051</v>
      </c>
      <c r="AA361" s="247">
        <v>260</v>
      </c>
      <c r="AB361" s="29">
        <v>57097992</v>
      </c>
      <c r="AC361" s="29">
        <v>0</v>
      </c>
      <c r="AD361" s="29">
        <v>37884065</v>
      </c>
      <c r="AE361" s="29">
        <v>19213927</v>
      </c>
      <c r="AF361" s="247" t="s">
        <v>3637</v>
      </c>
      <c r="AG361" s="247">
        <v>52010802</v>
      </c>
      <c r="AH361" s="247">
        <v>37884065</v>
      </c>
      <c r="AI361" s="247">
        <v>57097992</v>
      </c>
    </row>
    <row r="362" spans="1:35" s="24" customFormat="1" ht="36.75" customHeight="1" x14ac:dyDescent="0.3">
      <c r="A362" s="247">
        <v>272</v>
      </c>
      <c r="B362" s="248">
        <v>80111600</v>
      </c>
      <c r="C362" s="247" t="s">
        <v>3395</v>
      </c>
      <c r="D362" s="247" t="s">
        <v>3410</v>
      </c>
      <c r="E362" s="249" t="s">
        <v>683</v>
      </c>
      <c r="F362" s="249">
        <v>2024003050084</v>
      </c>
      <c r="G362" s="250" t="s">
        <v>684</v>
      </c>
      <c r="H362" s="251" t="s">
        <v>3377</v>
      </c>
      <c r="I362" s="133">
        <v>57097992</v>
      </c>
      <c r="J362" s="54" t="s">
        <v>1117</v>
      </c>
      <c r="K362" s="247" t="s">
        <v>3404</v>
      </c>
      <c r="L362" s="54" t="s">
        <v>903</v>
      </c>
      <c r="M362" s="54" t="s">
        <v>909</v>
      </c>
      <c r="N362" s="252" t="s">
        <v>296</v>
      </c>
      <c r="O362" s="54">
        <v>69</v>
      </c>
      <c r="P362" s="253" t="s">
        <v>297</v>
      </c>
      <c r="Q362" s="247" t="s">
        <v>3376</v>
      </c>
      <c r="R362" s="247" t="s">
        <v>3414</v>
      </c>
      <c r="S362" s="254">
        <v>315</v>
      </c>
      <c r="T362" s="265" t="s">
        <v>907</v>
      </c>
      <c r="U362" s="43">
        <v>155</v>
      </c>
      <c r="V362" s="247" t="s">
        <v>816</v>
      </c>
      <c r="W362" s="247" t="s">
        <v>817</v>
      </c>
      <c r="X362" s="247" t="s">
        <v>817</v>
      </c>
      <c r="Y362" s="29">
        <v>110</v>
      </c>
      <c r="Z362" s="247" t="s">
        <v>2052</v>
      </c>
      <c r="AA362" s="247">
        <v>315</v>
      </c>
      <c r="AB362" s="29">
        <v>57097992</v>
      </c>
      <c r="AC362" s="29">
        <v>0</v>
      </c>
      <c r="AD362" s="29">
        <v>37884065</v>
      </c>
      <c r="AE362" s="29">
        <v>19213927</v>
      </c>
      <c r="AF362" s="247" t="s">
        <v>3638</v>
      </c>
      <c r="AG362" s="247">
        <v>52010802</v>
      </c>
      <c r="AH362" s="247">
        <v>37884065</v>
      </c>
      <c r="AI362" s="247">
        <v>57097992</v>
      </c>
    </row>
    <row r="363" spans="1:35" s="24" customFormat="1" ht="36.75" customHeight="1" x14ac:dyDescent="0.3">
      <c r="A363" s="247">
        <v>273</v>
      </c>
      <c r="B363" s="248">
        <v>80111600</v>
      </c>
      <c r="C363" s="247" t="s">
        <v>3395</v>
      </c>
      <c r="D363" s="247" t="s">
        <v>3410</v>
      </c>
      <c r="E363" s="249" t="s">
        <v>683</v>
      </c>
      <c r="F363" s="249">
        <v>2024003050084</v>
      </c>
      <c r="G363" s="250" t="s">
        <v>684</v>
      </c>
      <c r="H363" s="251" t="s">
        <v>3377</v>
      </c>
      <c r="I363" s="133">
        <v>57097992</v>
      </c>
      <c r="J363" s="54" t="s">
        <v>1118</v>
      </c>
      <c r="K363" s="247" t="s">
        <v>3404</v>
      </c>
      <c r="L363" s="54" t="s">
        <v>903</v>
      </c>
      <c r="M363" s="54" t="s">
        <v>909</v>
      </c>
      <c r="N363" s="252" t="s">
        <v>296</v>
      </c>
      <c r="O363" s="54">
        <v>69</v>
      </c>
      <c r="P363" s="253" t="s">
        <v>297</v>
      </c>
      <c r="Q363" s="247" t="s">
        <v>3376</v>
      </c>
      <c r="R363" s="247" t="s">
        <v>3414</v>
      </c>
      <c r="S363" s="254">
        <v>315</v>
      </c>
      <c r="T363" s="265" t="s">
        <v>907</v>
      </c>
      <c r="U363" s="43">
        <v>231</v>
      </c>
      <c r="V363" s="247" t="s">
        <v>816</v>
      </c>
      <c r="W363" s="247" t="s">
        <v>817</v>
      </c>
      <c r="X363" s="247" t="s">
        <v>817</v>
      </c>
      <c r="Y363" s="29">
        <v>111</v>
      </c>
      <c r="Z363" s="247" t="s">
        <v>2053</v>
      </c>
      <c r="AA363" s="247">
        <v>231</v>
      </c>
      <c r="AB363" s="29">
        <v>57097992</v>
      </c>
      <c r="AC363" s="29">
        <v>0</v>
      </c>
      <c r="AD363" s="29">
        <v>37884065</v>
      </c>
      <c r="AE363" s="29">
        <v>19213927</v>
      </c>
      <c r="AF363" s="247" t="s">
        <v>3639</v>
      </c>
      <c r="AG363" s="247">
        <v>52010802</v>
      </c>
      <c r="AH363" s="247">
        <v>37884065</v>
      </c>
      <c r="AI363" s="247">
        <v>57097992</v>
      </c>
    </row>
    <row r="364" spans="1:35" s="24" customFormat="1" ht="36.75" customHeight="1" x14ac:dyDescent="0.3">
      <c r="A364" s="247">
        <v>274</v>
      </c>
      <c r="B364" s="248">
        <v>80111600</v>
      </c>
      <c r="C364" s="247" t="s">
        <v>3395</v>
      </c>
      <c r="D364" s="247" t="s">
        <v>3410</v>
      </c>
      <c r="E364" s="249" t="s">
        <v>683</v>
      </c>
      <c r="F364" s="249">
        <v>2024003050084</v>
      </c>
      <c r="G364" s="250" t="s">
        <v>684</v>
      </c>
      <c r="H364" s="251" t="s">
        <v>3377</v>
      </c>
      <c r="I364" s="133">
        <v>57097992</v>
      </c>
      <c r="J364" s="54" t="s">
        <v>1119</v>
      </c>
      <c r="K364" s="247" t="s">
        <v>3404</v>
      </c>
      <c r="L364" s="54" t="s">
        <v>903</v>
      </c>
      <c r="M364" s="54" t="s">
        <v>909</v>
      </c>
      <c r="N364" s="252" t="s">
        <v>296</v>
      </c>
      <c r="O364" s="54">
        <v>69</v>
      </c>
      <c r="P364" s="253" t="s">
        <v>297</v>
      </c>
      <c r="Q364" s="247" t="s">
        <v>3376</v>
      </c>
      <c r="R364" s="247" t="s">
        <v>3414</v>
      </c>
      <c r="S364" s="254">
        <v>315</v>
      </c>
      <c r="T364" s="265" t="s">
        <v>907</v>
      </c>
      <c r="U364" s="43">
        <v>255</v>
      </c>
      <c r="V364" s="247" t="s">
        <v>816</v>
      </c>
      <c r="W364" s="247" t="s">
        <v>817</v>
      </c>
      <c r="X364" s="247" t="s">
        <v>817</v>
      </c>
      <c r="Y364" s="29">
        <v>112</v>
      </c>
      <c r="Z364" s="247" t="s">
        <v>2054</v>
      </c>
      <c r="AA364" s="247">
        <v>314</v>
      </c>
      <c r="AB364" s="29">
        <v>57097992</v>
      </c>
      <c r="AC364" s="29">
        <v>0</v>
      </c>
      <c r="AD364" s="29">
        <v>37884065</v>
      </c>
      <c r="AE364" s="29">
        <v>19213927</v>
      </c>
      <c r="AF364" s="247" t="s">
        <v>3640</v>
      </c>
      <c r="AG364" s="247">
        <v>52010802</v>
      </c>
      <c r="AH364" s="247">
        <v>37884065</v>
      </c>
      <c r="AI364" s="247">
        <v>57097992</v>
      </c>
    </row>
    <row r="365" spans="1:35" s="24" customFormat="1" ht="36.75" customHeight="1" x14ac:dyDescent="0.3">
      <c r="A365" s="247">
        <v>275</v>
      </c>
      <c r="B365" s="248">
        <v>80111600</v>
      </c>
      <c r="C365" s="247" t="s">
        <v>3395</v>
      </c>
      <c r="D365" s="247" t="s">
        <v>3410</v>
      </c>
      <c r="E365" s="249" t="s">
        <v>683</v>
      </c>
      <c r="F365" s="249">
        <v>2024003050084</v>
      </c>
      <c r="G365" s="250" t="s">
        <v>684</v>
      </c>
      <c r="H365" s="251" t="s">
        <v>3377</v>
      </c>
      <c r="I365" s="133">
        <v>45971888</v>
      </c>
      <c r="J365" s="54" t="s">
        <v>1120</v>
      </c>
      <c r="K365" s="247" t="s">
        <v>3404</v>
      </c>
      <c r="L365" s="54" t="s">
        <v>903</v>
      </c>
      <c r="M365" s="54" t="s">
        <v>909</v>
      </c>
      <c r="N365" s="252" t="s">
        <v>296</v>
      </c>
      <c r="O365" s="54">
        <v>69</v>
      </c>
      <c r="P365" s="253" t="s">
        <v>297</v>
      </c>
      <c r="Q365" s="247" t="s">
        <v>3376</v>
      </c>
      <c r="R365" s="247" t="s">
        <v>3414</v>
      </c>
      <c r="S365" s="254">
        <v>315</v>
      </c>
      <c r="T365" s="265" t="s">
        <v>907</v>
      </c>
      <c r="U365" s="43">
        <v>236</v>
      </c>
      <c r="V365" s="247" t="s">
        <v>816</v>
      </c>
      <c r="W365" s="247" t="s">
        <v>817</v>
      </c>
      <c r="X365" s="247" t="s">
        <v>817</v>
      </c>
      <c r="Y365" s="29">
        <v>113</v>
      </c>
      <c r="Z365" s="247" t="s">
        <v>2055</v>
      </c>
      <c r="AA365" s="247">
        <v>347</v>
      </c>
      <c r="AB365" s="29">
        <v>45971888</v>
      </c>
      <c r="AC365" s="29">
        <v>0</v>
      </c>
      <c r="AD365" s="29">
        <v>30501983</v>
      </c>
      <c r="AE365" s="29">
        <v>15469905</v>
      </c>
      <c r="AF365" s="247" t="s">
        <v>3641</v>
      </c>
      <c r="AG365" s="247">
        <v>52010802</v>
      </c>
      <c r="AH365" s="247">
        <v>30501983</v>
      </c>
      <c r="AI365" s="247">
        <v>45971888</v>
      </c>
    </row>
    <row r="366" spans="1:35" s="24" customFormat="1" ht="36.75" customHeight="1" x14ac:dyDescent="0.3">
      <c r="A366" s="247">
        <v>276</v>
      </c>
      <c r="B366" s="248">
        <v>80111600</v>
      </c>
      <c r="C366" s="247" t="s">
        <v>3395</v>
      </c>
      <c r="D366" s="247" t="s">
        <v>3410</v>
      </c>
      <c r="E366" s="249" t="s">
        <v>683</v>
      </c>
      <c r="F366" s="249">
        <v>2024003050084</v>
      </c>
      <c r="G366" s="250" t="s">
        <v>684</v>
      </c>
      <c r="H366" s="251" t="s">
        <v>3377</v>
      </c>
      <c r="I366" s="133">
        <v>0</v>
      </c>
      <c r="J366" s="54" t="s">
        <v>812</v>
      </c>
      <c r="K366" s="247" t="s">
        <v>3400</v>
      </c>
      <c r="L366" s="54" t="s">
        <v>903</v>
      </c>
      <c r="M366" s="54" t="s">
        <v>909</v>
      </c>
      <c r="N366" s="252" t="s">
        <v>296</v>
      </c>
      <c r="O366" s="54">
        <v>69</v>
      </c>
      <c r="P366" s="253" t="s">
        <v>297</v>
      </c>
      <c r="Q366" s="247" t="s">
        <v>3376</v>
      </c>
      <c r="R366" s="247" t="s">
        <v>3414</v>
      </c>
      <c r="S366" s="254">
        <v>10.5</v>
      </c>
      <c r="T366" s="265" t="s">
        <v>815</v>
      </c>
      <c r="U366" s="43" t="s">
        <v>895</v>
      </c>
      <c r="V366" s="247" t="s">
        <v>816</v>
      </c>
      <c r="W366" s="247" t="s">
        <v>817</v>
      </c>
      <c r="X366" s="247" t="s">
        <v>817</v>
      </c>
      <c r="Y366" s="29" t="s">
        <v>895</v>
      </c>
      <c r="Z366" s="247" t="s">
        <v>895</v>
      </c>
      <c r="AA366" s="247" t="s">
        <v>895</v>
      </c>
      <c r="AB366" s="29">
        <v>0</v>
      </c>
      <c r="AC366" s="29">
        <v>0</v>
      </c>
      <c r="AD366" s="29">
        <v>0</v>
      </c>
      <c r="AE366" s="29">
        <v>0</v>
      </c>
      <c r="AF366" s="247" t="s">
        <v>296</v>
      </c>
      <c r="AG366" s="247">
        <v>52010802</v>
      </c>
      <c r="AH366" s="247" t="s">
        <v>895</v>
      </c>
      <c r="AI366" s="247" t="s">
        <v>895</v>
      </c>
    </row>
    <row r="367" spans="1:35" s="24" customFormat="1" ht="36.75" customHeight="1" x14ac:dyDescent="0.3">
      <c r="A367" s="247">
        <v>277</v>
      </c>
      <c r="B367" s="248">
        <v>80111600</v>
      </c>
      <c r="C367" s="247" t="s">
        <v>3395</v>
      </c>
      <c r="D367" s="247" t="s">
        <v>3410</v>
      </c>
      <c r="E367" s="249" t="s">
        <v>683</v>
      </c>
      <c r="F367" s="249">
        <v>2024003050084</v>
      </c>
      <c r="G367" s="250" t="s">
        <v>684</v>
      </c>
      <c r="H367" s="251" t="s">
        <v>3377</v>
      </c>
      <c r="I367" s="133">
        <v>57097992</v>
      </c>
      <c r="J367" s="54" t="s">
        <v>1121</v>
      </c>
      <c r="K367" s="247" t="s">
        <v>3404</v>
      </c>
      <c r="L367" s="54" t="s">
        <v>903</v>
      </c>
      <c r="M367" s="54" t="s">
        <v>909</v>
      </c>
      <c r="N367" s="252" t="s">
        <v>296</v>
      </c>
      <c r="O367" s="54">
        <v>69</v>
      </c>
      <c r="P367" s="253" t="s">
        <v>297</v>
      </c>
      <c r="Q367" s="247" t="s">
        <v>3376</v>
      </c>
      <c r="R367" s="247" t="s">
        <v>3414</v>
      </c>
      <c r="S367" s="254">
        <v>315</v>
      </c>
      <c r="T367" s="265" t="s">
        <v>907</v>
      </c>
      <c r="U367" s="43">
        <v>72</v>
      </c>
      <c r="V367" s="247" t="s">
        <v>816</v>
      </c>
      <c r="W367" s="247" t="s">
        <v>817</v>
      </c>
      <c r="X367" s="247" t="s">
        <v>817</v>
      </c>
      <c r="Y367" s="29">
        <v>114</v>
      </c>
      <c r="Z367" s="247" t="s">
        <v>2056</v>
      </c>
      <c r="AA367" s="247">
        <v>258</v>
      </c>
      <c r="AB367" s="29">
        <v>57097992</v>
      </c>
      <c r="AC367" s="29">
        <v>0</v>
      </c>
      <c r="AD367" s="29">
        <v>37884065</v>
      </c>
      <c r="AE367" s="29">
        <v>19213927</v>
      </c>
      <c r="AF367" s="247" t="s">
        <v>3642</v>
      </c>
      <c r="AG367" s="247">
        <v>52010802</v>
      </c>
      <c r="AH367" s="247">
        <v>37884065</v>
      </c>
      <c r="AI367" s="247">
        <v>57097992</v>
      </c>
    </row>
    <row r="368" spans="1:35" s="24" customFormat="1" ht="36.75" customHeight="1" x14ac:dyDescent="0.3">
      <c r="A368" s="247">
        <v>278</v>
      </c>
      <c r="B368" s="248">
        <v>80111600</v>
      </c>
      <c r="C368" s="247" t="s">
        <v>3395</v>
      </c>
      <c r="D368" s="247" t="s">
        <v>3410</v>
      </c>
      <c r="E368" s="249" t="s">
        <v>683</v>
      </c>
      <c r="F368" s="249">
        <v>2024003050084</v>
      </c>
      <c r="G368" s="250" t="s">
        <v>684</v>
      </c>
      <c r="H368" s="251" t="s">
        <v>3377</v>
      </c>
      <c r="I368" s="133">
        <v>68987793</v>
      </c>
      <c r="J368" s="54" t="s">
        <v>1122</v>
      </c>
      <c r="K368" s="247" t="s">
        <v>3404</v>
      </c>
      <c r="L368" s="54" t="s">
        <v>903</v>
      </c>
      <c r="M368" s="54" t="s">
        <v>909</v>
      </c>
      <c r="N368" s="252" t="s">
        <v>296</v>
      </c>
      <c r="O368" s="54">
        <v>69</v>
      </c>
      <c r="P368" s="253" t="s">
        <v>297</v>
      </c>
      <c r="Q368" s="247" t="s">
        <v>3376</v>
      </c>
      <c r="R368" s="247" t="s">
        <v>3414</v>
      </c>
      <c r="S368" s="254">
        <v>315</v>
      </c>
      <c r="T368" s="265" t="s">
        <v>907</v>
      </c>
      <c r="U368" s="43">
        <v>237</v>
      </c>
      <c r="V368" s="247" t="s">
        <v>816</v>
      </c>
      <c r="W368" s="247" t="s">
        <v>817</v>
      </c>
      <c r="X368" s="247" t="s">
        <v>817</v>
      </c>
      <c r="Y368" s="29">
        <v>115</v>
      </c>
      <c r="Z368" s="247" t="s">
        <v>2057</v>
      </c>
      <c r="AA368" s="247">
        <v>279</v>
      </c>
      <c r="AB368" s="29">
        <v>68987793</v>
      </c>
      <c r="AC368" s="29">
        <v>0</v>
      </c>
      <c r="AD368" s="29">
        <v>45772853</v>
      </c>
      <c r="AE368" s="29">
        <v>23214940</v>
      </c>
      <c r="AF368" s="247" t="s">
        <v>3643</v>
      </c>
      <c r="AG368" s="247">
        <v>52010802</v>
      </c>
      <c r="AH368" s="247">
        <v>45772853</v>
      </c>
      <c r="AI368" s="247">
        <v>68987793</v>
      </c>
    </row>
    <row r="369" spans="1:35" s="24" customFormat="1" ht="36.75" customHeight="1" x14ac:dyDescent="0.3">
      <c r="A369" s="247">
        <v>279</v>
      </c>
      <c r="B369" s="248">
        <v>80111600</v>
      </c>
      <c r="C369" s="247" t="s">
        <v>3395</v>
      </c>
      <c r="D369" s="247" t="s">
        <v>3410</v>
      </c>
      <c r="E369" s="249" t="s">
        <v>683</v>
      </c>
      <c r="F369" s="249">
        <v>2024003050084</v>
      </c>
      <c r="G369" s="250" t="s">
        <v>684</v>
      </c>
      <c r="H369" s="251" t="s">
        <v>3377</v>
      </c>
      <c r="I369" s="133">
        <v>57097992</v>
      </c>
      <c r="J369" s="54" t="s">
        <v>1123</v>
      </c>
      <c r="K369" s="247" t="s">
        <v>3404</v>
      </c>
      <c r="L369" s="54" t="s">
        <v>903</v>
      </c>
      <c r="M369" s="54" t="s">
        <v>909</v>
      </c>
      <c r="N369" s="252" t="s">
        <v>296</v>
      </c>
      <c r="O369" s="54">
        <v>69</v>
      </c>
      <c r="P369" s="253" t="s">
        <v>297</v>
      </c>
      <c r="Q369" s="247" t="s">
        <v>3376</v>
      </c>
      <c r="R369" s="247" t="s">
        <v>3414</v>
      </c>
      <c r="S369" s="254">
        <v>315</v>
      </c>
      <c r="T369" s="265" t="s">
        <v>907</v>
      </c>
      <c r="U369" s="43">
        <v>209</v>
      </c>
      <c r="V369" s="247" t="s">
        <v>816</v>
      </c>
      <c r="W369" s="247" t="s">
        <v>817</v>
      </c>
      <c r="X369" s="247" t="s">
        <v>817</v>
      </c>
      <c r="Y369" s="29">
        <v>116</v>
      </c>
      <c r="Z369" s="247" t="s">
        <v>2058</v>
      </c>
      <c r="AA369" s="247">
        <v>273</v>
      </c>
      <c r="AB369" s="29">
        <v>57097992</v>
      </c>
      <c r="AC369" s="29">
        <v>0</v>
      </c>
      <c r="AD369" s="29">
        <v>37884065</v>
      </c>
      <c r="AE369" s="29">
        <v>19213927</v>
      </c>
      <c r="AF369" s="247" t="s">
        <v>3644</v>
      </c>
      <c r="AG369" s="247">
        <v>52010802</v>
      </c>
      <c r="AH369" s="247">
        <v>37884065</v>
      </c>
      <c r="AI369" s="247">
        <v>57097992</v>
      </c>
    </row>
    <row r="370" spans="1:35" s="24" customFormat="1" ht="36.75" customHeight="1" x14ac:dyDescent="0.3">
      <c r="A370" s="247">
        <v>280</v>
      </c>
      <c r="B370" s="248">
        <v>80111600</v>
      </c>
      <c r="C370" s="247" t="s">
        <v>3395</v>
      </c>
      <c r="D370" s="247" t="s">
        <v>3410</v>
      </c>
      <c r="E370" s="249" t="s">
        <v>683</v>
      </c>
      <c r="F370" s="249">
        <v>2024003050084</v>
      </c>
      <c r="G370" s="250" t="s">
        <v>684</v>
      </c>
      <c r="H370" s="251" t="s">
        <v>3377</v>
      </c>
      <c r="I370" s="133">
        <v>45971888</v>
      </c>
      <c r="J370" s="54" t="s">
        <v>1124</v>
      </c>
      <c r="K370" s="247" t="s">
        <v>3404</v>
      </c>
      <c r="L370" s="54" t="s">
        <v>903</v>
      </c>
      <c r="M370" s="54" t="s">
        <v>909</v>
      </c>
      <c r="N370" s="252" t="s">
        <v>296</v>
      </c>
      <c r="O370" s="54">
        <v>69</v>
      </c>
      <c r="P370" s="253" t="s">
        <v>297</v>
      </c>
      <c r="Q370" s="247" t="s">
        <v>3376</v>
      </c>
      <c r="R370" s="247" t="s">
        <v>3414</v>
      </c>
      <c r="S370" s="254">
        <v>315</v>
      </c>
      <c r="T370" s="265" t="s">
        <v>907</v>
      </c>
      <c r="U370" s="43">
        <v>186</v>
      </c>
      <c r="V370" s="247" t="s">
        <v>816</v>
      </c>
      <c r="W370" s="247" t="s">
        <v>817</v>
      </c>
      <c r="X370" s="247" t="s">
        <v>817</v>
      </c>
      <c r="Y370" s="29">
        <v>117</v>
      </c>
      <c r="Z370" s="247" t="s">
        <v>2059</v>
      </c>
      <c r="AA370" s="247">
        <v>355</v>
      </c>
      <c r="AB370" s="29">
        <v>45971888</v>
      </c>
      <c r="AC370" s="29">
        <v>0</v>
      </c>
      <c r="AD370" s="29">
        <v>30501983</v>
      </c>
      <c r="AE370" s="29">
        <v>15469905</v>
      </c>
      <c r="AF370" s="247" t="s">
        <v>3645</v>
      </c>
      <c r="AG370" s="247">
        <v>52010802</v>
      </c>
      <c r="AH370" s="247">
        <v>30501983</v>
      </c>
      <c r="AI370" s="247">
        <v>45971888</v>
      </c>
    </row>
    <row r="371" spans="1:35" s="24" customFormat="1" ht="36.75" customHeight="1" x14ac:dyDescent="0.3">
      <c r="A371" s="247">
        <v>281</v>
      </c>
      <c r="B371" s="248">
        <v>80111600</v>
      </c>
      <c r="C371" s="247" t="s">
        <v>3395</v>
      </c>
      <c r="D371" s="247" t="s">
        <v>3410</v>
      </c>
      <c r="E371" s="249" t="s">
        <v>683</v>
      </c>
      <c r="F371" s="249">
        <v>2024003050084</v>
      </c>
      <c r="G371" s="250" t="s">
        <v>684</v>
      </c>
      <c r="H371" s="251" t="s">
        <v>3377</v>
      </c>
      <c r="I371" s="133">
        <v>45971888</v>
      </c>
      <c r="J371" s="54" t="s">
        <v>1125</v>
      </c>
      <c r="K371" s="247" t="s">
        <v>3404</v>
      </c>
      <c r="L371" s="54" t="s">
        <v>903</v>
      </c>
      <c r="M371" s="54" t="s">
        <v>909</v>
      </c>
      <c r="N371" s="252" t="s">
        <v>296</v>
      </c>
      <c r="O371" s="54">
        <v>69</v>
      </c>
      <c r="P371" s="253" t="s">
        <v>297</v>
      </c>
      <c r="Q371" s="247" t="s">
        <v>3376</v>
      </c>
      <c r="R371" s="247" t="s">
        <v>3414</v>
      </c>
      <c r="S371" s="254">
        <v>315</v>
      </c>
      <c r="T371" s="265" t="s">
        <v>907</v>
      </c>
      <c r="U371" s="43">
        <v>162</v>
      </c>
      <c r="V371" s="247" t="s">
        <v>816</v>
      </c>
      <c r="W371" s="247" t="s">
        <v>817</v>
      </c>
      <c r="X371" s="247" t="s">
        <v>817</v>
      </c>
      <c r="Y371" s="29">
        <v>118</v>
      </c>
      <c r="Z371" s="247" t="s">
        <v>2060</v>
      </c>
      <c r="AA371" s="247">
        <v>291</v>
      </c>
      <c r="AB371" s="29">
        <v>45971888</v>
      </c>
      <c r="AC371" s="29">
        <v>0</v>
      </c>
      <c r="AD371" s="29">
        <v>30501983</v>
      </c>
      <c r="AE371" s="29">
        <v>15469905</v>
      </c>
      <c r="AF371" s="247" t="s">
        <v>3646</v>
      </c>
      <c r="AG371" s="247">
        <v>52010802</v>
      </c>
      <c r="AH371" s="247">
        <v>30501983</v>
      </c>
      <c r="AI371" s="247">
        <v>45971888</v>
      </c>
    </row>
    <row r="372" spans="1:35" s="24" customFormat="1" ht="36.75" customHeight="1" x14ac:dyDescent="0.3">
      <c r="A372" s="247">
        <v>282</v>
      </c>
      <c r="B372" s="248">
        <v>80111600</v>
      </c>
      <c r="C372" s="247" t="s">
        <v>3395</v>
      </c>
      <c r="D372" s="247" t="s">
        <v>3410</v>
      </c>
      <c r="E372" s="249" t="s">
        <v>683</v>
      </c>
      <c r="F372" s="249">
        <v>2024003050084</v>
      </c>
      <c r="G372" s="250" t="s">
        <v>684</v>
      </c>
      <c r="H372" s="251" t="s">
        <v>3377</v>
      </c>
      <c r="I372" s="133">
        <v>29949119</v>
      </c>
      <c r="J372" s="54" t="s">
        <v>1126</v>
      </c>
      <c r="K372" s="247" t="s">
        <v>3404</v>
      </c>
      <c r="L372" s="54" t="s">
        <v>903</v>
      </c>
      <c r="M372" s="54" t="s">
        <v>909</v>
      </c>
      <c r="N372" s="252" t="s">
        <v>296</v>
      </c>
      <c r="O372" s="54">
        <v>69</v>
      </c>
      <c r="P372" s="253" t="s">
        <v>297</v>
      </c>
      <c r="Q372" s="247" t="s">
        <v>3376</v>
      </c>
      <c r="R372" s="247" t="s">
        <v>3414</v>
      </c>
      <c r="S372" s="254">
        <v>315</v>
      </c>
      <c r="T372" s="265" t="s">
        <v>907</v>
      </c>
      <c r="U372" s="43">
        <v>261</v>
      </c>
      <c r="V372" s="247" t="s">
        <v>816</v>
      </c>
      <c r="W372" s="247" t="s">
        <v>817</v>
      </c>
      <c r="X372" s="247" t="s">
        <v>817</v>
      </c>
      <c r="Y372" s="29">
        <v>119</v>
      </c>
      <c r="Z372" s="247" t="s">
        <v>2061</v>
      </c>
      <c r="AA372" s="247">
        <v>333</v>
      </c>
      <c r="AB372" s="29">
        <v>29949119</v>
      </c>
      <c r="AC372" s="29">
        <v>0</v>
      </c>
      <c r="AD372" s="29">
        <v>19871002</v>
      </c>
      <c r="AE372" s="29">
        <v>10078117</v>
      </c>
      <c r="AF372" s="247" t="s">
        <v>3647</v>
      </c>
      <c r="AG372" s="247">
        <v>52010802</v>
      </c>
      <c r="AH372" s="247">
        <v>19871002</v>
      </c>
      <c r="AI372" s="247">
        <v>29949119</v>
      </c>
    </row>
    <row r="373" spans="1:35" s="24" customFormat="1" ht="36.75" customHeight="1" x14ac:dyDescent="0.3">
      <c r="A373" s="247">
        <v>283</v>
      </c>
      <c r="B373" s="248">
        <v>80111600</v>
      </c>
      <c r="C373" s="247" t="s">
        <v>3395</v>
      </c>
      <c r="D373" s="247" t="s">
        <v>3410</v>
      </c>
      <c r="E373" s="249" t="s">
        <v>683</v>
      </c>
      <c r="F373" s="249">
        <v>2024003050084</v>
      </c>
      <c r="G373" s="250" t="s">
        <v>684</v>
      </c>
      <c r="H373" s="251" t="s">
        <v>3377</v>
      </c>
      <c r="I373" s="133">
        <v>57097992</v>
      </c>
      <c r="J373" s="54" t="s">
        <v>1127</v>
      </c>
      <c r="K373" s="247" t="s">
        <v>3404</v>
      </c>
      <c r="L373" s="54" t="s">
        <v>903</v>
      </c>
      <c r="M373" s="54" t="s">
        <v>909</v>
      </c>
      <c r="N373" s="252" t="s">
        <v>296</v>
      </c>
      <c r="O373" s="54">
        <v>69</v>
      </c>
      <c r="P373" s="253" t="s">
        <v>297</v>
      </c>
      <c r="Q373" s="247" t="s">
        <v>3376</v>
      </c>
      <c r="R373" s="247" t="s">
        <v>3414</v>
      </c>
      <c r="S373" s="254">
        <v>315</v>
      </c>
      <c r="T373" s="265" t="s">
        <v>907</v>
      </c>
      <c r="U373" s="43">
        <v>240</v>
      </c>
      <c r="V373" s="247" t="s">
        <v>816</v>
      </c>
      <c r="W373" s="247" t="s">
        <v>817</v>
      </c>
      <c r="X373" s="247" t="s">
        <v>817</v>
      </c>
      <c r="Y373" s="29">
        <v>120</v>
      </c>
      <c r="Z373" s="247" t="s">
        <v>2062</v>
      </c>
      <c r="AA373" s="247">
        <v>383</v>
      </c>
      <c r="AB373" s="29">
        <v>57097992</v>
      </c>
      <c r="AC373" s="29">
        <v>0</v>
      </c>
      <c r="AD373" s="29">
        <v>37884065</v>
      </c>
      <c r="AE373" s="29">
        <v>19213927</v>
      </c>
      <c r="AF373" s="247" t="s">
        <v>3648</v>
      </c>
      <c r="AG373" s="247">
        <v>52010802</v>
      </c>
      <c r="AH373" s="247">
        <v>37884065</v>
      </c>
      <c r="AI373" s="247">
        <v>57097992</v>
      </c>
    </row>
    <row r="374" spans="1:35" s="24" customFormat="1" ht="36.75" customHeight="1" x14ac:dyDescent="0.3">
      <c r="A374" s="247">
        <v>284</v>
      </c>
      <c r="B374" s="248">
        <v>80111600</v>
      </c>
      <c r="C374" s="247" t="s">
        <v>3395</v>
      </c>
      <c r="D374" s="247" t="s">
        <v>3410</v>
      </c>
      <c r="E374" s="249" t="s">
        <v>683</v>
      </c>
      <c r="F374" s="249">
        <v>2024003050084</v>
      </c>
      <c r="G374" s="250" t="s">
        <v>684</v>
      </c>
      <c r="H374" s="251" t="s">
        <v>3377</v>
      </c>
      <c r="I374" s="133">
        <v>57097992</v>
      </c>
      <c r="J374" s="54" t="s">
        <v>1128</v>
      </c>
      <c r="K374" s="247" t="s">
        <v>3404</v>
      </c>
      <c r="L374" s="54" t="s">
        <v>903</v>
      </c>
      <c r="M374" s="54" t="s">
        <v>909</v>
      </c>
      <c r="N374" s="252" t="s">
        <v>296</v>
      </c>
      <c r="O374" s="54">
        <v>69</v>
      </c>
      <c r="P374" s="253" t="s">
        <v>297</v>
      </c>
      <c r="Q374" s="247" t="s">
        <v>3376</v>
      </c>
      <c r="R374" s="247" t="s">
        <v>3414</v>
      </c>
      <c r="S374" s="254">
        <v>315</v>
      </c>
      <c r="T374" s="265" t="s">
        <v>907</v>
      </c>
      <c r="U374" s="43">
        <v>103</v>
      </c>
      <c r="V374" s="247" t="s">
        <v>816</v>
      </c>
      <c r="W374" s="247" t="s">
        <v>817</v>
      </c>
      <c r="X374" s="247" t="s">
        <v>817</v>
      </c>
      <c r="Y374" s="29">
        <v>121</v>
      </c>
      <c r="Z374" s="247" t="s">
        <v>2063</v>
      </c>
      <c r="AA374" s="247">
        <v>256</v>
      </c>
      <c r="AB374" s="29">
        <v>57097992</v>
      </c>
      <c r="AC374" s="29">
        <v>0</v>
      </c>
      <c r="AD374" s="29">
        <v>37884065</v>
      </c>
      <c r="AE374" s="29">
        <v>19213927</v>
      </c>
      <c r="AF374" s="247" t="s">
        <v>3649</v>
      </c>
      <c r="AG374" s="247">
        <v>52010802</v>
      </c>
      <c r="AH374" s="247">
        <v>37884065</v>
      </c>
      <c r="AI374" s="247">
        <v>57097992</v>
      </c>
    </row>
    <row r="375" spans="1:35" s="24" customFormat="1" ht="36.75" customHeight="1" x14ac:dyDescent="0.3">
      <c r="A375" s="247">
        <v>285</v>
      </c>
      <c r="B375" s="248">
        <v>80111600</v>
      </c>
      <c r="C375" s="247" t="s">
        <v>3395</v>
      </c>
      <c r="D375" s="247" t="s">
        <v>3410</v>
      </c>
      <c r="E375" s="249" t="s">
        <v>683</v>
      </c>
      <c r="F375" s="249">
        <v>2024003050084</v>
      </c>
      <c r="G375" s="250" t="s">
        <v>684</v>
      </c>
      <c r="H375" s="251" t="s">
        <v>3377</v>
      </c>
      <c r="I375" s="133">
        <v>57097992</v>
      </c>
      <c r="J375" s="54" t="s">
        <v>1129</v>
      </c>
      <c r="K375" s="247" t="s">
        <v>3404</v>
      </c>
      <c r="L375" s="54" t="s">
        <v>903</v>
      </c>
      <c r="M375" s="54" t="s">
        <v>909</v>
      </c>
      <c r="N375" s="252" t="s">
        <v>296</v>
      </c>
      <c r="O375" s="54">
        <v>69</v>
      </c>
      <c r="P375" s="253" t="s">
        <v>297</v>
      </c>
      <c r="Q375" s="247" t="s">
        <v>3376</v>
      </c>
      <c r="R375" s="247" t="s">
        <v>3414</v>
      </c>
      <c r="S375" s="254">
        <v>315</v>
      </c>
      <c r="T375" s="265" t="s">
        <v>907</v>
      </c>
      <c r="U375" s="43">
        <v>241</v>
      </c>
      <c r="V375" s="247" t="s">
        <v>816</v>
      </c>
      <c r="W375" s="247" t="s">
        <v>817</v>
      </c>
      <c r="X375" s="247" t="s">
        <v>817</v>
      </c>
      <c r="Y375" s="29">
        <v>122</v>
      </c>
      <c r="Z375" s="247" t="s">
        <v>2064</v>
      </c>
      <c r="AA375" s="247">
        <v>359</v>
      </c>
      <c r="AB375" s="29">
        <v>57097992</v>
      </c>
      <c r="AC375" s="29">
        <v>0</v>
      </c>
      <c r="AD375" s="29">
        <v>37884065</v>
      </c>
      <c r="AE375" s="29">
        <v>19213927</v>
      </c>
      <c r="AF375" s="247" t="s">
        <v>3650</v>
      </c>
      <c r="AG375" s="247">
        <v>52010802</v>
      </c>
      <c r="AH375" s="247">
        <v>37884065</v>
      </c>
      <c r="AI375" s="247">
        <v>57097992</v>
      </c>
    </row>
    <row r="376" spans="1:35" s="24" customFormat="1" ht="36.75" customHeight="1" x14ac:dyDescent="0.3">
      <c r="A376" s="247">
        <v>286</v>
      </c>
      <c r="B376" s="248">
        <v>80111600</v>
      </c>
      <c r="C376" s="247" t="s">
        <v>3395</v>
      </c>
      <c r="D376" s="247" t="s">
        <v>3410</v>
      </c>
      <c r="E376" s="249" t="s">
        <v>683</v>
      </c>
      <c r="F376" s="249">
        <v>2024003050084</v>
      </c>
      <c r="G376" s="250" t="s">
        <v>684</v>
      </c>
      <c r="H376" s="251" t="s">
        <v>3377</v>
      </c>
      <c r="I376" s="133">
        <v>57097992</v>
      </c>
      <c r="J376" s="54" t="s">
        <v>1130</v>
      </c>
      <c r="K376" s="247" t="s">
        <v>3404</v>
      </c>
      <c r="L376" s="54" t="s">
        <v>903</v>
      </c>
      <c r="M376" s="54" t="s">
        <v>909</v>
      </c>
      <c r="N376" s="252" t="s">
        <v>296</v>
      </c>
      <c r="O376" s="54">
        <v>69</v>
      </c>
      <c r="P376" s="253" t="s">
        <v>297</v>
      </c>
      <c r="Q376" s="247" t="s">
        <v>3376</v>
      </c>
      <c r="R376" s="247" t="s">
        <v>3414</v>
      </c>
      <c r="S376" s="254">
        <v>315</v>
      </c>
      <c r="T376" s="265" t="s">
        <v>907</v>
      </c>
      <c r="U376" s="43">
        <v>190</v>
      </c>
      <c r="V376" s="247" t="s">
        <v>816</v>
      </c>
      <c r="W376" s="247" t="s">
        <v>817</v>
      </c>
      <c r="X376" s="247" t="s">
        <v>817</v>
      </c>
      <c r="Y376" s="29">
        <v>123</v>
      </c>
      <c r="Z376" s="247" t="s">
        <v>2065</v>
      </c>
      <c r="AA376" s="247">
        <v>251</v>
      </c>
      <c r="AB376" s="29">
        <v>57097992</v>
      </c>
      <c r="AC376" s="29">
        <v>0</v>
      </c>
      <c r="AD376" s="29">
        <v>37884065</v>
      </c>
      <c r="AE376" s="29">
        <v>19213927</v>
      </c>
      <c r="AF376" s="247" t="s">
        <v>3651</v>
      </c>
      <c r="AG376" s="247">
        <v>52010802</v>
      </c>
      <c r="AH376" s="247">
        <v>37884065</v>
      </c>
      <c r="AI376" s="247">
        <v>57097992</v>
      </c>
    </row>
    <row r="377" spans="1:35" s="24" customFormat="1" ht="36.75" customHeight="1" x14ac:dyDescent="0.3">
      <c r="A377" s="247">
        <v>287</v>
      </c>
      <c r="B377" s="248">
        <v>80111600</v>
      </c>
      <c r="C377" s="247" t="s">
        <v>3395</v>
      </c>
      <c r="D377" s="247" t="s">
        <v>3410</v>
      </c>
      <c r="E377" s="249" t="s">
        <v>683</v>
      </c>
      <c r="F377" s="249">
        <v>2024003050084</v>
      </c>
      <c r="G377" s="250" t="s">
        <v>684</v>
      </c>
      <c r="H377" s="251" t="s">
        <v>3377</v>
      </c>
      <c r="I377" s="133">
        <v>57097992</v>
      </c>
      <c r="J377" s="54" t="s">
        <v>1131</v>
      </c>
      <c r="K377" s="247" t="s">
        <v>3404</v>
      </c>
      <c r="L377" s="54" t="s">
        <v>903</v>
      </c>
      <c r="M377" s="54" t="s">
        <v>909</v>
      </c>
      <c r="N377" s="252" t="s">
        <v>296</v>
      </c>
      <c r="O377" s="54">
        <v>69</v>
      </c>
      <c r="P377" s="253" t="s">
        <v>297</v>
      </c>
      <c r="Q377" s="247" t="s">
        <v>3376</v>
      </c>
      <c r="R377" s="247" t="s">
        <v>3414</v>
      </c>
      <c r="S377" s="254">
        <v>315</v>
      </c>
      <c r="T377" s="265" t="s">
        <v>907</v>
      </c>
      <c r="U377" s="43">
        <v>129</v>
      </c>
      <c r="V377" s="247" t="s">
        <v>816</v>
      </c>
      <c r="W377" s="247" t="s">
        <v>817</v>
      </c>
      <c r="X377" s="247" t="s">
        <v>817</v>
      </c>
      <c r="Y377" s="29">
        <v>124</v>
      </c>
      <c r="Z377" s="247" t="s">
        <v>2066</v>
      </c>
      <c r="AA377" s="247">
        <v>364</v>
      </c>
      <c r="AB377" s="29">
        <v>57097992</v>
      </c>
      <c r="AC377" s="29">
        <v>0</v>
      </c>
      <c r="AD377" s="29">
        <v>37884065</v>
      </c>
      <c r="AE377" s="29">
        <v>19213927</v>
      </c>
      <c r="AF377" s="247" t="s">
        <v>3652</v>
      </c>
      <c r="AG377" s="247">
        <v>52010802</v>
      </c>
      <c r="AH377" s="247">
        <v>37884065</v>
      </c>
      <c r="AI377" s="247">
        <v>57097992</v>
      </c>
    </row>
    <row r="378" spans="1:35" s="24" customFormat="1" ht="36.75" customHeight="1" x14ac:dyDescent="0.3">
      <c r="A378" s="247">
        <v>288</v>
      </c>
      <c r="B378" s="248">
        <v>80111600</v>
      </c>
      <c r="C378" s="247" t="s">
        <v>3395</v>
      </c>
      <c r="D378" s="247" t="s">
        <v>3410</v>
      </c>
      <c r="E378" s="249" t="s">
        <v>683</v>
      </c>
      <c r="F378" s="249">
        <v>2024003050084</v>
      </c>
      <c r="G378" s="250" t="s">
        <v>684</v>
      </c>
      <c r="H378" s="251" t="s">
        <v>3377</v>
      </c>
      <c r="I378" s="133">
        <v>29949119</v>
      </c>
      <c r="J378" s="54" t="s">
        <v>1132</v>
      </c>
      <c r="K378" s="247" t="s">
        <v>3404</v>
      </c>
      <c r="L378" s="54" t="s">
        <v>903</v>
      </c>
      <c r="M378" s="54" t="s">
        <v>909</v>
      </c>
      <c r="N378" s="252" t="s">
        <v>296</v>
      </c>
      <c r="O378" s="54">
        <v>69</v>
      </c>
      <c r="P378" s="253" t="s">
        <v>297</v>
      </c>
      <c r="Q378" s="247" t="s">
        <v>3376</v>
      </c>
      <c r="R378" s="247" t="s">
        <v>3414</v>
      </c>
      <c r="S378" s="254">
        <v>315</v>
      </c>
      <c r="T378" s="265" t="s">
        <v>907</v>
      </c>
      <c r="U378" s="43">
        <v>130</v>
      </c>
      <c r="V378" s="247" t="s">
        <v>816</v>
      </c>
      <c r="W378" s="247" t="s">
        <v>817</v>
      </c>
      <c r="X378" s="247" t="s">
        <v>817</v>
      </c>
      <c r="Y378" s="29">
        <v>125</v>
      </c>
      <c r="Z378" s="247" t="s">
        <v>2067</v>
      </c>
      <c r="AA378" s="247">
        <v>200</v>
      </c>
      <c r="AB378" s="29">
        <v>29949119</v>
      </c>
      <c r="AC378" s="29">
        <v>0</v>
      </c>
      <c r="AD378" s="29">
        <v>19871002</v>
      </c>
      <c r="AE378" s="29">
        <v>10078117</v>
      </c>
      <c r="AF378" s="247" t="s">
        <v>3653</v>
      </c>
      <c r="AG378" s="247">
        <v>52010802</v>
      </c>
      <c r="AH378" s="247">
        <v>19871002</v>
      </c>
      <c r="AI378" s="247">
        <v>29949119</v>
      </c>
    </row>
    <row r="379" spans="1:35" s="24" customFormat="1" ht="36.75" customHeight="1" x14ac:dyDescent="0.3">
      <c r="A379" s="247">
        <v>289</v>
      </c>
      <c r="B379" s="248">
        <v>80111600</v>
      </c>
      <c r="C379" s="247" t="s">
        <v>3395</v>
      </c>
      <c r="D379" s="247" t="s">
        <v>3410</v>
      </c>
      <c r="E379" s="249" t="s">
        <v>683</v>
      </c>
      <c r="F379" s="249">
        <v>2024003050084</v>
      </c>
      <c r="G379" s="250" t="s">
        <v>684</v>
      </c>
      <c r="H379" s="251" t="s">
        <v>3377</v>
      </c>
      <c r="I379" s="133">
        <v>107160302</v>
      </c>
      <c r="J379" s="54" t="s">
        <v>1133</v>
      </c>
      <c r="K379" s="247" t="s">
        <v>3404</v>
      </c>
      <c r="L379" s="54" t="s">
        <v>903</v>
      </c>
      <c r="M379" s="54" t="s">
        <v>909</v>
      </c>
      <c r="N379" s="252" t="s">
        <v>296</v>
      </c>
      <c r="O379" s="54">
        <v>69</v>
      </c>
      <c r="P379" s="253" t="s">
        <v>297</v>
      </c>
      <c r="Q379" s="247" t="s">
        <v>3376</v>
      </c>
      <c r="R379" s="247" t="s">
        <v>3414</v>
      </c>
      <c r="S379" s="254">
        <v>315</v>
      </c>
      <c r="T379" s="265" t="s">
        <v>907</v>
      </c>
      <c r="U379" s="43">
        <v>164</v>
      </c>
      <c r="V379" s="247" t="s">
        <v>816</v>
      </c>
      <c r="W379" s="247" t="s">
        <v>817</v>
      </c>
      <c r="X379" s="247" t="s">
        <v>817</v>
      </c>
      <c r="Y379" s="29">
        <v>126</v>
      </c>
      <c r="Z379" s="247" t="s">
        <v>2068</v>
      </c>
      <c r="AA379" s="247">
        <v>245</v>
      </c>
      <c r="AB379" s="29">
        <v>107160302</v>
      </c>
      <c r="AC379" s="29">
        <v>0</v>
      </c>
      <c r="AD379" s="29">
        <v>71100010</v>
      </c>
      <c r="AE379" s="29">
        <v>36060292</v>
      </c>
      <c r="AF379" s="247" t="s">
        <v>3654</v>
      </c>
      <c r="AG379" s="247">
        <v>52010802</v>
      </c>
      <c r="AH379" s="247">
        <v>71100010</v>
      </c>
      <c r="AI379" s="247">
        <v>107160302</v>
      </c>
    </row>
    <row r="380" spans="1:35" s="24" customFormat="1" ht="36.75" customHeight="1" x14ac:dyDescent="0.3">
      <c r="A380" s="247">
        <v>290</v>
      </c>
      <c r="B380" s="248">
        <v>80111600</v>
      </c>
      <c r="C380" s="247" t="s">
        <v>3395</v>
      </c>
      <c r="D380" s="247" t="s">
        <v>3410</v>
      </c>
      <c r="E380" s="249" t="s">
        <v>683</v>
      </c>
      <c r="F380" s="249">
        <v>2024003050084</v>
      </c>
      <c r="G380" s="250" t="s">
        <v>684</v>
      </c>
      <c r="H380" s="251" t="s">
        <v>3377</v>
      </c>
      <c r="I380" s="133">
        <v>45971888</v>
      </c>
      <c r="J380" s="54" t="s">
        <v>1134</v>
      </c>
      <c r="K380" s="247" t="s">
        <v>3404</v>
      </c>
      <c r="L380" s="54" t="s">
        <v>903</v>
      </c>
      <c r="M380" s="54" t="s">
        <v>909</v>
      </c>
      <c r="N380" s="252" t="s">
        <v>296</v>
      </c>
      <c r="O380" s="54">
        <v>69</v>
      </c>
      <c r="P380" s="253" t="s">
        <v>297</v>
      </c>
      <c r="Q380" s="247" t="s">
        <v>3376</v>
      </c>
      <c r="R380" s="247" t="s">
        <v>3414</v>
      </c>
      <c r="S380" s="254">
        <v>315</v>
      </c>
      <c r="T380" s="265" t="s">
        <v>907</v>
      </c>
      <c r="U380" s="43">
        <v>76</v>
      </c>
      <c r="V380" s="247" t="s">
        <v>816</v>
      </c>
      <c r="W380" s="247" t="s">
        <v>817</v>
      </c>
      <c r="X380" s="247" t="s">
        <v>817</v>
      </c>
      <c r="Y380" s="29">
        <v>127</v>
      </c>
      <c r="Z380" s="247" t="s">
        <v>2069</v>
      </c>
      <c r="AA380" s="247">
        <v>230</v>
      </c>
      <c r="AB380" s="29">
        <v>45971888</v>
      </c>
      <c r="AC380" s="29">
        <v>0</v>
      </c>
      <c r="AD380" s="29">
        <v>30501983</v>
      </c>
      <c r="AE380" s="29">
        <v>15469905</v>
      </c>
      <c r="AF380" s="247" t="s">
        <v>3655</v>
      </c>
      <c r="AG380" s="247">
        <v>52010802</v>
      </c>
      <c r="AH380" s="247">
        <v>30501983</v>
      </c>
      <c r="AI380" s="247">
        <v>45971888</v>
      </c>
    </row>
    <row r="381" spans="1:35" s="24" customFormat="1" ht="36.75" customHeight="1" x14ac:dyDescent="0.3">
      <c r="A381" s="247">
        <v>291</v>
      </c>
      <c r="B381" s="248">
        <v>80111600</v>
      </c>
      <c r="C381" s="247" t="s">
        <v>3395</v>
      </c>
      <c r="D381" s="247" t="s">
        <v>3410</v>
      </c>
      <c r="E381" s="249" t="s">
        <v>683</v>
      </c>
      <c r="F381" s="249">
        <v>2024003050084</v>
      </c>
      <c r="G381" s="250" t="s">
        <v>684</v>
      </c>
      <c r="H381" s="251" t="s">
        <v>3377</v>
      </c>
      <c r="I381" s="133">
        <v>29949119</v>
      </c>
      <c r="J381" s="54" t="s">
        <v>1135</v>
      </c>
      <c r="K381" s="247" t="s">
        <v>3404</v>
      </c>
      <c r="L381" s="54" t="s">
        <v>903</v>
      </c>
      <c r="M381" s="54" t="s">
        <v>909</v>
      </c>
      <c r="N381" s="252" t="s">
        <v>296</v>
      </c>
      <c r="O381" s="54">
        <v>69</v>
      </c>
      <c r="P381" s="253" t="s">
        <v>297</v>
      </c>
      <c r="Q381" s="247" t="s">
        <v>3376</v>
      </c>
      <c r="R381" s="247" t="s">
        <v>3414</v>
      </c>
      <c r="S381" s="254">
        <v>315</v>
      </c>
      <c r="T381" s="265" t="s">
        <v>907</v>
      </c>
      <c r="U381" s="43">
        <v>77</v>
      </c>
      <c r="V381" s="247" t="s">
        <v>816</v>
      </c>
      <c r="W381" s="247" t="s">
        <v>817</v>
      </c>
      <c r="X381" s="247" t="s">
        <v>817</v>
      </c>
      <c r="Y381" s="29">
        <v>128</v>
      </c>
      <c r="Z381" s="247" t="s">
        <v>2070</v>
      </c>
      <c r="AA381" s="247">
        <v>342</v>
      </c>
      <c r="AB381" s="29">
        <v>29949119</v>
      </c>
      <c r="AC381" s="29">
        <v>0</v>
      </c>
      <c r="AD381" s="29">
        <v>19871002</v>
      </c>
      <c r="AE381" s="29">
        <v>10078117</v>
      </c>
      <c r="AF381" s="247" t="s">
        <v>3656</v>
      </c>
      <c r="AG381" s="247">
        <v>52010802</v>
      </c>
      <c r="AH381" s="247">
        <v>19871002</v>
      </c>
      <c r="AI381" s="247">
        <v>29949119</v>
      </c>
    </row>
    <row r="382" spans="1:35" s="24" customFormat="1" ht="36.75" customHeight="1" x14ac:dyDescent="0.3">
      <c r="A382" s="247">
        <v>292</v>
      </c>
      <c r="B382" s="248">
        <v>80111600</v>
      </c>
      <c r="C382" s="247" t="s">
        <v>3395</v>
      </c>
      <c r="D382" s="247" t="s">
        <v>3410</v>
      </c>
      <c r="E382" s="249" t="s">
        <v>683</v>
      </c>
      <c r="F382" s="249">
        <v>2024003050084</v>
      </c>
      <c r="G382" s="250" t="s">
        <v>684</v>
      </c>
      <c r="H382" s="251" t="s">
        <v>3377</v>
      </c>
      <c r="I382" s="133">
        <v>57097992</v>
      </c>
      <c r="J382" s="54" t="s">
        <v>1136</v>
      </c>
      <c r="K382" s="247" t="s">
        <v>3404</v>
      </c>
      <c r="L382" s="54" t="s">
        <v>903</v>
      </c>
      <c r="M382" s="54" t="s">
        <v>909</v>
      </c>
      <c r="N382" s="252" t="s">
        <v>296</v>
      </c>
      <c r="O382" s="54">
        <v>69</v>
      </c>
      <c r="P382" s="253" t="s">
        <v>297</v>
      </c>
      <c r="Q382" s="247" t="s">
        <v>3376</v>
      </c>
      <c r="R382" s="247" t="s">
        <v>3414</v>
      </c>
      <c r="S382" s="254">
        <v>315</v>
      </c>
      <c r="T382" s="265" t="s">
        <v>907</v>
      </c>
      <c r="U382" s="43">
        <v>263</v>
      </c>
      <c r="V382" s="247" t="s">
        <v>816</v>
      </c>
      <c r="W382" s="247" t="s">
        <v>817</v>
      </c>
      <c r="X382" s="247" t="s">
        <v>817</v>
      </c>
      <c r="Y382" s="29">
        <v>129</v>
      </c>
      <c r="Z382" s="247" t="s">
        <v>2071</v>
      </c>
      <c r="AA382" s="247">
        <v>313</v>
      </c>
      <c r="AB382" s="29">
        <v>57097992</v>
      </c>
      <c r="AC382" s="29">
        <v>0</v>
      </c>
      <c r="AD382" s="29">
        <v>37884065</v>
      </c>
      <c r="AE382" s="29">
        <v>19213927</v>
      </c>
      <c r="AF382" s="247" t="s">
        <v>3657</v>
      </c>
      <c r="AG382" s="247">
        <v>52010802</v>
      </c>
      <c r="AH382" s="247">
        <v>37884065</v>
      </c>
      <c r="AI382" s="247">
        <v>57097992</v>
      </c>
    </row>
    <row r="383" spans="1:35" s="24" customFormat="1" ht="36.75" customHeight="1" x14ac:dyDescent="0.3">
      <c r="A383" s="247">
        <v>293</v>
      </c>
      <c r="B383" s="248">
        <v>80111600</v>
      </c>
      <c r="C383" s="247" t="s">
        <v>3395</v>
      </c>
      <c r="D383" s="247" t="s">
        <v>3410</v>
      </c>
      <c r="E383" s="249" t="s">
        <v>683</v>
      </c>
      <c r="F383" s="249">
        <v>2024003050084</v>
      </c>
      <c r="G383" s="250" t="s">
        <v>684</v>
      </c>
      <c r="H383" s="251" t="s">
        <v>3377</v>
      </c>
      <c r="I383" s="133">
        <v>57097992</v>
      </c>
      <c r="J383" s="54" t="s">
        <v>1137</v>
      </c>
      <c r="K383" s="247" t="s">
        <v>3404</v>
      </c>
      <c r="L383" s="54" t="s">
        <v>903</v>
      </c>
      <c r="M383" s="54" t="s">
        <v>909</v>
      </c>
      <c r="N383" s="252" t="s">
        <v>296</v>
      </c>
      <c r="O383" s="54">
        <v>69</v>
      </c>
      <c r="P383" s="253" t="s">
        <v>297</v>
      </c>
      <c r="Q383" s="247" t="s">
        <v>3376</v>
      </c>
      <c r="R383" s="247" t="s">
        <v>3414</v>
      </c>
      <c r="S383" s="254">
        <v>315</v>
      </c>
      <c r="T383" s="265" t="s">
        <v>907</v>
      </c>
      <c r="U383" s="43">
        <v>104</v>
      </c>
      <c r="V383" s="247" t="s">
        <v>816</v>
      </c>
      <c r="W383" s="247" t="s">
        <v>817</v>
      </c>
      <c r="X383" s="247" t="s">
        <v>817</v>
      </c>
      <c r="Y383" s="29">
        <v>130</v>
      </c>
      <c r="Z383" s="247" t="s">
        <v>2072</v>
      </c>
      <c r="AA383" s="247">
        <v>365</v>
      </c>
      <c r="AB383" s="29">
        <v>57097992</v>
      </c>
      <c r="AC383" s="29">
        <v>0</v>
      </c>
      <c r="AD383" s="29">
        <v>37884065</v>
      </c>
      <c r="AE383" s="29">
        <v>19213927</v>
      </c>
      <c r="AF383" s="247" t="s">
        <v>3658</v>
      </c>
      <c r="AG383" s="247">
        <v>52010802</v>
      </c>
      <c r="AH383" s="247">
        <v>37884065</v>
      </c>
      <c r="AI383" s="247">
        <v>57097992</v>
      </c>
    </row>
    <row r="384" spans="1:35" s="24" customFormat="1" ht="36.75" customHeight="1" x14ac:dyDescent="0.3">
      <c r="A384" s="247">
        <v>294</v>
      </c>
      <c r="B384" s="248">
        <v>80111600</v>
      </c>
      <c r="C384" s="247" t="s">
        <v>3395</v>
      </c>
      <c r="D384" s="247" t="s">
        <v>3410</v>
      </c>
      <c r="E384" s="249" t="s">
        <v>683</v>
      </c>
      <c r="F384" s="249">
        <v>2024003050084</v>
      </c>
      <c r="G384" s="250" t="s">
        <v>684</v>
      </c>
      <c r="H384" s="251" t="s">
        <v>3377</v>
      </c>
      <c r="I384" s="133">
        <v>57097992</v>
      </c>
      <c r="J384" s="54" t="s">
        <v>1138</v>
      </c>
      <c r="K384" s="247" t="s">
        <v>3404</v>
      </c>
      <c r="L384" s="54" t="s">
        <v>903</v>
      </c>
      <c r="M384" s="54" t="s">
        <v>909</v>
      </c>
      <c r="N384" s="252" t="s">
        <v>296</v>
      </c>
      <c r="O384" s="54">
        <v>69</v>
      </c>
      <c r="P384" s="253" t="s">
        <v>297</v>
      </c>
      <c r="Q384" s="247" t="s">
        <v>3376</v>
      </c>
      <c r="R384" s="247" t="s">
        <v>3414</v>
      </c>
      <c r="S384" s="254">
        <v>315</v>
      </c>
      <c r="T384" s="265" t="s">
        <v>907</v>
      </c>
      <c r="U384" s="43">
        <v>78</v>
      </c>
      <c r="V384" s="247" t="s">
        <v>816</v>
      </c>
      <c r="W384" s="247" t="s">
        <v>817</v>
      </c>
      <c r="X384" s="247" t="s">
        <v>817</v>
      </c>
      <c r="Y384" s="29">
        <v>131</v>
      </c>
      <c r="Z384" s="247" t="s">
        <v>2073</v>
      </c>
      <c r="AA384" s="247">
        <v>358</v>
      </c>
      <c r="AB384" s="29">
        <v>57097992</v>
      </c>
      <c r="AC384" s="29">
        <v>0</v>
      </c>
      <c r="AD384" s="29">
        <v>37884065</v>
      </c>
      <c r="AE384" s="29">
        <v>19213927</v>
      </c>
      <c r="AF384" s="247" t="s">
        <v>3659</v>
      </c>
      <c r="AG384" s="247">
        <v>52010802</v>
      </c>
      <c r="AH384" s="247">
        <v>37884065</v>
      </c>
      <c r="AI384" s="247">
        <v>57097992</v>
      </c>
    </row>
    <row r="385" spans="1:35" s="24" customFormat="1" ht="36.75" customHeight="1" x14ac:dyDescent="0.3">
      <c r="A385" s="247">
        <v>295</v>
      </c>
      <c r="B385" s="248">
        <v>80111600</v>
      </c>
      <c r="C385" s="247" t="s">
        <v>3395</v>
      </c>
      <c r="D385" s="247" t="s">
        <v>3410</v>
      </c>
      <c r="E385" s="249" t="s">
        <v>683</v>
      </c>
      <c r="F385" s="249">
        <v>2024003050084</v>
      </c>
      <c r="G385" s="250" t="s">
        <v>684</v>
      </c>
      <c r="H385" s="251" t="s">
        <v>3377</v>
      </c>
      <c r="I385" s="133">
        <v>57097992</v>
      </c>
      <c r="J385" s="54" t="s">
        <v>1139</v>
      </c>
      <c r="K385" s="247" t="s">
        <v>3404</v>
      </c>
      <c r="L385" s="54" t="s">
        <v>903</v>
      </c>
      <c r="M385" s="54" t="s">
        <v>909</v>
      </c>
      <c r="N385" s="252" t="s">
        <v>296</v>
      </c>
      <c r="O385" s="54">
        <v>69</v>
      </c>
      <c r="P385" s="253" t="s">
        <v>297</v>
      </c>
      <c r="Q385" s="247" t="s">
        <v>3376</v>
      </c>
      <c r="R385" s="247" t="s">
        <v>3414</v>
      </c>
      <c r="S385" s="254">
        <v>315</v>
      </c>
      <c r="T385" s="265" t="s">
        <v>907</v>
      </c>
      <c r="U385" s="43">
        <v>264</v>
      </c>
      <c r="V385" s="247" t="s">
        <v>816</v>
      </c>
      <c r="W385" s="247" t="s">
        <v>817</v>
      </c>
      <c r="X385" s="247" t="s">
        <v>817</v>
      </c>
      <c r="Y385" s="29">
        <v>132</v>
      </c>
      <c r="Z385" s="247" t="s">
        <v>2074</v>
      </c>
      <c r="AA385" s="247">
        <v>366</v>
      </c>
      <c r="AB385" s="29">
        <v>57097992</v>
      </c>
      <c r="AC385" s="29">
        <v>0</v>
      </c>
      <c r="AD385" s="29">
        <v>37884065</v>
      </c>
      <c r="AE385" s="29">
        <v>19213927</v>
      </c>
      <c r="AF385" s="247" t="s">
        <v>3660</v>
      </c>
      <c r="AG385" s="247">
        <v>52010802</v>
      </c>
      <c r="AH385" s="247">
        <v>37884065</v>
      </c>
      <c r="AI385" s="247">
        <v>57097992</v>
      </c>
    </row>
    <row r="386" spans="1:35" s="24" customFormat="1" ht="36.75" customHeight="1" x14ac:dyDescent="0.3">
      <c r="A386" s="247">
        <v>296</v>
      </c>
      <c r="B386" s="248">
        <v>80111600</v>
      </c>
      <c r="C386" s="247" t="s">
        <v>3395</v>
      </c>
      <c r="D386" s="247" t="s">
        <v>3410</v>
      </c>
      <c r="E386" s="249" t="s">
        <v>683</v>
      </c>
      <c r="F386" s="249">
        <v>2024003050084</v>
      </c>
      <c r="G386" s="250" t="s">
        <v>684</v>
      </c>
      <c r="H386" s="251" t="s">
        <v>3377</v>
      </c>
      <c r="I386" s="133">
        <v>68987793</v>
      </c>
      <c r="J386" s="54" t="s">
        <v>1140</v>
      </c>
      <c r="K386" s="247" t="s">
        <v>3404</v>
      </c>
      <c r="L386" s="54" t="s">
        <v>903</v>
      </c>
      <c r="M386" s="54" t="s">
        <v>909</v>
      </c>
      <c r="N386" s="252" t="s">
        <v>296</v>
      </c>
      <c r="O386" s="54">
        <v>69</v>
      </c>
      <c r="P386" s="253" t="s">
        <v>297</v>
      </c>
      <c r="Q386" s="247" t="s">
        <v>3376</v>
      </c>
      <c r="R386" s="247" t="s">
        <v>3414</v>
      </c>
      <c r="S386" s="254">
        <v>315</v>
      </c>
      <c r="T386" s="265" t="s">
        <v>907</v>
      </c>
      <c r="U386" s="43">
        <v>79</v>
      </c>
      <c r="V386" s="247" t="s">
        <v>816</v>
      </c>
      <c r="W386" s="247" t="s">
        <v>817</v>
      </c>
      <c r="X386" s="247" t="s">
        <v>817</v>
      </c>
      <c r="Y386" s="29">
        <v>133</v>
      </c>
      <c r="Z386" s="247" t="s">
        <v>2075</v>
      </c>
      <c r="AA386" s="247">
        <v>190</v>
      </c>
      <c r="AB386" s="29">
        <v>68987793</v>
      </c>
      <c r="AC386" s="29">
        <v>0</v>
      </c>
      <c r="AD386" s="29">
        <v>45772853</v>
      </c>
      <c r="AE386" s="29">
        <v>23214940</v>
      </c>
      <c r="AF386" s="247" t="s">
        <v>3661</v>
      </c>
      <c r="AG386" s="247">
        <v>52010802</v>
      </c>
      <c r="AH386" s="247">
        <v>45772853</v>
      </c>
      <c r="AI386" s="247">
        <v>68987793</v>
      </c>
    </row>
    <row r="387" spans="1:35" s="24" customFormat="1" ht="36.75" customHeight="1" x14ac:dyDescent="0.3">
      <c r="A387" s="247">
        <v>297</v>
      </c>
      <c r="B387" s="248">
        <v>80111600</v>
      </c>
      <c r="C387" s="247" t="s">
        <v>3395</v>
      </c>
      <c r="D387" s="247" t="s">
        <v>3410</v>
      </c>
      <c r="E387" s="249" t="s">
        <v>683</v>
      </c>
      <c r="F387" s="249">
        <v>2024003050084</v>
      </c>
      <c r="G387" s="250" t="s">
        <v>684</v>
      </c>
      <c r="H387" s="251" t="s">
        <v>3377</v>
      </c>
      <c r="I387" s="133">
        <v>29949119</v>
      </c>
      <c r="J387" s="54" t="s">
        <v>1141</v>
      </c>
      <c r="K387" s="247" t="s">
        <v>3404</v>
      </c>
      <c r="L387" s="54" t="s">
        <v>903</v>
      </c>
      <c r="M387" s="54" t="s">
        <v>909</v>
      </c>
      <c r="N387" s="252" t="s">
        <v>296</v>
      </c>
      <c r="O387" s="54">
        <v>69</v>
      </c>
      <c r="P387" s="253" t="s">
        <v>297</v>
      </c>
      <c r="Q387" s="247" t="s">
        <v>3376</v>
      </c>
      <c r="R387" s="247" t="s">
        <v>3414</v>
      </c>
      <c r="S387" s="254">
        <v>315</v>
      </c>
      <c r="T387" s="265" t="s">
        <v>907</v>
      </c>
      <c r="U387" s="43">
        <v>131</v>
      </c>
      <c r="V387" s="247" t="s">
        <v>816</v>
      </c>
      <c r="W387" s="247" t="s">
        <v>817</v>
      </c>
      <c r="X387" s="247" t="s">
        <v>817</v>
      </c>
      <c r="Y387" s="29">
        <v>134</v>
      </c>
      <c r="Z387" s="247" t="s">
        <v>2076</v>
      </c>
      <c r="AA387" s="247">
        <v>188</v>
      </c>
      <c r="AB387" s="29">
        <v>29949119</v>
      </c>
      <c r="AC387" s="29">
        <v>0</v>
      </c>
      <c r="AD387" s="29">
        <v>19871002</v>
      </c>
      <c r="AE387" s="29">
        <v>10078117</v>
      </c>
      <c r="AF387" s="247" t="s">
        <v>3662</v>
      </c>
      <c r="AG387" s="247">
        <v>52010802</v>
      </c>
      <c r="AH387" s="247">
        <v>19871002</v>
      </c>
      <c r="AI387" s="247">
        <v>29949119</v>
      </c>
    </row>
    <row r="388" spans="1:35" s="24" customFormat="1" ht="36.75" customHeight="1" x14ac:dyDescent="0.3">
      <c r="A388" s="247">
        <v>298</v>
      </c>
      <c r="B388" s="248">
        <v>80111600</v>
      </c>
      <c r="C388" s="247" t="s">
        <v>3395</v>
      </c>
      <c r="D388" s="247" t="s">
        <v>3410</v>
      </c>
      <c r="E388" s="249" t="s">
        <v>683</v>
      </c>
      <c r="F388" s="249">
        <v>2024003050084</v>
      </c>
      <c r="G388" s="250" t="s">
        <v>684</v>
      </c>
      <c r="H388" s="251" t="s">
        <v>3377</v>
      </c>
      <c r="I388" s="133">
        <v>68987793</v>
      </c>
      <c r="J388" s="54" t="s">
        <v>1142</v>
      </c>
      <c r="K388" s="247" t="s">
        <v>3404</v>
      </c>
      <c r="L388" s="54" t="s">
        <v>903</v>
      </c>
      <c r="M388" s="54" t="s">
        <v>909</v>
      </c>
      <c r="N388" s="252" t="s">
        <v>296</v>
      </c>
      <c r="O388" s="54">
        <v>69</v>
      </c>
      <c r="P388" s="253" t="s">
        <v>297</v>
      </c>
      <c r="Q388" s="247" t="s">
        <v>3376</v>
      </c>
      <c r="R388" s="247" t="s">
        <v>3414</v>
      </c>
      <c r="S388" s="254">
        <v>315</v>
      </c>
      <c r="T388" s="265" t="s">
        <v>907</v>
      </c>
      <c r="U388" s="43">
        <v>242</v>
      </c>
      <c r="V388" s="247" t="s">
        <v>816</v>
      </c>
      <c r="W388" s="247" t="s">
        <v>817</v>
      </c>
      <c r="X388" s="247" t="s">
        <v>817</v>
      </c>
      <c r="Y388" s="29">
        <v>135</v>
      </c>
      <c r="Z388" s="247" t="s">
        <v>2077</v>
      </c>
      <c r="AA388" s="247">
        <v>187</v>
      </c>
      <c r="AB388" s="29">
        <v>68987793</v>
      </c>
      <c r="AC388" s="29">
        <v>0</v>
      </c>
      <c r="AD388" s="29">
        <v>45772853</v>
      </c>
      <c r="AE388" s="29">
        <v>23214940</v>
      </c>
      <c r="AF388" s="247" t="s">
        <v>3663</v>
      </c>
      <c r="AG388" s="247">
        <v>52010802</v>
      </c>
      <c r="AH388" s="247">
        <v>45772853</v>
      </c>
      <c r="AI388" s="247">
        <v>68987793</v>
      </c>
    </row>
    <row r="389" spans="1:35" s="24" customFormat="1" ht="36.75" customHeight="1" x14ac:dyDescent="0.3">
      <c r="A389" s="247">
        <v>299</v>
      </c>
      <c r="B389" s="248">
        <v>80111600</v>
      </c>
      <c r="C389" s="247" t="s">
        <v>3395</v>
      </c>
      <c r="D389" s="247" t="s">
        <v>3410</v>
      </c>
      <c r="E389" s="249" t="s">
        <v>683</v>
      </c>
      <c r="F389" s="249">
        <v>2024003050084</v>
      </c>
      <c r="G389" s="250" t="s">
        <v>684</v>
      </c>
      <c r="H389" s="251" t="s">
        <v>3377</v>
      </c>
      <c r="I389" s="133">
        <v>29949119</v>
      </c>
      <c r="J389" s="54" t="s">
        <v>1143</v>
      </c>
      <c r="K389" s="247" t="s">
        <v>3404</v>
      </c>
      <c r="L389" s="54" t="s">
        <v>903</v>
      </c>
      <c r="M389" s="54" t="s">
        <v>909</v>
      </c>
      <c r="N389" s="252" t="s">
        <v>296</v>
      </c>
      <c r="O389" s="54">
        <v>69</v>
      </c>
      <c r="P389" s="253" t="s">
        <v>297</v>
      </c>
      <c r="Q389" s="247" t="s">
        <v>3376</v>
      </c>
      <c r="R389" s="247" t="s">
        <v>3414</v>
      </c>
      <c r="S389" s="254">
        <v>315</v>
      </c>
      <c r="T389" s="265" t="s">
        <v>907</v>
      </c>
      <c r="U389" s="43">
        <v>217</v>
      </c>
      <c r="V389" s="247" t="s">
        <v>816</v>
      </c>
      <c r="W389" s="247" t="s">
        <v>817</v>
      </c>
      <c r="X389" s="247" t="s">
        <v>817</v>
      </c>
      <c r="Y389" s="29">
        <v>136</v>
      </c>
      <c r="Z389" s="247" t="s">
        <v>2078</v>
      </c>
      <c r="AA389" s="247">
        <v>186</v>
      </c>
      <c r="AB389" s="29">
        <v>29949119</v>
      </c>
      <c r="AC389" s="29">
        <v>0</v>
      </c>
      <c r="AD389" s="29">
        <v>19871002</v>
      </c>
      <c r="AE389" s="29">
        <v>10078117</v>
      </c>
      <c r="AF389" s="247" t="s">
        <v>3664</v>
      </c>
      <c r="AG389" s="247">
        <v>52010802</v>
      </c>
      <c r="AH389" s="247">
        <v>19871002</v>
      </c>
      <c r="AI389" s="247">
        <v>29949119</v>
      </c>
    </row>
    <row r="390" spans="1:35" s="24" customFormat="1" ht="36.75" customHeight="1" x14ac:dyDescent="0.3">
      <c r="A390" s="247">
        <v>300</v>
      </c>
      <c r="B390" s="248">
        <v>80111600</v>
      </c>
      <c r="C390" s="247" t="s">
        <v>3395</v>
      </c>
      <c r="D390" s="247" t="s">
        <v>3410</v>
      </c>
      <c r="E390" s="249" t="s">
        <v>683</v>
      </c>
      <c r="F390" s="249">
        <v>2024003050084</v>
      </c>
      <c r="G390" s="250" t="s">
        <v>684</v>
      </c>
      <c r="H390" s="251" t="s">
        <v>3377</v>
      </c>
      <c r="I390" s="133">
        <v>57097992</v>
      </c>
      <c r="J390" s="54" t="s">
        <v>1144</v>
      </c>
      <c r="K390" s="247" t="s">
        <v>3404</v>
      </c>
      <c r="L390" s="54" t="s">
        <v>903</v>
      </c>
      <c r="M390" s="54" t="s">
        <v>909</v>
      </c>
      <c r="N390" s="252" t="s">
        <v>296</v>
      </c>
      <c r="O390" s="54">
        <v>69</v>
      </c>
      <c r="P390" s="253" t="s">
        <v>297</v>
      </c>
      <c r="Q390" s="247" t="s">
        <v>3376</v>
      </c>
      <c r="R390" s="247" t="s">
        <v>3414</v>
      </c>
      <c r="S390" s="254">
        <v>315</v>
      </c>
      <c r="T390" s="265" t="s">
        <v>907</v>
      </c>
      <c r="U390" s="43">
        <v>168</v>
      </c>
      <c r="V390" s="247" t="s">
        <v>816</v>
      </c>
      <c r="W390" s="247" t="s">
        <v>817</v>
      </c>
      <c r="X390" s="247" t="s">
        <v>817</v>
      </c>
      <c r="Y390" s="29">
        <v>137</v>
      </c>
      <c r="Z390" s="247" t="s">
        <v>2079</v>
      </c>
      <c r="AA390" s="247">
        <v>185</v>
      </c>
      <c r="AB390" s="29">
        <v>57097992</v>
      </c>
      <c r="AC390" s="29">
        <v>0</v>
      </c>
      <c r="AD390" s="29">
        <v>37884065</v>
      </c>
      <c r="AE390" s="29">
        <v>19213927</v>
      </c>
      <c r="AF390" s="247" t="s">
        <v>3665</v>
      </c>
      <c r="AG390" s="247">
        <v>52010802</v>
      </c>
      <c r="AH390" s="247">
        <v>37884065</v>
      </c>
      <c r="AI390" s="247">
        <v>57097992</v>
      </c>
    </row>
    <row r="391" spans="1:35" s="24" customFormat="1" ht="36.75" customHeight="1" x14ac:dyDescent="0.3">
      <c r="A391" s="247">
        <v>301</v>
      </c>
      <c r="B391" s="248">
        <v>80111600</v>
      </c>
      <c r="C391" s="247" t="s">
        <v>3395</v>
      </c>
      <c r="D391" s="247" t="s">
        <v>3410</v>
      </c>
      <c r="E391" s="249" t="s">
        <v>683</v>
      </c>
      <c r="F391" s="249">
        <v>2024003050084</v>
      </c>
      <c r="G391" s="250" t="s">
        <v>684</v>
      </c>
      <c r="H391" s="251" t="s">
        <v>3377</v>
      </c>
      <c r="I391" s="133">
        <v>29949119</v>
      </c>
      <c r="J391" s="54" t="s">
        <v>1145</v>
      </c>
      <c r="K391" s="247" t="s">
        <v>3404</v>
      </c>
      <c r="L391" s="54" t="s">
        <v>903</v>
      </c>
      <c r="M391" s="54" t="s">
        <v>909</v>
      </c>
      <c r="N391" s="252" t="s">
        <v>296</v>
      </c>
      <c r="O391" s="54">
        <v>69</v>
      </c>
      <c r="P391" s="253" t="s">
        <v>297</v>
      </c>
      <c r="Q391" s="247" t="s">
        <v>3376</v>
      </c>
      <c r="R391" s="247" t="s">
        <v>3414</v>
      </c>
      <c r="S391" s="254">
        <v>315</v>
      </c>
      <c r="T391" s="265" t="s">
        <v>907</v>
      </c>
      <c r="U391" s="43">
        <v>194</v>
      </c>
      <c r="V391" s="247" t="s">
        <v>816</v>
      </c>
      <c r="W391" s="247" t="s">
        <v>817</v>
      </c>
      <c r="X391" s="247" t="s">
        <v>817</v>
      </c>
      <c r="Y391" s="29">
        <v>138</v>
      </c>
      <c r="Z391" s="247" t="s">
        <v>2080</v>
      </c>
      <c r="AA391" s="247">
        <v>184</v>
      </c>
      <c r="AB391" s="29">
        <v>29949119</v>
      </c>
      <c r="AC391" s="29">
        <v>0</v>
      </c>
      <c r="AD391" s="29">
        <v>19871002</v>
      </c>
      <c r="AE391" s="29">
        <v>10078117</v>
      </c>
      <c r="AF391" s="247" t="s">
        <v>3666</v>
      </c>
      <c r="AG391" s="247">
        <v>52010802</v>
      </c>
      <c r="AH391" s="247">
        <v>19871002</v>
      </c>
      <c r="AI391" s="247">
        <v>29949119</v>
      </c>
    </row>
    <row r="392" spans="1:35" s="24" customFormat="1" ht="36.75" customHeight="1" x14ac:dyDescent="0.3">
      <c r="A392" s="247">
        <v>302</v>
      </c>
      <c r="B392" s="248">
        <v>80111600</v>
      </c>
      <c r="C392" s="247" t="s">
        <v>3395</v>
      </c>
      <c r="D392" s="247" t="s">
        <v>3410</v>
      </c>
      <c r="E392" s="249" t="s">
        <v>683</v>
      </c>
      <c r="F392" s="249">
        <v>2024003050084</v>
      </c>
      <c r="G392" s="250" t="s">
        <v>684</v>
      </c>
      <c r="H392" s="251" t="s">
        <v>3377</v>
      </c>
      <c r="I392" s="133">
        <v>29949119</v>
      </c>
      <c r="J392" s="54" t="s">
        <v>1146</v>
      </c>
      <c r="K392" s="247" t="s">
        <v>3404</v>
      </c>
      <c r="L392" s="54" t="s">
        <v>903</v>
      </c>
      <c r="M392" s="54" t="s">
        <v>909</v>
      </c>
      <c r="N392" s="252" t="s">
        <v>296</v>
      </c>
      <c r="O392" s="54">
        <v>69</v>
      </c>
      <c r="P392" s="253" t="s">
        <v>297</v>
      </c>
      <c r="Q392" s="247" t="s">
        <v>3376</v>
      </c>
      <c r="R392" s="247" t="s">
        <v>3414</v>
      </c>
      <c r="S392" s="254">
        <v>315</v>
      </c>
      <c r="T392" s="265" t="s">
        <v>907</v>
      </c>
      <c r="U392" s="43">
        <v>195</v>
      </c>
      <c r="V392" s="247" t="s">
        <v>816</v>
      </c>
      <c r="W392" s="247" t="s">
        <v>817</v>
      </c>
      <c r="X392" s="247" t="s">
        <v>817</v>
      </c>
      <c r="Y392" s="29">
        <v>139</v>
      </c>
      <c r="Z392" s="247" t="s">
        <v>2081</v>
      </c>
      <c r="AA392" s="247">
        <v>183</v>
      </c>
      <c r="AB392" s="29">
        <v>29949119</v>
      </c>
      <c r="AC392" s="29">
        <v>0</v>
      </c>
      <c r="AD392" s="29">
        <v>19871002</v>
      </c>
      <c r="AE392" s="29">
        <v>10078117</v>
      </c>
      <c r="AF392" s="247" t="s">
        <v>3667</v>
      </c>
      <c r="AG392" s="247">
        <v>52010802</v>
      </c>
      <c r="AH392" s="247">
        <v>19871002</v>
      </c>
      <c r="AI392" s="247">
        <v>29949119</v>
      </c>
    </row>
    <row r="393" spans="1:35" s="24" customFormat="1" ht="36.75" customHeight="1" x14ac:dyDescent="0.3">
      <c r="A393" s="247">
        <v>303</v>
      </c>
      <c r="B393" s="248">
        <v>80111600</v>
      </c>
      <c r="C393" s="247" t="s">
        <v>3395</v>
      </c>
      <c r="D393" s="247" t="s">
        <v>3410</v>
      </c>
      <c r="E393" s="249" t="s">
        <v>683</v>
      </c>
      <c r="F393" s="249">
        <v>2024003050084</v>
      </c>
      <c r="G393" s="250" t="s">
        <v>684</v>
      </c>
      <c r="H393" s="251" t="s">
        <v>3377</v>
      </c>
      <c r="I393" s="133">
        <v>57097992</v>
      </c>
      <c r="J393" s="54" t="s">
        <v>1147</v>
      </c>
      <c r="K393" s="247" t="s">
        <v>3404</v>
      </c>
      <c r="L393" s="54" t="s">
        <v>903</v>
      </c>
      <c r="M393" s="54" t="s">
        <v>909</v>
      </c>
      <c r="N393" s="252" t="s">
        <v>296</v>
      </c>
      <c r="O393" s="54">
        <v>69</v>
      </c>
      <c r="P393" s="253" t="s">
        <v>297</v>
      </c>
      <c r="Q393" s="247" t="s">
        <v>3376</v>
      </c>
      <c r="R393" s="247" t="s">
        <v>3414</v>
      </c>
      <c r="S393" s="254">
        <v>315</v>
      </c>
      <c r="T393" s="265" t="s">
        <v>907</v>
      </c>
      <c r="U393" s="43">
        <v>108</v>
      </c>
      <c r="V393" s="247" t="s">
        <v>816</v>
      </c>
      <c r="W393" s="247" t="s">
        <v>817</v>
      </c>
      <c r="X393" s="247" t="s">
        <v>817</v>
      </c>
      <c r="Y393" s="29">
        <v>140</v>
      </c>
      <c r="Z393" s="247" t="s">
        <v>2082</v>
      </c>
      <c r="AA393" s="247">
        <v>182</v>
      </c>
      <c r="AB393" s="29">
        <v>57097992</v>
      </c>
      <c r="AC393" s="29">
        <v>0</v>
      </c>
      <c r="AD393" s="29">
        <v>37884065</v>
      </c>
      <c r="AE393" s="29">
        <v>19213927</v>
      </c>
      <c r="AF393" s="247" t="s">
        <v>3668</v>
      </c>
      <c r="AG393" s="247">
        <v>52010802</v>
      </c>
      <c r="AH393" s="247">
        <v>37884065</v>
      </c>
      <c r="AI393" s="247">
        <v>57097992</v>
      </c>
    </row>
    <row r="394" spans="1:35" s="24" customFormat="1" ht="36.75" customHeight="1" x14ac:dyDescent="0.3">
      <c r="A394" s="247">
        <v>304</v>
      </c>
      <c r="B394" s="248">
        <v>80111600</v>
      </c>
      <c r="C394" s="247" t="s">
        <v>3395</v>
      </c>
      <c r="D394" s="247" t="s">
        <v>3410</v>
      </c>
      <c r="E394" s="249" t="s">
        <v>683</v>
      </c>
      <c r="F394" s="249">
        <v>2024003050084</v>
      </c>
      <c r="G394" s="250" t="s">
        <v>684</v>
      </c>
      <c r="H394" s="251" t="s">
        <v>3377</v>
      </c>
      <c r="I394" s="133">
        <v>45971888</v>
      </c>
      <c r="J394" s="54" t="s">
        <v>1148</v>
      </c>
      <c r="K394" s="247" t="s">
        <v>3404</v>
      </c>
      <c r="L394" s="54" t="s">
        <v>903</v>
      </c>
      <c r="M394" s="54" t="s">
        <v>909</v>
      </c>
      <c r="N394" s="252" t="s">
        <v>296</v>
      </c>
      <c r="O394" s="54">
        <v>69</v>
      </c>
      <c r="P394" s="253" t="s">
        <v>297</v>
      </c>
      <c r="Q394" s="247" t="s">
        <v>3376</v>
      </c>
      <c r="R394" s="247" t="s">
        <v>3414</v>
      </c>
      <c r="S394" s="254">
        <v>315</v>
      </c>
      <c r="T394" s="265" t="s">
        <v>907</v>
      </c>
      <c r="U394" s="43">
        <v>245</v>
      </c>
      <c r="V394" s="247" t="s">
        <v>816</v>
      </c>
      <c r="W394" s="247" t="s">
        <v>817</v>
      </c>
      <c r="X394" s="247" t="s">
        <v>817</v>
      </c>
      <c r="Y394" s="29">
        <v>141</v>
      </c>
      <c r="Z394" s="247" t="s">
        <v>2083</v>
      </c>
      <c r="AA394" s="247">
        <v>181</v>
      </c>
      <c r="AB394" s="29">
        <v>45971888</v>
      </c>
      <c r="AC394" s="29">
        <v>0</v>
      </c>
      <c r="AD394" s="29">
        <v>30501983</v>
      </c>
      <c r="AE394" s="29">
        <v>15469905</v>
      </c>
      <c r="AF394" s="247" t="s">
        <v>3669</v>
      </c>
      <c r="AG394" s="247">
        <v>52010802</v>
      </c>
      <c r="AH394" s="247">
        <v>30501983</v>
      </c>
      <c r="AI394" s="247">
        <v>45971888</v>
      </c>
    </row>
    <row r="395" spans="1:35" s="24" customFormat="1" ht="36.75" customHeight="1" x14ac:dyDescent="0.3">
      <c r="A395" s="247">
        <v>305</v>
      </c>
      <c r="B395" s="248">
        <v>80111600</v>
      </c>
      <c r="C395" s="247" t="s">
        <v>3395</v>
      </c>
      <c r="D395" s="247" t="s">
        <v>3410</v>
      </c>
      <c r="E395" s="249" t="s">
        <v>683</v>
      </c>
      <c r="F395" s="249">
        <v>2024003050084</v>
      </c>
      <c r="G395" s="250" t="s">
        <v>684</v>
      </c>
      <c r="H395" s="251" t="s">
        <v>3377</v>
      </c>
      <c r="I395" s="133">
        <v>91990311</v>
      </c>
      <c r="J395" s="54" t="s">
        <v>1149</v>
      </c>
      <c r="K395" s="247" t="s">
        <v>3404</v>
      </c>
      <c r="L395" s="54" t="s">
        <v>903</v>
      </c>
      <c r="M395" s="54" t="s">
        <v>909</v>
      </c>
      <c r="N395" s="252" t="s">
        <v>296</v>
      </c>
      <c r="O395" s="54">
        <v>69</v>
      </c>
      <c r="P395" s="253" t="s">
        <v>297</v>
      </c>
      <c r="Q395" s="247" t="s">
        <v>3376</v>
      </c>
      <c r="R395" s="247" t="s">
        <v>3414</v>
      </c>
      <c r="S395" s="254">
        <v>315</v>
      </c>
      <c r="T395" s="265" t="s">
        <v>907</v>
      </c>
      <c r="U395" s="43">
        <v>83</v>
      </c>
      <c r="V395" s="247" t="s">
        <v>816</v>
      </c>
      <c r="W395" s="247" t="s">
        <v>817</v>
      </c>
      <c r="X395" s="247" t="s">
        <v>817</v>
      </c>
      <c r="Y395" s="29">
        <v>142</v>
      </c>
      <c r="Z395" s="247" t="s">
        <v>2084</v>
      </c>
      <c r="AA395" s="247">
        <v>180</v>
      </c>
      <c r="AB395" s="29">
        <v>91990311</v>
      </c>
      <c r="AC395" s="29">
        <v>0</v>
      </c>
      <c r="AD395" s="29">
        <v>61034841</v>
      </c>
      <c r="AE395" s="29">
        <v>30955470</v>
      </c>
      <c r="AF395" s="247" t="s">
        <v>3670</v>
      </c>
      <c r="AG395" s="247">
        <v>52010802</v>
      </c>
      <c r="AH395" s="247">
        <v>61034841</v>
      </c>
      <c r="AI395" s="247">
        <v>91990311</v>
      </c>
    </row>
    <row r="396" spans="1:35" s="24" customFormat="1" ht="36.75" customHeight="1" x14ac:dyDescent="0.3">
      <c r="A396" s="247">
        <v>306</v>
      </c>
      <c r="B396" s="248">
        <v>80111600</v>
      </c>
      <c r="C396" s="247" t="s">
        <v>3395</v>
      </c>
      <c r="D396" s="247" t="s">
        <v>3410</v>
      </c>
      <c r="E396" s="249" t="s">
        <v>683</v>
      </c>
      <c r="F396" s="249">
        <v>2024003050084</v>
      </c>
      <c r="G396" s="250" t="s">
        <v>684</v>
      </c>
      <c r="H396" s="251" t="s">
        <v>3377</v>
      </c>
      <c r="I396" s="133">
        <v>29949119</v>
      </c>
      <c r="J396" s="54" t="s">
        <v>1150</v>
      </c>
      <c r="K396" s="247" t="s">
        <v>3404</v>
      </c>
      <c r="L396" s="54" t="s">
        <v>903</v>
      </c>
      <c r="M396" s="54" t="s">
        <v>909</v>
      </c>
      <c r="N396" s="252" t="s">
        <v>296</v>
      </c>
      <c r="O396" s="54">
        <v>69</v>
      </c>
      <c r="P396" s="253" t="s">
        <v>297</v>
      </c>
      <c r="Q396" s="247" t="s">
        <v>3376</v>
      </c>
      <c r="R396" s="247" t="s">
        <v>3414</v>
      </c>
      <c r="S396" s="254">
        <v>315</v>
      </c>
      <c r="T396" s="265" t="s">
        <v>907</v>
      </c>
      <c r="U396" s="43">
        <v>269</v>
      </c>
      <c r="V396" s="247" t="s">
        <v>816</v>
      </c>
      <c r="W396" s="247" t="s">
        <v>817</v>
      </c>
      <c r="X396" s="247" t="s">
        <v>817</v>
      </c>
      <c r="Y396" s="29">
        <v>143</v>
      </c>
      <c r="Z396" s="247" t="s">
        <v>2085</v>
      </c>
      <c r="AA396" s="247">
        <v>179</v>
      </c>
      <c r="AB396" s="29">
        <v>29949119</v>
      </c>
      <c r="AC396" s="29">
        <v>0</v>
      </c>
      <c r="AD396" s="29">
        <v>19871002</v>
      </c>
      <c r="AE396" s="29">
        <v>10078117</v>
      </c>
      <c r="AF396" s="247" t="s">
        <v>3671</v>
      </c>
      <c r="AG396" s="247">
        <v>52010802</v>
      </c>
      <c r="AH396" s="247">
        <v>19871002</v>
      </c>
      <c r="AI396" s="247">
        <v>29949119</v>
      </c>
    </row>
    <row r="397" spans="1:35" s="30" customFormat="1" ht="36.75" customHeight="1" x14ac:dyDescent="0.3">
      <c r="A397" s="247">
        <v>307</v>
      </c>
      <c r="B397" s="248">
        <v>80111600</v>
      </c>
      <c r="C397" s="247" t="s">
        <v>3395</v>
      </c>
      <c r="D397" s="247" t="s">
        <v>3410</v>
      </c>
      <c r="E397" s="249" t="s">
        <v>683</v>
      </c>
      <c r="F397" s="249">
        <v>2024003050084</v>
      </c>
      <c r="G397" s="250" t="s">
        <v>684</v>
      </c>
      <c r="H397" s="251" t="s">
        <v>3377</v>
      </c>
      <c r="I397" s="133">
        <v>45971888</v>
      </c>
      <c r="J397" s="54" t="s">
        <v>1151</v>
      </c>
      <c r="K397" s="247" t="s">
        <v>3404</v>
      </c>
      <c r="L397" s="54" t="s">
        <v>903</v>
      </c>
      <c r="M397" s="54" t="s">
        <v>909</v>
      </c>
      <c r="N397" s="252" t="s">
        <v>296</v>
      </c>
      <c r="O397" s="54">
        <v>69</v>
      </c>
      <c r="P397" s="253" t="s">
        <v>297</v>
      </c>
      <c r="Q397" s="247" t="s">
        <v>3376</v>
      </c>
      <c r="R397" s="247" t="s">
        <v>3414</v>
      </c>
      <c r="S397" s="254">
        <v>315</v>
      </c>
      <c r="T397" s="265" t="s">
        <v>907</v>
      </c>
      <c r="U397" s="43">
        <v>218</v>
      </c>
      <c r="V397" s="247" t="s">
        <v>816</v>
      </c>
      <c r="W397" s="247" t="s">
        <v>817</v>
      </c>
      <c r="X397" s="247" t="s">
        <v>817</v>
      </c>
      <c r="Y397" s="29">
        <v>144</v>
      </c>
      <c r="Z397" s="247" t="s">
        <v>2086</v>
      </c>
      <c r="AA397" s="247">
        <v>178</v>
      </c>
      <c r="AB397" s="29">
        <v>45971888</v>
      </c>
      <c r="AC397" s="29">
        <v>0</v>
      </c>
      <c r="AD397" s="29">
        <v>30501983</v>
      </c>
      <c r="AE397" s="29">
        <v>15469905</v>
      </c>
      <c r="AF397" s="247" t="s">
        <v>3672</v>
      </c>
      <c r="AG397" s="247">
        <v>52010802</v>
      </c>
      <c r="AH397" s="247">
        <v>30501983</v>
      </c>
      <c r="AI397" s="247">
        <v>45971888</v>
      </c>
    </row>
    <row r="398" spans="1:35" s="24" customFormat="1" ht="36.75" customHeight="1" x14ac:dyDescent="0.3">
      <c r="A398" s="247">
        <v>308</v>
      </c>
      <c r="B398" s="248">
        <v>80111600</v>
      </c>
      <c r="C398" s="247" t="s">
        <v>3395</v>
      </c>
      <c r="D398" s="247" t="s">
        <v>3410</v>
      </c>
      <c r="E398" s="249" t="s">
        <v>683</v>
      </c>
      <c r="F398" s="249">
        <v>2024003050084</v>
      </c>
      <c r="G398" s="250" t="s">
        <v>684</v>
      </c>
      <c r="H398" s="251" t="s">
        <v>3377</v>
      </c>
      <c r="I398" s="133">
        <v>45971888</v>
      </c>
      <c r="J398" s="54" t="s">
        <v>1152</v>
      </c>
      <c r="K398" s="247" t="s">
        <v>3404</v>
      </c>
      <c r="L398" s="54" t="s">
        <v>903</v>
      </c>
      <c r="M398" s="54" t="s">
        <v>909</v>
      </c>
      <c r="N398" s="252" t="s">
        <v>296</v>
      </c>
      <c r="O398" s="54">
        <v>69</v>
      </c>
      <c r="P398" s="253" t="s">
        <v>297</v>
      </c>
      <c r="Q398" s="247" t="s">
        <v>3376</v>
      </c>
      <c r="R398" s="247" t="s">
        <v>3414</v>
      </c>
      <c r="S398" s="254">
        <v>315</v>
      </c>
      <c r="T398" s="265" t="s">
        <v>907</v>
      </c>
      <c r="U398" s="43">
        <v>169</v>
      </c>
      <c r="V398" s="247" t="s">
        <v>816</v>
      </c>
      <c r="W398" s="247" t="s">
        <v>817</v>
      </c>
      <c r="X398" s="247" t="s">
        <v>817</v>
      </c>
      <c r="Y398" s="29">
        <v>145</v>
      </c>
      <c r="Z398" s="247" t="s">
        <v>2087</v>
      </c>
      <c r="AA398" s="247">
        <v>177</v>
      </c>
      <c r="AB398" s="29">
        <v>45971888</v>
      </c>
      <c r="AC398" s="29">
        <v>0</v>
      </c>
      <c r="AD398" s="29">
        <v>30501983</v>
      </c>
      <c r="AE398" s="29">
        <v>15469905</v>
      </c>
      <c r="AF398" s="247" t="s">
        <v>3673</v>
      </c>
      <c r="AG398" s="247">
        <v>52010802</v>
      </c>
      <c r="AH398" s="247">
        <v>30501983</v>
      </c>
      <c r="AI398" s="247">
        <v>45971888</v>
      </c>
    </row>
    <row r="399" spans="1:35" s="24" customFormat="1" ht="36.75" customHeight="1" x14ac:dyDescent="0.3">
      <c r="A399" s="247">
        <v>309</v>
      </c>
      <c r="B399" s="248">
        <v>80111600</v>
      </c>
      <c r="C399" s="247" t="s">
        <v>3395</v>
      </c>
      <c r="D399" s="247" t="s">
        <v>3410</v>
      </c>
      <c r="E399" s="249" t="s">
        <v>683</v>
      </c>
      <c r="F399" s="249">
        <v>2024003050084</v>
      </c>
      <c r="G399" s="250" t="s">
        <v>684</v>
      </c>
      <c r="H399" s="251" t="s">
        <v>3377</v>
      </c>
      <c r="I399" s="133">
        <v>45971888</v>
      </c>
      <c r="J399" s="54" t="s">
        <v>1153</v>
      </c>
      <c r="K399" s="247" t="s">
        <v>3404</v>
      </c>
      <c r="L399" s="54" t="s">
        <v>903</v>
      </c>
      <c r="M399" s="54" t="s">
        <v>909</v>
      </c>
      <c r="N399" s="252" t="s">
        <v>296</v>
      </c>
      <c r="O399" s="54">
        <v>69</v>
      </c>
      <c r="P399" s="253" t="s">
        <v>297</v>
      </c>
      <c r="Q399" s="247" t="s">
        <v>3376</v>
      </c>
      <c r="R399" s="247" t="s">
        <v>3414</v>
      </c>
      <c r="S399" s="254">
        <v>315</v>
      </c>
      <c r="T399" s="265" t="s">
        <v>907</v>
      </c>
      <c r="U399" s="43">
        <v>84</v>
      </c>
      <c r="V399" s="247" t="s">
        <v>816</v>
      </c>
      <c r="W399" s="247" t="s">
        <v>817</v>
      </c>
      <c r="X399" s="247" t="s">
        <v>817</v>
      </c>
      <c r="Y399" s="29">
        <v>146</v>
      </c>
      <c r="Z399" s="247" t="s">
        <v>2088</v>
      </c>
      <c r="AA399" s="247">
        <v>176</v>
      </c>
      <c r="AB399" s="29">
        <v>45971888</v>
      </c>
      <c r="AC399" s="29">
        <v>0</v>
      </c>
      <c r="AD399" s="29">
        <v>30501983</v>
      </c>
      <c r="AE399" s="29">
        <v>15469905</v>
      </c>
      <c r="AF399" s="247" t="s">
        <v>3674</v>
      </c>
      <c r="AG399" s="247">
        <v>52010802</v>
      </c>
      <c r="AH399" s="247">
        <v>30501983</v>
      </c>
      <c r="AI399" s="247">
        <v>45971888</v>
      </c>
    </row>
    <row r="400" spans="1:35" s="24" customFormat="1" ht="36.75" customHeight="1" x14ac:dyDescent="0.3">
      <c r="A400" s="247">
        <v>310</v>
      </c>
      <c r="B400" s="248">
        <v>80111600</v>
      </c>
      <c r="C400" s="247" t="s">
        <v>3395</v>
      </c>
      <c r="D400" s="247" t="s">
        <v>3410</v>
      </c>
      <c r="E400" s="249" t="s">
        <v>683</v>
      </c>
      <c r="F400" s="249">
        <v>2024003050084</v>
      </c>
      <c r="G400" s="250" t="s">
        <v>684</v>
      </c>
      <c r="H400" s="251" t="s">
        <v>3377</v>
      </c>
      <c r="I400" s="133">
        <v>68987793</v>
      </c>
      <c r="J400" s="54" t="s">
        <v>1154</v>
      </c>
      <c r="K400" s="247" t="s">
        <v>3404</v>
      </c>
      <c r="L400" s="54" t="s">
        <v>903</v>
      </c>
      <c r="M400" s="54" t="s">
        <v>909</v>
      </c>
      <c r="N400" s="252" t="s">
        <v>296</v>
      </c>
      <c r="O400" s="54">
        <v>69</v>
      </c>
      <c r="P400" s="253" t="s">
        <v>297</v>
      </c>
      <c r="Q400" s="247" t="s">
        <v>3376</v>
      </c>
      <c r="R400" s="247" t="s">
        <v>3414</v>
      </c>
      <c r="S400" s="254">
        <v>315</v>
      </c>
      <c r="T400" s="265" t="s">
        <v>907</v>
      </c>
      <c r="U400" s="43">
        <v>85</v>
      </c>
      <c r="V400" s="247" t="s">
        <v>816</v>
      </c>
      <c r="W400" s="247" t="s">
        <v>817</v>
      </c>
      <c r="X400" s="247" t="s">
        <v>817</v>
      </c>
      <c r="Y400" s="29">
        <v>147</v>
      </c>
      <c r="Z400" s="247" t="s">
        <v>2089</v>
      </c>
      <c r="AA400" s="247">
        <v>229</v>
      </c>
      <c r="AB400" s="29">
        <v>68987793</v>
      </c>
      <c r="AC400" s="29">
        <v>0</v>
      </c>
      <c r="AD400" s="29">
        <v>45772853</v>
      </c>
      <c r="AE400" s="29">
        <v>23214940</v>
      </c>
      <c r="AF400" s="247" t="s">
        <v>3675</v>
      </c>
      <c r="AG400" s="247">
        <v>52010802</v>
      </c>
      <c r="AH400" s="247">
        <v>45772853</v>
      </c>
      <c r="AI400" s="247">
        <v>68987793</v>
      </c>
    </row>
    <row r="401" spans="1:35" s="24" customFormat="1" ht="36.75" customHeight="1" x14ac:dyDescent="0.3">
      <c r="A401" s="247">
        <v>311</v>
      </c>
      <c r="B401" s="248">
        <v>80111600</v>
      </c>
      <c r="C401" s="247" t="s">
        <v>3395</v>
      </c>
      <c r="D401" s="247" t="s">
        <v>3410</v>
      </c>
      <c r="E401" s="249" t="s">
        <v>683</v>
      </c>
      <c r="F401" s="249">
        <v>2024003050084</v>
      </c>
      <c r="G401" s="250" t="s">
        <v>684</v>
      </c>
      <c r="H401" s="251" t="s">
        <v>3377</v>
      </c>
      <c r="I401" s="133">
        <v>45971888</v>
      </c>
      <c r="J401" s="54" t="s">
        <v>1155</v>
      </c>
      <c r="K401" s="247" t="s">
        <v>3404</v>
      </c>
      <c r="L401" s="54" t="s">
        <v>903</v>
      </c>
      <c r="M401" s="54" t="s">
        <v>909</v>
      </c>
      <c r="N401" s="252" t="s">
        <v>296</v>
      </c>
      <c r="O401" s="54">
        <v>69</v>
      </c>
      <c r="P401" s="253" t="s">
        <v>297</v>
      </c>
      <c r="Q401" s="247" t="s">
        <v>3376</v>
      </c>
      <c r="R401" s="247" t="s">
        <v>3414</v>
      </c>
      <c r="S401" s="254">
        <v>315</v>
      </c>
      <c r="T401" s="265" t="s">
        <v>907</v>
      </c>
      <c r="U401" s="43">
        <v>170</v>
      </c>
      <c r="V401" s="247" t="s">
        <v>816</v>
      </c>
      <c r="W401" s="247" t="s">
        <v>817</v>
      </c>
      <c r="X401" s="247" t="s">
        <v>817</v>
      </c>
      <c r="Y401" s="29">
        <v>148</v>
      </c>
      <c r="Z401" s="247" t="s">
        <v>2090</v>
      </c>
      <c r="AA401" s="247">
        <v>341</v>
      </c>
      <c r="AB401" s="29">
        <v>45971888</v>
      </c>
      <c r="AC401" s="29">
        <v>0</v>
      </c>
      <c r="AD401" s="29">
        <v>30501983</v>
      </c>
      <c r="AE401" s="29">
        <v>15469905</v>
      </c>
      <c r="AF401" s="247" t="s">
        <v>3676</v>
      </c>
      <c r="AG401" s="247">
        <v>52010802</v>
      </c>
      <c r="AH401" s="247">
        <v>30501983</v>
      </c>
      <c r="AI401" s="247">
        <v>45971888</v>
      </c>
    </row>
    <row r="402" spans="1:35" s="24" customFormat="1" ht="36.75" customHeight="1" x14ac:dyDescent="0.3">
      <c r="A402" s="247">
        <v>312</v>
      </c>
      <c r="B402" s="248">
        <v>80111600</v>
      </c>
      <c r="C402" s="247" t="s">
        <v>3395</v>
      </c>
      <c r="D402" s="247" t="s">
        <v>3410</v>
      </c>
      <c r="E402" s="249" t="s">
        <v>683</v>
      </c>
      <c r="F402" s="249">
        <v>2024003050084</v>
      </c>
      <c r="G402" s="250" t="s">
        <v>684</v>
      </c>
      <c r="H402" s="251" t="s">
        <v>3377</v>
      </c>
      <c r="I402" s="133">
        <v>68987793</v>
      </c>
      <c r="J402" s="54" t="s">
        <v>1156</v>
      </c>
      <c r="K402" s="247" t="s">
        <v>3404</v>
      </c>
      <c r="L402" s="54" t="s">
        <v>903</v>
      </c>
      <c r="M402" s="54" t="s">
        <v>909</v>
      </c>
      <c r="N402" s="252" t="s">
        <v>296</v>
      </c>
      <c r="O402" s="54">
        <v>69</v>
      </c>
      <c r="P402" s="253" t="s">
        <v>297</v>
      </c>
      <c r="Q402" s="247" t="s">
        <v>3376</v>
      </c>
      <c r="R402" s="247" t="s">
        <v>3414</v>
      </c>
      <c r="S402" s="254">
        <v>315</v>
      </c>
      <c r="T402" s="265" t="s">
        <v>907</v>
      </c>
      <c r="U402" s="43">
        <v>139</v>
      </c>
      <c r="V402" s="247" t="s">
        <v>816</v>
      </c>
      <c r="W402" s="247" t="s">
        <v>817</v>
      </c>
      <c r="X402" s="247" t="s">
        <v>817</v>
      </c>
      <c r="Y402" s="29">
        <v>149</v>
      </c>
      <c r="Z402" s="247" t="s">
        <v>2091</v>
      </c>
      <c r="AA402" s="247">
        <v>384</v>
      </c>
      <c r="AB402" s="29">
        <v>68987793</v>
      </c>
      <c r="AC402" s="29">
        <v>0</v>
      </c>
      <c r="AD402" s="29">
        <v>45772853</v>
      </c>
      <c r="AE402" s="29">
        <v>23214940</v>
      </c>
      <c r="AF402" s="247" t="s">
        <v>3677</v>
      </c>
      <c r="AG402" s="247">
        <v>52010802</v>
      </c>
      <c r="AH402" s="247">
        <v>45772853</v>
      </c>
      <c r="AI402" s="247">
        <v>68987793</v>
      </c>
    </row>
    <row r="403" spans="1:35" s="24" customFormat="1" ht="36.75" customHeight="1" x14ac:dyDescent="0.3">
      <c r="A403" s="247">
        <v>313</v>
      </c>
      <c r="B403" s="248">
        <v>80111600</v>
      </c>
      <c r="C403" s="247" t="s">
        <v>3395</v>
      </c>
      <c r="D403" s="247" t="s">
        <v>3410</v>
      </c>
      <c r="E403" s="249" t="s">
        <v>683</v>
      </c>
      <c r="F403" s="249">
        <v>2024003050084</v>
      </c>
      <c r="G403" s="250" t="s">
        <v>684</v>
      </c>
      <c r="H403" s="251" t="s">
        <v>3377</v>
      </c>
      <c r="I403" s="133">
        <v>68987793</v>
      </c>
      <c r="J403" s="54" t="s">
        <v>1157</v>
      </c>
      <c r="K403" s="247" t="s">
        <v>3404</v>
      </c>
      <c r="L403" s="54" t="s">
        <v>903</v>
      </c>
      <c r="M403" s="54" t="s">
        <v>909</v>
      </c>
      <c r="N403" s="252" t="s">
        <v>296</v>
      </c>
      <c r="O403" s="54">
        <v>69</v>
      </c>
      <c r="P403" s="253" t="s">
        <v>297</v>
      </c>
      <c r="Q403" s="247" t="s">
        <v>3376</v>
      </c>
      <c r="R403" s="247" t="s">
        <v>3414</v>
      </c>
      <c r="S403" s="254">
        <v>315</v>
      </c>
      <c r="T403" s="265" t="s">
        <v>907</v>
      </c>
      <c r="U403" s="43">
        <v>109</v>
      </c>
      <c r="V403" s="247" t="s">
        <v>816</v>
      </c>
      <c r="W403" s="247" t="s">
        <v>817</v>
      </c>
      <c r="X403" s="247" t="s">
        <v>817</v>
      </c>
      <c r="Y403" s="29">
        <v>150</v>
      </c>
      <c r="Z403" s="247" t="s">
        <v>2092</v>
      </c>
      <c r="AA403" s="247">
        <v>324</v>
      </c>
      <c r="AB403" s="29">
        <v>68987793</v>
      </c>
      <c r="AC403" s="29">
        <v>0</v>
      </c>
      <c r="AD403" s="29">
        <v>45772853</v>
      </c>
      <c r="AE403" s="29">
        <v>23214940</v>
      </c>
      <c r="AF403" s="247" t="s">
        <v>3678</v>
      </c>
      <c r="AG403" s="247">
        <v>52010802</v>
      </c>
      <c r="AH403" s="247">
        <v>45772853</v>
      </c>
      <c r="AI403" s="247">
        <v>68987793</v>
      </c>
    </row>
    <row r="404" spans="1:35" s="24" customFormat="1" ht="36.75" customHeight="1" x14ac:dyDescent="0.3">
      <c r="A404" s="247">
        <v>314</v>
      </c>
      <c r="B404" s="248">
        <v>80111600</v>
      </c>
      <c r="C404" s="247" t="s">
        <v>3395</v>
      </c>
      <c r="D404" s="247" t="s">
        <v>3410</v>
      </c>
      <c r="E404" s="249" t="s">
        <v>683</v>
      </c>
      <c r="F404" s="249">
        <v>2024003050084</v>
      </c>
      <c r="G404" s="250" t="s">
        <v>684</v>
      </c>
      <c r="H404" s="251" t="s">
        <v>3377</v>
      </c>
      <c r="I404" s="133">
        <v>57097992</v>
      </c>
      <c r="J404" s="54" t="s">
        <v>1158</v>
      </c>
      <c r="K404" s="247" t="s">
        <v>3404</v>
      </c>
      <c r="L404" s="54" t="s">
        <v>903</v>
      </c>
      <c r="M404" s="54" t="s">
        <v>909</v>
      </c>
      <c r="N404" s="252" t="s">
        <v>296</v>
      </c>
      <c r="O404" s="54">
        <v>69</v>
      </c>
      <c r="P404" s="253" t="s">
        <v>297</v>
      </c>
      <c r="Q404" s="247" t="s">
        <v>3376</v>
      </c>
      <c r="R404" s="247" t="s">
        <v>3414</v>
      </c>
      <c r="S404" s="254">
        <v>315</v>
      </c>
      <c r="T404" s="265" t="s">
        <v>907</v>
      </c>
      <c r="U404" s="43">
        <v>140</v>
      </c>
      <c r="V404" s="247" t="s">
        <v>816</v>
      </c>
      <c r="W404" s="247" t="s">
        <v>817</v>
      </c>
      <c r="X404" s="247" t="s">
        <v>817</v>
      </c>
      <c r="Y404" s="29">
        <v>151</v>
      </c>
      <c r="Z404" s="247" t="s">
        <v>2093</v>
      </c>
      <c r="AA404" s="247">
        <v>360</v>
      </c>
      <c r="AB404" s="29">
        <v>57097992</v>
      </c>
      <c r="AC404" s="29">
        <v>0</v>
      </c>
      <c r="AD404" s="29">
        <v>37884065</v>
      </c>
      <c r="AE404" s="29">
        <v>19213927</v>
      </c>
      <c r="AF404" s="247" t="s">
        <v>3679</v>
      </c>
      <c r="AG404" s="247">
        <v>52010802</v>
      </c>
      <c r="AH404" s="247">
        <v>37884065</v>
      </c>
      <c r="AI404" s="247">
        <v>57097992</v>
      </c>
    </row>
    <row r="405" spans="1:35" s="24" customFormat="1" ht="36.75" customHeight="1" x14ac:dyDescent="0.3">
      <c r="A405" s="247">
        <v>315</v>
      </c>
      <c r="B405" s="248">
        <v>80111600</v>
      </c>
      <c r="C405" s="247" t="s">
        <v>3395</v>
      </c>
      <c r="D405" s="247" t="s">
        <v>3410</v>
      </c>
      <c r="E405" s="249" t="s">
        <v>683</v>
      </c>
      <c r="F405" s="249">
        <v>2024003050084</v>
      </c>
      <c r="G405" s="250" t="s">
        <v>684</v>
      </c>
      <c r="H405" s="251" t="s">
        <v>3377</v>
      </c>
      <c r="I405" s="133">
        <v>45971888</v>
      </c>
      <c r="J405" s="54" t="s">
        <v>1159</v>
      </c>
      <c r="K405" s="247" t="s">
        <v>3404</v>
      </c>
      <c r="L405" s="54" t="s">
        <v>903</v>
      </c>
      <c r="M405" s="54" t="s">
        <v>909</v>
      </c>
      <c r="N405" s="252" t="s">
        <v>296</v>
      </c>
      <c r="O405" s="54">
        <v>69</v>
      </c>
      <c r="P405" s="253" t="s">
        <v>297</v>
      </c>
      <c r="Q405" s="247" t="s">
        <v>3376</v>
      </c>
      <c r="R405" s="247" t="s">
        <v>3414</v>
      </c>
      <c r="S405" s="254">
        <v>315</v>
      </c>
      <c r="T405" s="265" t="s">
        <v>907</v>
      </c>
      <c r="U405" s="43">
        <v>197</v>
      </c>
      <c r="V405" s="247" t="s">
        <v>816</v>
      </c>
      <c r="W405" s="247" t="s">
        <v>817</v>
      </c>
      <c r="X405" s="247" t="s">
        <v>817</v>
      </c>
      <c r="Y405" s="29">
        <v>152</v>
      </c>
      <c r="Z405" s="247" t="s">
        <v>2094</v>
      </c>
      <c r="AA405" s="247">
        <v>343</v>
      </c>
      <c r="AB405" s="29">
        <v>45971888</v>
      </c>
      <c r="AC405" s="29">
        <v>0</v>
      </c>
      <c r="AD405" s="29">
        <v>30501983</v>
      </c>
      <c r="AE405" s="29">
        <v>15469905</v>
      </c>
      <c r="AF405" s="247" t="s">
        <v>3680</v>
      </c>
      <c r="AG405" s="247">
        <v>52010802</v>
      </c>
      <c r="AH405" s="247">
        <v>30501983</v>
      </c>
      <c r="AI405" s="247">
        <v>45971888</v>
      </c>
    </row>
    <row r="406" spans="1:35" s="24" customFormat="1" ht="36.75" customHeight="1" x14ac:dyDescent="0.3">
      <c r="A406" s="247">
        <v>316</v>
      </c>
      <c r="B406" s="248">
        <v>80111600</v>
      </c>
      <c r="C406" s="247" t="s">
        <v>3395</v>
      </c>
      <c r="D406" s="247" t="s">
        <v>3410</v>
      </c>
      <c r="E406" s="249" t="s">
        <v>683</v>
      </c>
      <c r="F406" s="249">
        <v>2024003050084</v>
      </c>
      <c r="G406" s="250" t="s">
        <v>684</v>
      </c>
      <c r="H406" s="251" t="s">
        <v>3377</v>
      </c>
      <c r="I406" s="133">
        <v>29949119</v>
      </c>
      <c r="J406" s="54" t="s">
        <v>1160</v>
      </c>
      <c r="K406" s="247" t="s">
        <v>3404</v>
      </c>
      <c r="L406" s="54" t="s">
        <v>903</v>
      </c>
      <c r="M406" s="54" t="s">
        <v>909</v>
      </c>
      <c r="N406" s="252" t="s">
        <v>296</v>
      </c>
      <c r="O406" s="54">
        <v>69</v>
      </c>
      <c r="P406" s="253" t="s">
        <v>297</v>
      </c>
      <c r="Q406" s="247" t="s">
        <v>3376</v>
      </c>
      <c r="R406" s="247" t="s">
        <v>3414</v>
      </c>
      <c r="S406" s="254">
        <v>315</v>
      </c>
      <c r="T406" s="265" t="s">
        <v>907</v>
      </c>
      <c r="U406" s="43">
        <v>248</v>
      </c>
      <c r="V406" s="247" t="s">
        <v>816</v>
      </c>
      <c r="W406" s="247" t="s">
        <v>817</v>
      </c>
      <c r="X406" s="247" t="s">
        <v>817</v>
      </c>
      <c r="Y406" s="29">
        <v>153</v>
      </c>
      <c r="Z406" s="247" t="s">
        <v>2095</v>
      </c>
      <c r="AA406" s="247">
        <v>312</v>
      </c>
      <c r="AB406" s="29">
        <v>29949119</v>
      </c>
      <c r="AC406" s="29">
        <v>0</v>
      </c>
      <c r="AD406" s="29">
        <v>19871002</v>
      </c>
      <c r="AE406" s="29">
        <v>10078117</v>
      </c>
      <c r="AF406" s="247" t="s">
        <v>3681</v>
      </c>
      <c r="AG406" s="247">
        <v>52010802</v>
      </c>
      <c r="AH406" s="247">
        <v>19871002</v>
      </c>
      <c r="AI406" s="247">
        <v>29949119</v>
      </c>
    </row>
    <row r="407" spans="1:35" s="24" customFormat="1" ht="36.75" customHeight="1" x14ac:dyDescent="0.3">
      <c r="A407" s="247">
        <v>317</v>
      </c>
      <c r="B407" s="248">
        <v>80111600</v>
      </c>
      <c r="C407" s="247" t="s">
        <v>3395</v>
      </c>
      <c r="D407" s="247" t="s">
        <v>3410</v>
      </c>
      <c r="E407" s="249" t="s">
        <v>683</v>
      </c>
      <c r="F407" s="249">
        <v>2024003050084</v>
      </c>
      <c r="G407" s="250" t="s">
        <v>684</v>
      </c>
      <c r="H407" s="251" t="s">
        <v>3377</v>
      </c>
      <c r="I407" s="133">
        <v>45971888</v>
      </c>
      <c r="J407" s="54" t="s">
        <v>1161</v>
      </c>
      <c r="K407" s="247" t="s">
        <v>3404</v>
      </c>
      <c r="L407" s="54" t="s">
        <v>903</v>
      </c>
      <c r="M407" s="54" t="s">
        <v>909</v>
      </c>
      <c r="N407" s="252" t="s">
        <v>296</v>
      </c>
      <c r="O407" s="54">
        <v>69</v>
      </c>
      <c r="P407" s="253" t="s">
        <v>297</v>
      </c>
      <c r="Q407" s="247" t="s">
        <v>3376</v>
      </c>
      <c r="R407" s="247" t="s">
        <v>3414</v>
      </c>
      <c r="S407" s="254">
        <v>315</v>
      </c>
      <c r="T407" s="265" t="s">
        <v>907</v>
      </c>
      <c r="U407" s="43">
        <v>274</v>
      </c>
      <c r="V407" s="247" t="s">
        <v>816</v>
      </c>
      <c r="W407" s="247" t="s">
        <v>817</v>
      </c>
      <c r="X407" s="247" t="s">
        <v>817</v>
      </c>
      <c r="Y407" s="29">
        <v>154</v>
      </c>
      <c r="Z407" s="247" t="s">
        <v>2096</v>
      </c>
      <c r="AA407" s="247">
        <v>297</v>
      </c>
      <c r="AB407" s="29">
        <v>45971888</v>
      </c>
      <c r="AC407" s="29">
        <v>0</v>
      </c>
      <c r="AD407" s="29">
        <v>30501983</v>
      </c>
      <c r="AE407" s="29">
        <v>15469905</v>
      </c>
      <c r="AF407" s="247" t="s">
        <v>3682</v>
      </c>
      <c r="AG407" s="247">
        <v>52010802</v>
      </c>
      <c r="AH407" s="247">
        <v>30501983</v>
      </c>
      <c r="AI407" s="247">
        <v>45971888</v>
      </c>
    </row>
    <row r="408" spans="1:35" s="24" customFormat="1" ht="36.75" customHeight="1" x14ac:dyDescent="0.3">
      <c r="A408" s="247">
        <v>318</v>
      </c>
      <c r="B408" s="248">
        <v>80111600</v>
      </c>
      <c r="C408" s="247" t="s">
        <v>3395</v>
      </c>
      <c r="D408" s="247" t="s">
        <v>3410</v>
      </c>
      <c r="E408" s="249" t="s">
        <v>683</v>
      </c>
      <c r="F408" s="249">
        <v>2024003050084</v>
      </c>
      <c r="G408" s="250" t="s">
        <v>684</v>
      </c>
      <c r="H408" s="251" t="s">
        <v>3377</v>
      </c>
      <c r="I408" s="133">
        <v>68987793</v>
      </c>
      <c r="J408" s="54" t="s">
        <v>1162</v>
      </c>
      <c r="K408" s="247" t="s">
        <v>3404</v>
      </c>
      <c r="L408" s="54" t="s">
        <v>903</v>
      </c>
      <c r="M408" s="54" t="s">
        <v>909</v>
      </c>
      <c r="N408" s="252" t="s">
        <v>296</v>
      </c>
      <c r="O408" s="54">
        <v>69</v>
      </c>
      <c r="P408" s="253" t="s">
        <v>297</v>
      </c>
      <c r="Q408" s="247" t="s">
        <v>3376</v>
      </c>
      <c r="R408" s="247" t="s">
        <v>3414</v>
      </c>
      <c r="S408" s="254">
        <v>315</v>
      </c>
      <c r="T408" s="265" t="s">
        <v>907</v>
      </c>
      <c r="U408" s="43">
        <v>275</v>
      </c>
      <c r="V408" s="247" t="s">
        <v>816</v>
      </c>
      <c r="W408" s="247" t="s">
        <v>817</v>
      </c>
      <c r="X408" s="247" t="s">
        <v>817</v>
      </c>
      <c r="Y408" s="29">
        <v>155</v>
      </c>
      <c r="Z408" s="247" t="s">
        <v>2097</v>
      </c>
      <c r="AA408" s="247">
        <v>302</v>
      </c>
      <c r="AB408" s="29">
        <v>68987793</v>
      </c>
      <c r="AC408" s="29">
        <v>0</v>
      </c>
      <c r="AD408" s="29">
        <v>45772853</v>
      </c>
      <c r="AE408" s="29">
        <v>23214940</v>
      </c>
      <c r="AF408" s="247" t="s">
        <v>3683</v>
      </c>
      <c r="AG408" s="247">
        <v>52010802</v>
      </c>
      <c r="AH408" s="247">
        <v>45772853</v>
      </c>
      <c r="AI408" s="247">
        <v>68987793</v>
      </c>
    </row>
    <row r="409" spans="1:35" s="24" customFormat="1" ht="36.75" customHeight="1" x14ac:dyDescent="0.3">
      <c r="A409" s="247">
        <v>319</v>
      </c>
      <c r="B409" s="248">
        <v>80111600</v>
      </c>
      <c r="C409" s="247" t="s">
        <v>3395</v>
      </c>
      <c r="D409" s="247" t="s">
        <v>3410</v>
      </c>
      <c r="E409" s="249" t="s">
        <v>683</v>
      </c>
      <c r="F409" s="249">
        <v>2024003050084</v>
      </c>
      <c r="G409" s="250" t="s">
        <v>684</v>
      </c>
      <c r="H409" s="251" t="s">
        <v>3377</v>
      </c>
      <c r="I409" s="133">
        <v>45971888</v>
      </c>
      <c r="J409" s="54" t="s">
        <v>1163</v>
      </c>
      <c r="K409" s="247" t="s">
        <v>3404</v>
      </c>
      <c r="L409" s="54" t="s">
        <v>903</v>
      </c>
      <c r="M409" s="54" t="s">
        <v>909</v>
      </c>
      <c r="N409" s="252" t="s">
        <v>296</v>
      </c>
      <c r="O409" s="54">
        <v>69</v>
      </c>
      <c r="P409" s="253" t="s">
        <v>297</v>
      </c>
      <c r="Q409" s="247" t="s">
        <v>3376</v>
      </c>
      <c r="R409" s="247" t="s">
        <v>3414</v>
      </c>
      <c r="S409" s="254">
        <v>315</v>
      </c>
      <c r="T409" s="265" t="s">
        <v>907</v>
      </c>
      <c r="U409" s="43">
        <v>146</v>
      </c>
      <c r="V409" s="247" t="s">
        <v>816</v>
      </c>
      <c r="W409" s="247" t="s">
        <v>817</v>
      </c>
      <c r="X409" s="247" t="s">
        <v>817</v>
      </c>
      <c r="Y409" s="29">
        <v>156</v>
      </c>
      <c r="Z409" s="247" t="s">
        <v>2098</v>
      </c>
      <c r="AA409" s="247">
        <v>227</v>
      </c>
      <c r="AB409" s="29">
        <v>45971888</v>
      </c>
      <c r="AC409" s="29">
        <v>0</v>
      </c>
      <c r="AD409" s="29">
        <v>30501983</v>
      </c>
      <c r="AE409" s="29">
        <v>15469905</v>
      </c>
      <c r="AF409" s="247" t="s">
        <v>3684</v>
      </c>
      <c r="AG409" s="247">
        <v>52010802</v>
      </c>
      <c r="AH409" s="247">
        <v>30501983</v>
      </c>
      <c r="AI409" s="247">
        <v>45971888</v>
      </c>
    </row>
    <row r="410" spans="1:35" s="24" customFormat="1" ht="36.75" customHeight="1" x14ac:dyDescent="0.3">
      <c r="A410" s="247">
        <v>320</v>
      </c>
      <c r="B410" s="248">
        <v>80111600</v>
      </c>
      <c r="C410" s="247" t="s">
        <v>3395</v>
      </c>
      <c r="D410" s="247" t="s">
        <v>3410</v>
      </c>
      <c r="E410" s="249" t="s">
        <v>683</v>
      </c>
      <c r="F410" s="249">
        <v>2024003050084</v>
      </c>
      <c r="G410" s="250" t="s">
        <v>684</v>
      </c>
      <c r="H410" s="251" t="s">
        <v>3377</v>
      </c>
      <c r="I410" s="133">
        <v>45971888</v>
      </c>
      <c r="J410" s="54" t="s">
        <v>1164</v>
      </c>
      <c r="K410" s="247" t="s">
        <v>3404</v>
      </c>
      <c r="L410" s="54" t="s">
        <v>903</v>
      </c>
      <c r="M410" s="54" t="s">
        <v>909</v>
      </c>
      <c r="N410" s="252" t="s">
        <v>296</v>
      </c>
      <c r="O410" s="54">
        <v>69</v>
      </c>
      <c r="P410" s="253" t="s">
        <v>297</v>
      </c>
      <c r="Q410" s="247" t="s">
        <v>3376</v>
      </c>
      <c r="R410" s="247" t="s">
        <v>3414</v>
      </c>
      <c r="S410" s="254">
        <v>315</v>
      </c>
      <c r="T410" s="265" t="s">
        <v>907</v>
      </c>
      <c r="U410" s="43">
        <v>147</v>
      </c>
      <c r="V410" s="247" t="s">
        <v>816</v>
      </c>
      <c r="W410" s="247" t="s">
        <v>817</v>
      </c>
      <c r="X410" s="247" t="s">
        <v>817</v>
      </c>
      <c r="Y410" s="29">
        <v>157</v>
      </c>
      <c r="Z410" s="247" t="s">
        <v>2099</v>
      </c>
      <c r="AA410" s="247">
        <v>199</v>
      </c>
      <c r="AB410" s="29">
        <v>45971888</v>
      </c>
      <c r="AC410" s="29">
        <v>0</v>
      </c>
      <c r="AD410" s="29">
        <v>30501983</v>
      </c>
      <c r="AE410" s="29">
        <v>15469905</v>
      </c>
      <c r="AF410" s="247" t="s">
        <v>3685</v>
      </c>
      <c r="AG410" s="247">
        <v>52010802</v>
      </c>
      <c r="AH410" s="247">
        <v>30501983</v>
      </c>
      <c r="AI410" s="247">
        <v>45971888</v>
      </c>
    </row>
    <row r="411" spans="1:35" s="30" customFormat="1" ht="36.75" customHeight="1" x14ac:dyDescent="0.3">
      <c r="A411" s="247">
        <v>321</v>
      </c>
      <c r="B411" s="248">
        <v>80111600</v>
      </c>
      <c r="C411" s="247" t="s">
        <v>3395</v>
      </c>
      <c r="D411" s="247" t="s">
        <v>3410</v>
      </c>
      <c r="E411" s="249" t="s">
        <v>683</v>
      </c>
      <c r="F411" s="249">
        <v>2024003050084</v>
      </c>
      <c r="G411" s="250" t="s">
        <v>684</v>
      </c>
      <c r="H411" s="251" t="s">
        <v>3377</v>
      </c>
      <c r="I411" s="133">
        <v>29949119</v>
      </c>
      <c r="J411" s="54" t="s">
        <v>1165</v>
      </c>
      <c r="K411" s="247" t="s">
        <v>3404</v>
      </c>
      <c r="L411" s="54" t="s">
        <v>903</v>
      </c>
      <c r="M411" s="54" t="s">
        <v>909</v>
      </c>
      <c r="N411" s="252" t="s">
        <v>296</v>
      </c>
      <c r="O411" s="54">
        <v>69</v>
      </c>
      <c r="P411" s="253" t="s">
        <v>297</v>
      </c>
      <c r="Q411" s="247" t="s">
        <v>3376</v>
      </c>
      <c r="R411" s="247" t="s">
        <v>3414</v>
      </c>
      <c r="S411" s="254">
        <v>315</v>
      </c>
      <c r="T411" s="265" t="s">
        <v>907</v>
      </c>
      <c r="U411" s="43">
        <v>148</v>
      </c>
      <c r="V411" s="247" t="s">
        <v>816</v>
      </c>
      <c r="W411" s="247" t="s">
        <v>817</v>
      </c>
      <c r="X411" s="247" t="s">
        <v>817</v>
      </c>
      <c r="Y411" s="29">
        <v>158</v>
      </c>
      <c r="Z411" s="247" t="s">
        <v>2100</v>
      </c>
      <c r="AA411" s="247">
        <v>225</v>
      </c>
      <c r="AB411" s="29">
        <v>29949119</v>
      </c>
      <c r="AC411" s="29">
        <v>0</v>
      </c>
      <c r="AD411" s="29">
        <v>19871002</v>
      </c>
      <c r="AE411" s="29">
        <v>10078117</v>
      </c>
      <c r="AF411" s="247" t="s">
        <v>3686</v>
      </c>
      <c r="AG411" s="247">
        <v>52010802</v>
      </c>
      <c r="AH411" s="247">
        <v>19871002</v>
      </c>
      <c r="AI411" s="247">
        <v>29949119</v>
      </c>
    </row>
    <row r="412" spans="1:35" s="24" customFormat="1" ht="36.75" customHeight="1" x14ac:dyDescent="0.3">
      <c r="A412" s="247">
        <v>322</v>
      </c>
      <c r="B412" s="248">
        <v>80111600</v>
      </c>
      <c r="C412" s="247" t="s">
        <v>3395</v>
      </c>
      <c r="D412" s="247" t="s">
        <v>3410</v>
      </c>
      <c r="E412" s="249" t="s">
        <v>683</v>
      </c>
      <c r="F412" s="249">
        <v>2024003050084</v>
      </c>
      <c r="G412" s="250" t="s">
        <v>684</v>
      </c>
      <c r="H412" s="251" t="s">
        <v>3377</v>
      </c>
      <c r="I412" s="133">
        <v>29949119</v>
      </c>
      <c r="J412" s="54" t="s">
        <v>1166</v>
      </c>
      <c r="K412" s="247" t="s">
        <v>3404</v>
      </c>
      <c r="L412" s="54" t="s">
        <v>903</v>
      </c>
      <c r="M412" s="54" t="s">
        <v>909</v>
      </c>
      <c r="N412" s="252" t="s">
        <v>296</v>
      </c>
      <c r="O412" s="54">
        <v>69</v>
      </c>
      <c r="P412" s="253" t="s">
        <v>297</v>
      </c>
      <c r="Q412" s="247" t="s">
        <v>3376</v>
      </c>
      <c r="R412" s="247" t="s">
        <v>3414</v>
      </c>
      <c r="S412" s="254">
        <v>315</v>
      </c>
      <c r="T412" s="265" t="s">
        <v>907</v>
      </c>
      <c r="U412" s="43">
        <v>91</v>
      </c>
      <c r="V412" s="247" t="s">
        <v>816</v>
      </c>
      <c r="W412" s="247" t="s">
        <v>817</v>
      </c>
      <c r="X412" s="247" t="s">
        <v>817</v>
      </c>
      <c r="Y412" s="29">
        <v>159</v>
      </c>
      <c r="Z412" s="247" t="s">
        <v>2101</v>
      </c>
      <c r="AA412" s="247">
        <v>271</v>
      </c>
      <c r="AB412" s="29">
        <v>29949119</v>
      </c>
      <c r="AC412" s="29">
        <v>0</v>
      </c>
      <c r="AD412" s="29">
        <v>19871002</v>
      </c>
      <c r="AE412" s="29">
        <v>10078117</v>
      </c>
      <c r="AF412" s="247" t="s">
        <v>3687</v>
      </c>
      <c r="AG412" s="247">
        <v>52010802</v>
      </c>
      <c r="AH412" s="247">
        <v>19871002</v>
      </c>
      <c r="AI412" s="247">
        <v>29949119</v>
      </c>
    </row>
    <row r="413" spans="1:35" s="24" customFormat="1" ht="36.75" customHeight="1" x14ac:dyDescent="0.3">
      <c r="A413" s="247">
        <v>323</v>
      </c>
      <c r="B413" s="248">
        <v>80111600</v>
      </c>
      <c r="C413" s="247" t="s">
        <v>3395</v>
      </c>
      <c r="D413" s="247" t="s">
        <v>3410</v>
      </c>
      <c r="E413" s="249" t="s">
        <v>683</v>
      </c>
      <c r="F413" s="249">
        <v>2024003050084</v>
      </c>
      <c r="G413" s="250" t="s">
        <v>684</v>
      </c>
      <c r="H413" s="251" t="s">
        <v>3377</v>
      </c>
      <c r="I413" s="133">
        <v>57097992</v>
      </c>
      <c r="J413" s="54" t="s">
        <v>1167</v>
      </c>
      <c r="K413" s="247" t="s">
        <v>3404</v>
      </c>
      <c r="L413" s="54" t="s">
        <v>903</v>
      </c>
      <c r="M413" s="54" t="s">
        <v>909</v>
      </c>
      <c r="N413" s="252" t="s">
        <v>296</v>
      </c>
      <c r="O413" s="54">
        <v>69</v>
      </c>
      <c r="P413" s="253" t="s">
        <v>297</v>
      </c>
      <c r="Q413" s="247" t="s">
        <v>3376</v>
      </c>
      <c r="R413" s="247" t="s">
        <v>3414</v>
      </c>
      <c r="S413" s="254">
        <v>315</v>
      </c>
      <c r="T413" s="265" t="s">
        <v>907</v>
      </c>
      <c r="U413" s="43">
        <v>149</v>
      </c>
      <c r="V413" s="247" t="s">
        <v>816</v>
      </c>
      <c r="W413" s="247" t="s">
        <v>817</v>
      </c>
      <c r="X413" s="247" t="s">
        <v>817</v>
      </c>
      <c r="Y413" s="29">
        <v>160</v>
      </c>
      <c r="Z413" s="247" t="s">
        <v>2102</v>
      </c>
      <c r="AA413" s="247">
        <v>236</v>
      </c>
      <c r="AB413" s="29">
        <v>57097992</v>
      </c>
      <c r="AC413" s="29">
        <v>0</v>
      </c>
      <c r="AD413" s="29">
        <v>37884065</v>
      </c>
      <c r="AE413" s="29">
        <v>19213927</v>
      </c>
      <c r="AF413" s="247" t="s">
        <v>3688</v>
      </c>
      <c r="AG413" s="247">
        <v>52010802</v>
      </c>
      <c r="AH413" s="247">
        <v>37884065</v>
      </c>
      <c r="AI413" s="247">
        <v>57097992</v>
      </c>
    </row>
    <row r="414" spans="1:35" s="24" customFormat="1" ht="36.75" customHeight="1" x14ac:dyDescent="0.3">
      <c r="A414" s="247">
        <v>324</v>
      </c>
      <c r="B414" s="248">
        <v>80111600</v>
      </c>
      <c r="C414" s="247" t="s">
        <v>3395</v>
      </c>
      <c r="D414" s="247" t="s">
        <v>3410</v>
      </c>
      <c r="E414" s="249" t="s">
        <v>683</v>
      </c>
      <c r="F414" s="249">
        <v>2024003050084</v>
      </c>
      <c r="G414" s="250" t="s">
        <v>684</v>
      </c>
      <c r="H414" s="251" t="s">
        <v>3377</v>
      </c>
      <c r="I414" s="133">
        <v>29949119</v>
      </c>
      <c r="J414" s="54" t="s">
        <v>1168</v>
      </c>
      <c r="K414" s="247" t="s">
        <v>3404</v>
      </c>
      <c r="L414" s="54" t="s">
        <v>903</v>
      </c>
      <c r="M414" s="54" t="s">
        <v>909</v>
      </c>
      <c r="N414" s="252" t="s">
        <v>296</v>
      </c>
      <c r="O414" s="54">
        <v>69</v>
      </c>
      <c r="P414" s="253" t="s">
        <v>297</v>
      </c>
      <c r="Q414" s="247" t="s">
        <v>3376</v>
      </c>
      <c r="R414" s="247" t="s">
        <v>3414</v>
      </c>
      <c r="S414" s="254">
        <v>315</v>
      </c>
      <c r="T414" s="265" t="s">
        <v>907</v>
      </c>
      <c r="U414" s="43">
        <v>92</v>
      </c>
      <c r="V414" s="247" t="s">
        <v>816</v>
      </c>
      <c r="W414" s="247" t="s">
        <v>817</v>
      </c>
      <c r="X414" s="247" t="s">
        <v>817</v>
      </c>
      <c r="Y414" s="29">
        <v>161</v>
      </c>
      <c r="Z414" s="247" t="s">
        <v>2103</v>
      </c>
      <c r="AA414" s="247">
        <v>298</v>
      </c>
      <c r="AB414" s="29">
        <v>29949119</v>
      </c>
      <c r="AC414" s="29">
        <v>0</v>
      </c>
      <c r="AD414" s="29">
        <v>19871002</v>
      </c>
      <c r="AE414" s="29">
        <v>10078117</v>
      </c>
      <c r="AF414" s="247" t="s">
        <v>3689</v>
      </c>
      <c r="AG414" s="247">
        <v>52010802</v>
      </c>
      <c r="AH414" s="247">
        <v>19871002</v>
      </c>
      <c r="AI414" s="247">
        <v>29949119</v>
      </c>
    </row>
    <row r="415" spans="1:35" s="24" customFormat="1" ht="36.75" customHeight="1" x14ac:dyDescent="0.3">
      <c r="A415" s="247">
        <v>325</v>
      </c>
      <c r="B415" s="248">
        <v>80111600</v>
      </c>
      <c r="C415" s="247" t="s">
        <v>3395</v>
      </c>
      <c r="D415" s="247" t="s">
        <v>3410</v>
      </c>
      <c r="E415" s="249" t="s">
        <v>683</v>
      </c>
      <c r="F415" s="249">
        <v>2024003050084</v>
      </c>
      <c r="G415" s="250" t="s">
        <v>684</v>
      </c>
      <c r="H415" s="251" t="s">
        <v>3377</v>
      </c>
      <c r="I415" s="133">
        <v>29949119</v>
      </c>
      <c r="J415" s="54" t="s">
        <v>1169</v>
      </c>
      <c r="K415" s="247" t="s">
        <v>3404</v>
      </c>
      <c r="L415" s="54" t="s">
        <v>903</v>
      </c>
      <c r="M415" s="54" t="s">
        <v>909</v>
      </c>
      <c r="N415" s="252" t="s">
        <v>296</v>
      </c>
      <c r="O415" s="54">
        <v>69</v>
      </c>
      <c r="P415" s="253" t="s">
        <v>297</v>
      </c>
      <c r="Q415" s="247" t="s">
        <v>3376</v>
      </c>
      <c r="R415" s="247" t="s">
        <v>3414</v>
      </c>
      <c r="S415" s="254">
        <v>315</v>
      </c>
      <c r="T415" s="265" t="s">
        <v>907</v>
      </c>
      <c r="U415" s="43">
        <v>175</v>
      </c>
      <c r="V415" s="247" t="s">
        <v>816</v>
      </c>
      <c r="W415" s="247" t="s">
        <v>817</v>
      </c>
      <c r="X415" s="247" t="s">
        <v>817</v>
      </c>
      <c r="Y415" s="29">
        <v>162</v>
      </c>
      <c r="Z415" s="247" t="s">
        <v>2104</v>
      </c>
      <c r="AA415" s="247">
        <v>386</v>
      </c>
      <c r="AB415" s="29">
        <v>29949119</v>
      </c>
      <c r="AC415" s="29">
        <v>0</v>
      </c>
      <c r="AD415" s="29">
        <v>19871002</v>
      </c>
      <c r="AE415" s="29">
        <v>10078117</v>
      </c>
      <c r="AF415" s="247" t="s">
        <v>3690</v>
      </c>
      <c r="AG415" s="247">
        <v>52010802</v>
      </c>
      <c r="AH415" s="247">
        <v>19871002</v>
      </c>
      <c r="AI415" s="247">
        <v>29949119</v>
      </c>
    </row>
    <row r="416" spans="1:35" s="24" customFormat="1" ht="36.75" customHeight="1" x14ac:dyDescent="0.3">
      <c r="A416" s="247">
        <v>326</v>
      </c>
      <c r="B416" s="248">
        <v>80111600</v>
      </c>
      <c r="C416" s="247" t="s">
        <v>3395</v>
      </c>
      <c r="D416" s="247" t="s">
        <v>3410</v>
      </c>
      <c r="E416" s="249" t="s">
        <v>683</v>
      </c>
      <c r="F416" s="249">
        <v>2024003050084</v>
      </c>
      <c r="G416" s="250" t="s">
        <v>684</v>
      </c>
      <c r="H416" s="251" t="s">
        <v>3377</v>
      </c>
      <c r="I416" s="133">
        <v>29949119</v>
      </c>
      <c r="J416" s="54" t="s">
        <v>1170</v>
      </c>
      <c r="K416" s="247" t="s">
        <v>3404</v>
      </c>
      <c r="L416" s="54" t="s">
        <v>903</v>
      </c>
      <c r="M416" s="54" t="s">
        <v>909</v>
      </c>
      <c r="N416" s="252" t="s">
        <v>296</v>
      </c>
      <c r="O416" s="54">
        <v>69</v>
      </c>
      <c r="P416" s="253" t="s">
        <v>297</v>
      </c>
      <c r="Q416" s="247" t="s">
        <v>3376</v>
      </c>
      <c r="R416" s="247" t="s">
        <v>3414</v>
      </c>
      <c r="S416" s="254">
        <v>315</v>
      </c>
      <c r="T416" s="265" t="s">
        <v>907</v>
      </c>
      <c r="U416" s="43">
        <v>116</v>
      </c>
      <c r="V416" s="247" t="s">
        <v>816</v>
      </c>
      <c r="W416" s="247" t="s">
        <v>817</v>
      </c>
      <c r="X416" s="247" t="s">
        <v>817</v>
      </c>
      <c r="Y416" s="29">
        <v>163</v>
      </c>
      <c r="Z416" s="247" t="s">
        <v>2105</v>
      </c>
      <c r="AA416" s="247">
        <v>244</v>
      </c>
      <c r="AB416" s="29">
        <v>29949119</v>
      </c>
      <c r="AC416" s="29">
        <v>0</v>
      </c>
      <c r="AD416" s="29">
        <v>19871002</v>
      </c>
      <c r="AE416" s="29">
        <v>10078117</v>
      </c>
      <c r="AF416" s="247" t="s">
        <v>3691</v>
      </c>
      <c r="AG416" s="247">
        <v>52010802</v>
      </c>
      <c r="AH416" s="247">
        <v>19871002</v>
      </c>
      <c r="AI416" s="247">
        <v>29949119</v>
      </c>
    </row>
    <row r="417" spans="1:35" s="24" customFormat="1" ht="36.75" customHeight="1" x14ac:dyDescent="0.3">
      <c r="A417" s="247">
        <v>327</v>
      </c>
      <c r="B417" s="248">
        <v>80111600</v>
      </c>
      <c r="C417" s="247" t="s">
        <v>3395</v>
      </c>
      <c r="D417" s="247" t="s">
        <v>3410</v>
      </c>
      <c r="E417" s="249" t="s">
        <v>683</v>
      </c>
      <c r="F417" s="249">
        <v>2024003050084</v>
      </c>
      <c r="G417" s="250" t="s">
        <v>684</v>
      </c>
      <c r="H417" s="251" t="s">
        <v>3377</v>
      </c>
      <c r="I417" s="133">
        <v>68987793</v>
      </c>
      <c r="J417" s="54" t="s">
        <v>1171</v>
      </c>
      <c r="K417" s="247" t="s">
        <v>3404</v>
      </c>
      <c r="L417" s="54" t="s">
        <v>903</v>
      </c>
      <c r="M417" s="54" t="s">
        <v>909</v>
      </c>
      <c r="N417" s="252" t="s">
        <v>296</v>
      </c>
      <c r="O417" s="54">
        <v>69</v>
      </c>
      <c r="P417" s="253" t="s">
        <v>297</v>
      </c>
      <c r="Q417" s="247" t="s">
        <v>3376</v>
      </c>
      <c r="R417" s="247" t="s">
        <v>3414</v>
      </c>
      <c r="S417" s="254">
        <v>315</v>
      </c>
      <c r="T417" s="265" t="s">
        <v>907</v>
      </c>
      <c r="U417" s="43">
        <v>222</v>
      </c>
      <c r="V417" s="247" t="s">
        <v>816</v>
      </c>
      <c r="W417" s="247" t="s">
        <v>817</v>
      </c>
      <c r="X417" s="247" t="s">
        <v>817</v>
      </c>
      <c r="Y417" s="29">
        <v>164</v>
      </c>
      <c r="Z417" s="247" t="s">
        <v>2106</v>
      </c>
      <c r="AA417" s="247">
        <v>280</v>
      </c>
      <c r="AB417" s="29">
        <v>68987793</v>
      </c>
      <c r="AC417" s="29">
        <v>0</v>
      </c>
      <c r="AD417" s="29">
        <v>45772853</v>
      </c>
      <c r="AE417" s="29">
        <v>23214940</v>
      </c>
      <c r="AF417" s="247" t="s">
        <v>3692</v>
      </c>
      <c r="AG417" s="247">
        <v>52010802</v>
      </c>
      <c r="AH417" s="247">
        <v>45772853</v>
      </c>
      <c r="AI417" s="247">
        <v>68987793</v>
      </c>
    </row>
    <row r="418" spans="1:35" s="24" customFormat="1" ht="36.75" customHeight="1" x14ac:dyDescent="0.3">
      <c r="A418" s="247">
        <v>328</v>
      </c>
      <c r="B418" s="248">
        <v>80111600</v>
      </c>
      <c r="C418" s="247" t="s">
        <v>3395</v>
      </c>
      <c r="D418" s="247" t="s">
        <v>3410</v>
      </c>
      <c r="E418" s="249" t="s">
        <v>683</v>
      </c>
      <c r="F418" s="249">
        <v>2024003050084</v>
      </c>
      <c r="G418" s="250" t="s">
        <v>684</v>
      </c>
      <c r="H418" s="251" t="s">
        <v>3377</v>
      </c>
      <c r="I418" s="133">
        <v>29949119</v>
      </c>
      <c r="J418" s="54" t="s">
        <v>1172</v>
      </c>
      <c r="K418" s="247" t="s">
        <v>3404</v>
      </c>
      <c r="L418" s="54" t="s">
        <v>903</v>
      </c>
      <c r="M418" s="54" t="s">
        <v>909</v>
      </c>
      <c r="N418" s="252" t="s">
        <v>296</v>
      </c>
      <c r="O418" s="54">
        <v>69</v>
      </c>
      <c r="P418" s="253" t="s">
        <v>297</v>
      </c>
      <c r="Q418" s="247" t="s">
        <v>3376</v>
      </c>
      <c r="R418" s="247" t="s">
        <v>3414</v>
      </c>
      <c r="S418" s="254">
        <v>315</v>
      </c>
      <c r="T418" s="265" t="s">
        <v>907</v>
      </c>
      <c r="U418" s="43">
        <v>223</v>
      </c>
      <c r="V418" s="247" t="s">
        <v>816</v>
      </c>
      <c r="W418" s="247" t="s">
        <v>817</v>
      </c>
      <c r="X418" s="247" t="s">
        <v>817</v>
      </c>
      <c r="Y418" s="29">
        <v>165</v>
      </c>
      <c r="Z418" s="247" t="s">
        <v>2107</v>
      </c>
      <c r="AA418" s="247">
        <v>254</v>
      </c>
      <c r="AB418" s="29">
        <v>29949119</v>
      </c>
      <c r="AC418" s="29">
        <v>0</v>
      </c>
      <c r="AD418" s="29">
        <v>17494087</v>
      </c>
      <c r="AE418" s="29">
        <v>12455032</v>
      </c>
      <c r="AF418" s="247" t="s">
        <v>3693</v>
      </c>
      <c r="AG418" s="247">
        <v>52010802</v>
      </c>
      <c r="AH418" s="247">
        <v>17494087</v>
      </c>
      <c r="AI418" s="247">
        <v>29949119</v>
      </c>
    </row>
    <row r="419" spans="1:35" s="24" customFormat="1" ht="36.75" customHeight="1" x14ac:dyDescent="0.3">
      <c r="A419" s="247">
        <v>329</v>
      </c>
      <c r="B419" s="248">
        <v>80111600</v>
      </c>
      <c r="C419" s="247" t="s">
        <v>3395</v>
      </c>
      <c r="D419" s="247" t="s">
        <v>3410</v>
      </c>
      <c r="E419" s="249" t="s">
        <v>683</v>
      </c>
      <c r="F419" s="249">
        <v>2024003050084</v>
      </c>
      <c r="G419" s="250" t="s">
        <v>684</v>
      </c>
      <c r="H419" s="251" t="s">
        <v>3377</v>
      </c>
      <c r="I419" s="133">
        <v>68987793</v>
      </c>
      <c r="J419" s="54" t="s">
        <v>1173</v>
      </c>
      <c r="K419" s="247" t="s">
        <v>3404</v>
      </c>
      <c r="L419" s="54" t="s">
        <v>903</v>
      </c>
      <c r="M419" s="54" t="s">
        <v>909</v>
      </c>
      <c r="N419" s="252" t="s">
        <v>296</v>
      </c>
      <c r="O419" s="54">
        <v>69</v>
      </c>
      <c r="P419" s="253" t="s">
        <v>297</v>
      </c>
      <c r="Q419" s="247" t="s">
        <v>3376</v>
      </c>
      <c r="R419" s="247" t="s">
        <v>3414</v>
      </c>
      <c r="S419" s="254">
        <v>315</v>
      </c>
      <c r="T419" s="265" t="s">
        <v>907</v>
      </c>
      <c r="U419" s="43">
        <v>93</v>
      </c>
      <c r="V419" s="247" t="s">
        <v>816</v>
      </c>
      <c r="W419" s="247" t="s">
        <v>817</v>
      </c>
      <c r="X419" s="247" t="s">
        <v>817</v>
      </c>
      <c r="Y419" s="29">
        <v>166</v>
      </c>
      <c r="Z419" s="247" t="s">
        <v>2108</v>
      </c>
      <c r="AA419" s="247">
        <v>332</v>
      </c>
      <c r="AB419" s="29">
        <v>68987793</v>
      </c>
      <c r="AC419" s="29">
        <v>0</v>
      </c>
      <c r="AD419" s="29">
        <v>45772853</v>
      </c>
      <c r="AE419" s="29">
        <v>23214940</v>
      </c>
      <c r="AF419" s="247" t="s">
        <v>3694</v>
      </c>
      <c r="AG419" s="247">
        <v>52010802</v>
      </c>
      <c r="AH419" s="247">
        <v>45772853</v>
      </c>
      <c r="AI419" s="247">
        <v>68987793</v>
      </c>
    </row>
    <row r="420" spans="1:35" s="24" customFormat="1" ht="36.75" customHeight="1" x14ac:dyDescent="0.3">
      <c r="A420" s="247">
        <v>330</v>
      </c>
      <c r="B420" s="248">
        <v>80111600</v>
      </c>
      <c r="C420" s="247" t="s">
        <v>3395</v>
      </c>
      <c r="D420" s="247" t="s">
        <v>3410</v>
      </c>
      <c r="E420" s="249" t="s">
        <v>683</v>
      </c>
      <c r="F420" s="249">
        <v>2024003050084</v>
      </c>
      <c r="G420" s="250" t="s">
        <v>684</v>
      </c>
      <c r="H420" s="251" t="s">
        <v>3377</v>
      </c>
      <c r="I420" s="133">
        <v>45971888</v>
      </c>
      <c r="J420" s="54" t="s">
        <v>1174</v>
      </c>
      <c r="K420" s="247" t="s">
        <v>3404</v>
      </c>
      <c r="L420" s="54" t="s">
        <v>903</v>
      </c>
      <c r="M420" s="54" t="s">
        <v>909</v>
      </c>
      <c r="N420" s="252" t="s">
        <v>296</v>
      </c>
      <c r="O420" s="54">
        <v>69</v>
      </c>
      <c r="P420" s="253" t="s">
        <v>297</v>
      </c>
      <c r="Q420" s="247" t="s">
        <v>3376</v>
      </c>
      <c r="R420" s="247" t="s">
        <v>3414</v>
      </c>
      <c r="S420" s="254">
        <v>315</v>
      </c>
      <c r="T420" s="265" t="s">
        <v>907</v>
      </c>
      <c r="U420" s="43">
        <v>270</v>
      </c>
      <c r="V420" s="247" t="s">
        <v>816</v>
      </c>
      <c r="W420" s="247" t="s">
        <v>817</v>
      </c>
      <c r="X420" s="247" t="s">
        <v>817</v>
      </c>
      <c r="Y420" s="29">
        <v>167</v>
      </c>
      <c r="Z420" s="247" t="s">
        <v>2109</v>
      </c>
      <c r="AA420" s="247">
        <v>220</v>
      </c>
      <c r="AB420" s="29">
        <v>45971888</v>
      </c>
      <c r="AC420" s="29">
        <v>0</v>
      </c>
      <c r="AD420" s="29">
        <v>30501983</v>
      </c>
      <c r="AE420" s="29">
        <v>15469905</v>
      </c>
      <c r="AF420" s="247" t="s">
        <v>3695</v>
      </c>
      <c r="AG420" s="247">
        <v>52010802</v>
      </c>
      <c r="AH420" s="247">
        <v>30501983</v>
      </c>
      <c r="AI420" s="247">
        <v>45971888</v>
      </c>
    </row>
    <row r="421" spans="1:35" s="24" customFormat="1" ht="36.75" customHeight="1" x14ac:dyDescent="0.3">
      <c r="A421" s="247">
        <v>331</v>
      </c>
      <c r="B421" s="248">
        <v>80111600</v>
      </c>
      <c r="C421" s="247" t="s">
        <v>3395</v>
      </c>
      <c r="D421" s="247" t="s">
        <v>3410</v>
      </c>
      <c r="E421" s="249" t="s">
        <v>683</v>
      </c>
      <c r="F421" s="249">
        <v>2024003050084</v>
      </c>
      <c r="G421" s="250" t="s">
        <v>684</v>
      </c>
      <c r="H421" s="251" t="s">
        <v>3377</v>
      </c>
      <c r="I421" s="133">
        <v>45971888</v>
      </c>
      <c r="J421" s="54" t="s">
        <v>1175</v>
      </c>
      <c r="K421" s="247" t="s">
        <v>3404</v>
      </c>
      <c r="L421" s="54" t="s">
        <v>903</v>
      </c>
      <c r="M421" s="54" t="s">
        <v>909</v>
      </c>
      <c r="N421" s="252" t="s">
        <v>296</v>
      </c>
      <c r="O421" s="54">
        <v>69</v>
      </c>
      <c r="P421" s="253" t="s">
        <v>297</v>
      </c>
      <c r="Q421" s="247" t="s">
        <v>3376</v>
      </c>
      <c r="R421" s="247" t="s">
        <v>3414</v>
      </c>
      <c r="S421" s="254">
        <v>315</v>
      </c>
      <c r="T421" s="265" t="s">
        <v>907</v>
      </c>
      <c r="U421" s="43">
        <v>110</v>
      </c>
      <c r="V421" s="247" t="s">
        <v>816</v>
      </c>
      <c r="W421" s="247" t="s">
        <v>817</v>
      </c>
      <c r="X421" s="247" t="s">
        <v>817</v>
      </c>
      <c r="Y421" s="29">
        <v>168</v>
      </c>
      <c r="Z421" s="247" t="s">
        <v>2110</v>
      </c>
      <c r="AA421" s="247">
        <v>252</v>
      </c>
      <c r="AB421" s="29">
        <v>45971888</v>
      </c>
      <c r="AC421" s="29">
        <v>0</v>
      </c>
      <c r="AD421" s="29">
        <v>30501983</v>
      </c>
      <c r="AE421" s="29">
        <v>15469905</v>
      </c>
      <c r="AF421" s="247" t="s">
        <v>3696</v>
      </c>
      <c r="AG421" s="247">
        <v>52010802</v>
      </c>
      <c r="AH421" s="247">
        <v>30501983</v>
      </c>
      <c r="AI421" s="247">
        <v>45971888</v>
      </c>
    </row>
    <row r="422" spans="1:35" s="24" customFormat="1" ht="36.75" customHeight="1" x14ac:dyDescent="0.3">
      <c r="A422" s="247">
        <v>332</v>
      </c>
      <c r="B422" s="248">
        <v>80111600</v>
      </c>
      <c r="C422" s="247" t="s">
        <v>3395</v>
      </c>
      <c r="D422" s="247" t="s">
        <v>3410</v>
      </c>
      <c r="E422" s="249" t="s">
        <v>683</v>
      </c>
      <c r="F422" s="249">
        <v>2024003050084</v>
      </c>
      <c r="G422" s="250" t="s">
        <v>684</v>
      </c>
      <c r="H422" s="251" t="s">
        <v>3377</v>
      </c>
      <c r="I422" s="133">
        <v>57097992</v>
      </c>
      <c r="J422" s="54" t="s">
        <v>1176</v>
      </c>
      <c r="K422" s="247" t="s">
        <v>3404</v>
      </c>
      <c r="L422" s="54" t="s">
        <v>903</v>
      </c>
      <c r="M422" s="54" t="s">
        <v>909</v>
      </c>
      <c r="N422" s="252" t="s">
        <v>296</v>
      </c>
      <c r="O422" s="54">
        <v>69</v>
      </c>
      <c r="P422" s="253" t="s">
        <v>297</v>
      </c>
      <c r="Q422" s="247" t="s">
        <v>3376</v>
      </c>
      <c r="R422" s="247" t="s">
        <v>3414</v>
      </c>
      <c r="S422" s="254">
        <v>315</v>
      </c>
      <c r="T422" s="265" t="s">
        <v>907</v>
      </c>
      <c r="U422" s="43">
        <v>141</v>
      </c>
      <c r="V422" s="247" t="s">
        <v>816</v>
      </c>
      <c r="W422" s="247" t="s">
        <v>817</v>
      </c>
      <c r="X422" s="247" t="s">
        <v>817</v>
      </c>
      <c r="Y422" s="29">
        <v>169</v>
      </c>
      <c r="Z422" s="247" t="s">
        <v>2111</v>
      </c>
      <c r="AA422" s="247">
        <v>363</v>
      </c>
      <c r="AB422" s="29">
        <v>57097992</v>
      </c>
      <c r="AC422" s="29">
        <v>0</v>
      </c>
      <c r="AD422" s="29">
        <v>37884065</v>
      </c>
      <c r="AE422" s="29">
        <v>19213927</v>
      </c>
      <c r="AF422" s="247" t="s">
        <v>3697</v>
      </c>
      <c r="AG422" s="247">
        <v>52010802</v>
      </c>
      <c r="AH422" s="247">
        <v>37884065</v>
      </c>
      <c r="AI422" s="247">
        <v>57097992</v>
      </c>
    </row>
    <row r="423" spans="1:35" s="24" customFormat="1" ht="36.75" customHeight="1" x14ac:dyDescent="0.3">
      <c r="A423" s="247">
        <v>333</v>
      </c>
      <c r="B423" s="248">
        <v>80111600</v>
      </c>
      <c r="C423" s="247" t="s">
        <v>3395</v>
      </c>
      <c r="D423" s="247" t="s">
        <v>3410</v>
      </c>
      <c r="E423" s="249" t="s">
        <v>683</v>
      </c>
      <c r="F423" s="249">
        <v>2024003050084</v>
      </c>
      <c r="G423" s="250" t="s">
        <v>684</v>
      </c>
      <c r="H423" s="251" t="s">
        <v>3377</v>
      </c>
      <c r="I423" s="133">
        <v>57097992</v>
      </c>
      <c r="J423" s="54" t="s">
        <v>1177</v>
      </c>
      <c r="K423" s="247" t="s">
        <v>3404</v>
      </c>
      <c r="L423" s="54" t="s">
        <v>903</v>
      </c>
      <c r="M423" s="54" t="s">
        <v>909</v>
      </c>
      <c r="N423" s="252" t="s">
        <v>296</v>
      </c>
      <c r="O423" s="54">
        <v>69</v>
      </c>
      <c r="P423" s="253" t="s">
        <v>297</v>
      </c>
      <c r="Q423" s="247" t="s">
        <v>3376</v>
      </c>
      <c r="R423" s="247" t="s">
        <v>3414</v>
      </c>
      <c r="S423" s="254">
        <v>315</v>
      </c>
      <c r="T423" s="265" t="s">
        <v>907</v>
      </c>
      <c r="U423" s="43">
        <v>86</v>
      </c>
      <c r="V423" s="247" t="s">
        <v>816</v>
      </c>
      <c r="W423" s="247" t="s">
        <v>817</v>
      </c>
      <c r="X423" s="247" t="s">
        <v>817</v>
      </c>
      <c r="Y423" s="29">
        <v>170</v>
      </c>
      <c r="Z423" s="247" t="s">
        <v>2112</v>
      </c>
      <c r="AA423" s="247">
        <v>388</v>
      </c>
      <c r="AB423" s="29">
        <v>57097992</v>
      </c>
      <c r="AC423" s="29">
        <v>0</v>
      </c>
      <c r="AD423" s="29">
        <v>33352478</v>
      </c>
      <c r="AE423" s="29">
        <v>23745514</v>
      </c>
      <c r="AF423" s="247" t="s">
        <v>3698</v>
      </c>
      <c r="AG423" s="247">
        <v>52010802</v>
      </c>
      <c r="AH423" s="247">
        <v>33352478</v>
      </c>
      <c r="AI423" s="247">
        <v>57097992</v>
      </c>
    </row>
    <row r="424" spans="1:35" s="24" customFormat="1" ht="36.75" customHeight="1" x14ac:dyDescent="0.3">
      <c r="A424" s="247">
        <v>334</v>
      </c>
      <c r="B424" s="248">
        <v>80111600</v>
      </c>
      <c r="C424" s="247" t="s">
        <v>3395</v>
      </c>
      <c r="D424" s="247" t="s">
        <v>3410</v>
      </c>
      <c r="E424" s="249" t="s">
        <v>683</v>
      </c>
      <c r="F424" s="249">
        <v>2024003050084</v>
      </c>
      <c r="G424" s="250" t="s">
        <v>684</v>
      </c>
      <c r="H424" s="251" t="s">
        <v>3377</v>
      </c>
      <c r="I424" s="133">
        <v>45971888</v>
      </c>
      <c r="J424" s="54" t="s">
        <v>1178</v>
      </c>
      <c r="K424" s="247" t="s">
        <v>3404</v>
      </c>
      <c r="L424" s="54" t="s">
        <v>903</v>
      </c>
      <c r="M424" s="54" t="s">
        <v>909</v>
      </c>
      <c r="N424" s="252" t="s">
        <v>296</v>
      </c>
      <c r="O424" s="54">
        <v>69</v>
      </c>
      <c r="P424" s="253" t="s">
        <v>297</v>
      </c>
      <c r="Q424" s="247" t="s">
        <v>3376</v>
      </c>
      <c r="R424" s="247" t="s">
        <v>3414</v>
      </c>
      <c r="S424" s="254">
        <v>315</v>
      </c>
      <c r="T424" s="265" t="s">
        <v>907</v>
      </c>
      <c r="U424" s="43">
        <v>87</v>
      </c>
      <c r="V424" s="247" t="s">
        <v>816</v>
      </c>
      <c r="W424" s="247" t="s">
        <v>817</v>
      </c>
      <c r="X424" s="247" t="s">
        <v>817</v>
      </c>
      <c r="Y424" s="29">
        <v>171</v>
      </c>
      <c r="Z424" s="247" t="s">
        <v>2113</v>
      </c>
      <c r="AA424" s="247">
        <v>340</v>
      </c>
      <c r="AB424" s="29">
        <v>45971888</v>
      </c>
      <c r="AC424" s="29">
        <v>0</v>
      </c>
      <c r="AD424" s="29">
        <v>30501983</v>
      </c>
      <c r="AE424" s="29">
        <v>15469905</v>
      </c>
      <c r="AF424" s="247" t="s">
        <v>3699</v>
      </c>
      <c r="AG424" s="247">
        <v>52010802</v>
      </c>
      <c r="AH424" s="247">
        <v>30501983</v>
      </c>
      <c r="AI424" s="247">
        <v>45971888</v>
      </c>
    </row>
    <row r="425" spans="1:35" s="24" customFormat="1" ht="36.75" customHeight="1" x14ac:dyDescent="0.3">
      <c r="A425" s="247">
        <v>335</v>
      </c>
      <c r="B425" s="248">
        <v>80111600</v>
      </c>
      <c r="C425" s="247" t="s">
        <v>3395</v>
      </c>
      <c r="D425" s="247" t="s">
        <v>3410</v>
      </c>
      <c r="E425" s="249" t="s">
        <v>683</v>
      </c>
      <c r="F425" s="249">
        <v>2024003050084</v>
      </c>
      <c r="G425" s="250" t="s">
        <v>684</v>
      </c>
      <c r="H425" s="251" t="s">
        <v>3377</v>
      </c>
      <c r="I425" s="133">
        <v>57097992</v>
      </c>
      <c r="J425" s="54" t="s">
        <v>1179</v>
      </c>
      <c r="K425" s="247" t="s">
        <v>3404</v>
      </c>
      <c r="L425" s="54" t="s">
        <v>903</v>
      </c>
      <c r="M425" s="54" t="s">
        <v>909</v>
      </c>
      <c r="N425" s="252" t="s">
        <v>296</v>
      </c>
      <c r="O425" s="54">
        <v>69</v>
      </c>
      <c r="P425" s="253" t="s">
        <v>297</v>
      </c>
      <c r="Q425" s="247" t="s">
        <v>3376</v>
      </c>
      <c r="R425" s="247" t="s">
        <v>3414</v>
      </c>
      <c r="S425" s="254">
        <v>315</v>
      </c>
      <c r="T425" s="265" t="s">
        <v>907</v>
      </c>
      <c r="U425" s="43">
        <v>171</v>
      </c>
      <c r="V425" s="247" t="s">
        <v>816</v>
      </c>
      <c r="W425" s="247" t="s">
        <v>817</v>
      </c>
      <c r="X425" s="247" t="s">
        <v>817</v>
      </c>
      <c r="Y425" s="29">
        <v>172</v>
      </c>
      <c r="Z425" s="247" t="s">
        <v>2114</v>
      </c>
      <c r="AA425" s="247">
        <v>202</v>
      </c>
      <c r="AB425" s="29">
        <v>57097992</v>
      </c>
      <c r="AC425" s="29">
        <v>0</v>
      </c>
      <c r="AD425" s="29">
        <v>37884065</v>
      </c>
      <c r="AE425" s="29">
        <v>19213927</v>
      </c>
      <c r="AF425" s="247" t="s">
        <v>3700</v>
      </c>
      <c r="AG425" s="247">
        <v>52010802</v>
      </c>
      <c r="AH425" s="247">
        <v>37884065</v>
      </c>
      <c r="AI425" s="247">
        <v>57097992</v>
      </c>
    </row>
    <row r="426" spans="1:35" s="24" customFormat="1" ht="36.75" customHeight="1" x14ac:dyDescent="0.3">
      <c r="A426" s="247">
        <v>336</v>
      </c>
      <c r="B426" s="248">
        <v>80111600</v>
      </c>
      <c r="C426" s="247" t="s">
        <v>3395</v>
      </c>
      <c r="D426" s="247" t="s">
        <v>3410</v>
      </c>
      <c r="E426" s="249" t="s">
        <v>683</v>
      </c>
      <c r="F426" s="249">
        <v>2024003050084</v>
      </c>
      <c r="G426" s="250" t="s">
        <v>684</v>
      </c>
      <c r="H426" s="251" t="s">
        <v>3377</v>
      </c>
      <c r="I426" s="133">
        <v>45971888</v>
      </c>
      <c r="J426" s="54" t="s">
        <v>1180</v>
      </c>
      <c r="K426" s="247" t="s">
        <v>3404</v>
      </c>
      <c r="L426" s="54" t="s">
        <v>903</v>
      </c>
      <c r="M426" s="54" t="s">
        <v>909</v>
      </c>
      <c r="N426" s="252" t="s">
        <v>296</v>
      </c>
      <c r="O426" s="54">
        <v>69</v>
      </c>
      <c r="P426" s="253" t="s">
        <v>297</v>
      </c>
      <c r="Q426" s="247" t="s">
        <v>3376</v>
      </c>
      <c r="R426" s="247" t="s">
        <v>3414</v>
      </c>
      <c r="S426" s="254">
        <v>315</v>
      </c>
      <c r="T426" s="265" t="s">
        <v>907</v>
      </c>
      <c r="U426" s="43">
        <v>196</v>
      </c>
      <c r="V426" s="247" t="s">
        <v>816</v>
      </c>
      <c r="W426" s="247" t="s">
        <v>817</v>
      </c>
      <c r="X426" s="247" t="s">
        <v>817</v>
      </c>
      <c r="Y426" s="29">
        <v>173</v>
      </c>
      <c r="Z426" s="247" t="s">
        <v>2115</v>
      </c>
      <c r="AA426" s="247">
        <v>289</v>
      </c>
      <c r="AB426" s="29">
        <v>45971888</v>
      </c>
      <c r="AC426" s="29">
        <v>0</v>
      </c>
      <c r="AD426" s="29">
        <v>30501983</v>
      </c>
      <c r="AE426" s="29">
        <v>15469905</v>
      </c>
      <c r="AF426" s="247" t="s">
        <v>3701</v>
      </c>
      <c r="AG426" s="247">
        <v>52010802</v>
      </c>
      <c r="AH426" s="247">
        <v>30501983</v>
      </c>
      <c r="AI426" s="247">
        <v>45971888</v>
      </c>
    </row>
    <row r="427" spans="1:35" s="24" customFormat="1" ht="36.75" customHeight="1" x14ac:dyDescent="0.3">
      <c r="A427" s="247">
        <v>337</v>
      </c>
      <c r="B427" s="248">
        <v>80111600</v>
      </c>
      <c r="C427" s="247" t="s">
        <v>3395</v>
      </c>
      <c r="D427" s="247" t="s">
        <v>3410</v>
      </c>
      <c r="E427" s="249" t="s">
        <v>683</v>
      </c>
      <c r="F427" s="249">
        <v>2024003050084</v>
      </c>
      <c r="G427" s="250" t="s">
        <v>684</v>
      </c>
      <c r="H427" s="251" t="s">
        <v>3377</v>
      </c>
      <c r="I427" s="133">
        <v>45971888</v>
      </c>
      <c r="J427" s="54" t="s">
        <v>1181</v>
      </c>
      <c r="K427" s="247" t="s">
        <v>3404</v>
      </c>
      <c r="L427" s="54" t="s">
        <v>903</v>
      </c>
      <c r="M427" s="54" t="s">
        <v>909</v>
      </c>
      <c r="N427" s="252" t="s">
        <v>296</v>
      </c>
      <c r="O427" s="54">
        <v>69</v>
      </c>
      <c r="P427" s="253" t="s">
        <v>297</v>
      </c>
      <c r="Q427" s="247" t="s">
        <v>3376</v>
      </c>
      <c r="R427" s="247" t="s">
        <v>3414</v>
      </c>
      <c r="S427" s="254">
        <v>315</v>
      </c>
      <c r="T427" s="265" t="s">
        <v>907</v>
      </c>
      <c r="U427" s="43">
        <v>111</v>
      </c>
      <c r="V427" s="247" t="s">
        <v>816</v>
      </c>
      <c r="W427" s="247" t="s">
        <v>817</v>
      </c>
      <c r="X427" s="247" t="s">
        <v>817</v>
      </c>
      <c r="Y427" s="29">
        <v>174</v>
      </c>
      <c r="Z427" s="247" t="s">
        <v>2116</v>
      </c>
      <c r="AA427" s="247">
        <v>308</v>
      </c>
      <c r="AB427" s="29">
        <v>45971888</v>
      </c>
      <c r="AC427" s="29">
        <v>0</v>
      </c>
      <c r="AD427" s="29">
        <v>30501983</v>
      </c>
      <c r="AE427" s="29">
        <v>15469905</v>
      </c>
      <c r="AF427" s="247" t="s">
        <v>3702</v>
      </c>
      <c r="AG427" s="247">
        <v>52010802</v>
      </c>
      <c r="AH427" s="247">
        <v>30501983</v>
      </c>
      <c r="AI427" s="247">
        <v>45971888</v>
      </c>
    </row>
    <row r="428" spans="1:35" s="24" customFormat="1" ht="36.75" customHeight="1" x14ac:dyDescent="0.3">
      <c r="A428" s="247">
        <v>338</v>
      </c>
      <c r="B428" s="248">
        <v>80111600</v>
      </c>
      <c r="C428" s="247" t="s">
        <v>3395</v>
      </c>
      <c r="D428" s="247" t="s">
        <v>3410</v>
      </c>
      <c r="E428" s="249" t="s">
        <v>683</v>
      </c>
      <c r="F428" s="249">
        <v>2024003050084</v>
      </c>
      <c r="G428" s="250" t="s">
        <v>684</v>
      </c>
      <c r="H428" s="251" t="s">
        <v>3377</v>
      </c>
      <c r="I428" s="133">
        <v>45971888</v>
      </c>
      <c r="J428" s="54" t="s">
        <v>1182</v>
      </c>
      <c r="K428" s="247" t="s">
        <v>3404</v>
      </c>
      <c r="L428" s="54" t="s">
        <v>903</v>
      </c>
      <c r="M428" s="54" t="s">
        <v>909</v>
      </c>
      <c r="N428" s="252" t="s">
        <v>296</v>
      </c>
      <c r="O428" s="54">
        <v>69</v>
      </c>
      <c r="P428" s="253" t="s">
        <v>297</v>
      </c>
      <c r="Q428" s="247" t="s">
        <v>3376</v>
      </c>
      <c r="R428" s="247" t="s">
        <v>3414</v>
      </c>
      <c r="S428" s="254">
        <v>315</v>
      </c>
      <c r="T428" s="265" t="s">
        <v>907</v>
      </c>
      <c r="U428" s="43">
        <v>142</v>
      </c>
      <c r="V428" s="247" t="s">
        <v>816</v>
      </c>
      <c r="W428" s="247" t="s">
        <v>817</v>
      </c>
      <c r="X428" s="247" t="s">
        <v>817</v>
      </c>
      <c r="Y428" s="29">
        <v>175</v>
      </c>
      <c r="Z428" s="247" t="s">
        <v>2117</v>
      </c>
      <c r="AA428" s="247">
        <v>249</v>
      </c>
      <c r="AB428" s="29">
        <v>45971888</v>
      </c>
      <c r="AC428" s="29">
        <v>0</v>
      </c>
      <c r="AD428" s="29">
        <v>30501983</v>
      </c>
      <c r="AE428" s="29">
        <v>15469905</v>
      </c>
      <c r="AF428" s="247" t="s">
        <v>3703</v>
      </c>
      <c r="AG428" s="247">
        <v>52010802</v>
      </c>
      <c r="AH428" s="247">
        <v>30501983</v>
      </c>
      <c r="AI428" s="247">
        <v>45971888</v>
      </c>
    </row>
    <row r="429" spans="1:35" s="24" customFormat="1" ht="36.75" customHeight="1" x14ac:dyDescent="0.3">
      <c r="A429" s="247">
        <v>339</v>
      </c>
      <c r="B429" s="248">
        <v>80111600</v>
      </c>
      <c r="C429" s="247" t="s">
        <v>3395</v>
      </c>
      <c r="D429" s="247" t="s">
        <v>3410</v>
      </c>
      <c r="E429" s="249" t="s">
        <v>683</v>
      </c>
      <c r="F429" s="249">
        <v>2024003050084</v>
      </c>
      <c r="G429" s="250" t="s">
        <v>684</v>
      </c>
      <c r="H429" s="251" t="s">
        <v>3377</v>
      </c>
      <c r="I429" s="133">
        <v>29949119</v>
      </c>
      <c r="J429" s="54" t="s">
        <v>1183</v>
      </c>
      <c r="K429" s="247" t="s">
        <v>3404</v>
      </c>
      <c r="L429" s="54" t="s">
        <v>903</v>
      </c>
      <c r="M429" s="54" t="s">
        <v>909</v>
      </c>
      <c r="N429" s="252" t="s">
        <v>296</v>
      </c>
      <c r="O429" s="54">
        <v>69</v>
      </c>
      <c r="P429" s="253" t="s">
        <v>297</v>
      </c>
      <c r="Q429" s="247" t="s">
        <v>3376</v>
      </c>
      <c r="R429" s="247" t="s">
        <v>3414</v>
      </c>
      <c r="S429" s="254">
        <v>315</v>
      </c>
      <c r="T429" s="265" t="s">
        <v>907</v>
      </c>
      <c r="U429" s="43">
        <v>112</v>
      </c>
      <c r="V429" s="247" t="s">
        <v>816</v>
      </c>
      <c r="W429" s="247" t="s">
        <v>817</v>
      </c>
      <c r="X429" s="247" t="s">
        <v>817</v>
      </c>
      <c r="Y429" s="29">
        <v>176</v>
      </c>
      <c r="Z429" s="247" t="s">
        <v>2118</v>
      </c>
      <c r="AA429" s="247">
        <v>393</v>
      </c>
      <c r="AB429" s="29">
        <v>29949119</v>
      </c>
      <c r="AC429" s="29">
        <v>0</v>
      </c>
      <c r="AD429" s="29">
        <v>19871002</v>
      </c>
      <c r="AE429" s="29">
        <v>10078117</v>
      </c>
      <c r="AF429" s="247" t="s">
        <v>3704</v>
      </c>
      <c r="AG429" s="247">
        <v>52010802</v>
      </c>
      <c r="AH429" s="247">
        <v>19871002</v>
      </c>
      <c r="AI429" s="247">
        <v>29949119</v>
      </c>
    </row>
    <row r="430" spans="1:35" s="30" customFormat="1" ht="36.75" customHeight="1" x14ac:dyDescent="0.3">
      <c r="A430" s="247">
        <v>340</v>
      </c>
      <c r="B430" s="248">
        <v>80111600</v>
      </c>
      <c r="C430" s="247" t="s">
        <v>3395</v>
      </c>
      <c r="D430" s="247" t="s">
        <v>3410</v>
      </c>
      <c r="E430" s="249" t="s">
        <v>683</v>
      </c>
      <c r="F430" s="249">
        <v>2024003050084</v>
      </c>
      <c r="G430" s="250" t="s">
        <v>684</v>
      </c>
      <c r="H430" s="251" t="s">
        <v>3377</v>
      </c>
      <c r="I430" s="133">
        <v>68987793</v>
      </c>
      <c r="J430" s="54" t="s">
        <v>1184</v>
      </c>
      <c r="K430" s="247" t="s">
        <v>3404</v>
      </c>
      <c r="L430" s="54" t="s">
        <v>903</v>
      </c>
      <c r="M430" s="54" t="s">
        <v>909</v>
      </c>
      <c r="N430" s="252" t="s">
        <v>296</v>
      </c>
      <c r="O430" s="54">
        <v>69</v>
      </c>
      <c r="P430" s="253" t="s">
        <v>297</v>
      </c>
      <c r="Q430" s="247" t="s">
        <v>3376</v>
      </c>
      <c r="R430" s="247" t="s">
        <v>3414</v>
      </c>
      <c r="S430" s="254">
        <v>315</v>
      </c>
      <c r="T430" s="265" t="s">
        <v>907</v>
      </c>
      <c r="U430" s="43">
        <v>143</v>
      </c>
      <c r="V430" s="247" t="s">
        <v>816</v>
      </c>
      <c r="W430" s="247" t="s">
        <v>817</v>
      </c>
      <c r="X430" s="247" t="s">
        <v>817</v>
      </c>
      <c r="Y430" s="29">
        <v>177</v>
      </c>
      <c r="Z430" s="247" t="s">
        <v>2119</v>
      </c>
      <c r="AA430" s="247">
        <v>395</v>
      </c>
      <c r="AB430" s="29">
        <v>68987793</v>
      </c>
      <c r="AC430" s="29">
        <v>0</v>
      </c>
      <c r="AD430" s="29">
        <v>45772853</v>
      </c>
      <c r="AE430" s="29">
        <v>23214940</v>
      </c>
      <c r="AF430" s="247" t="s">
        <v>3705</v>
      </c>
      <c r="AG430" s="247">
        <v>52010802</v>
      </c>
      <c r="AH430" s="247">
        <v>45772853</v>
      </c>
      <c r="AI430" s="247">
        <v>68987793</v>
      </c>
    </row>
    <row r="431" spans="1:35" s="30" customFormat="1" ht="36.75" customHeight="1" x14ac:dyDescent="0.3">
      <c r="A431" s="247">
        <v>341</v>
      </c>
      <c r="B431" s="248">
        <v>80111600</v>
      </c>
      <c r="C431" s="247" t="s">
        <v>3395</v>
      </c>
      <c r="D431" s="247" t="s">
        <v>3410</v>
      </c>
      <c r="E431" s="249" t="s">
        <v>683</v>
      </c>
      <c r="F431" s="249">
        <v>2024003050084</v>
      </c>
      <c r="G431" s="250" t="s">
        <v>684</v>
      </c>
      <c r="H431" s="251" t="s">
        <v>3377</v>
      </c>
      <c r="I431" s="133">
        <v>68987793</v>
      </c>
      <c r="J431" s="54" t="s">
        <v>1185</v>
      </c>
      <c r="K431" s="247" t="s">
        <v>3404</v>
      </c>
      <c r="L431" s="54" t="s">
        <v>903</v>
      </c>
      <c r="M431" s="54" t="s">
        <v>909</v>
      </c>
      <c r="N431" s="252" t="s">
        <v>296</v>
      </c>
      <c r="O431" s="54">
        <v>69</v>
      </c>
      <c r="P431" s="253" t="s">
        <v>297</v>
      </c>
      <c r="Q431" s="247" t="s">
        <v>3376</v>
      </c>
      <c r="R431" s="247" t="s">
        <v>3414</v>
      </c>
      <c r="S431" s="254">
        <v>315</v>
      </c>
      <c r="T431" s="265" t="s">
        <v>907</v>
      </c>
      <c r="U431" s="43">
        <v>271</v>
      </c>
      <c r="V431" s="247" t="s">
        <v>816</v>
      </c>
      <c r="W431" s="247" t="s">
        <v>817</v>
      </c>
      <c r="X431" s="247" t="s">
        <v>817</v>
      </c>
      <c r="Y431" s="29">
        <v>178</v>
      </c>
      <c r="Z431" s="247" t="s">
        <v>2120</v>
      </c>
      <c r="AA431" s="247">
        <v>242</v>
      </c>
      <c r="AB431" s="29">
        <v>68987793</v>
      </c>
      <c r="AC431" s="29">
        <v>0</v>
      </c>
      <c r="AD431" s="29">
        <v>45772853</v>
      </c>
      <c r="AE431" s="29">
        <v>23214940</v>
      </c>
      <c r="AF431" s="247" t="s">
        <v>3706</v>
      </c>
      <c r="AG431" s="247">
        <v>52010802</v>
      </c>
      <c r="AH431" s="247">
        <v>45772853</v>
      </c>
      <c r="AI431" s="247">
        <v>68987793</v>
      </c>
    </row>
    <row r="432" spans="1:35" s="24" customFormat="1" ht="36.75" customHeight="1" x14ac:dyDescent="0.3">
      <c r="A432" s="247">
        <v>342</v>
      </c>
      <c r="B432" s="248">
        <v>80111600</v>
      </c>
      <c r="C432" s="247" t="s">
        <v>3395</v>
      </c>
      <c r="D432" s="247" t="s">
        <v>3410</v>
      </c>
      <c r="E432" s="249" t="s">
        <v>683</v>
      </c>
      <c r="F432" s="249">
        <v>2024003050084</v>
      </c>
      <c r="G432" s="250" t="s">
        <v>684</v>
      </c>
      <c r="H432" s="251" t="s">
        <v>3377</v>
      </c>
      <c r="I432" s="133">
        <v>29949119</v>
      </c>
      <c r="J432" s="54" t="s">
        <v>1186</v>
      </c>
      <c r="K432" s="247" t="s">
        <v>3404</v>
      </c>
      <c r="L432" s="54" t="s">
        <v>903</v>
      </c>
      <c r="M432" s="54" t="s">
        <v>909</v>
      </c>
      <c r="N432" s="252" t="s">
        <v>296</v>
      </c>
      <c r="O432" s="54">
        <v>69</v>
      </c>
      <c r="P432" s="253" t="s">
        <v>297</v>
      </c>
      <c r="Q432" s="247" t="s">
        <v>3376</v>
      </c>
      <c r="R432" s="247" t="s">
        <v>3414</v>
      </c>
      <c r="S432" s="254">
        <v>315</v>
      </c>
      <c r="T432" s="265" t="s">
        <v>907</v>
      </c>
      <c r="U432" s="43">
        <v>272</v>
      </c>
      <c r="V432" s="247" t="s">
        <v>816</v>
      </c>
      <c r="W432" s="247" t="s">
        <v>817</v>
      </c>
      <c r="X432" s="247" t="s">
        <v>817</v>
      </c>
      <c r="Y432" s="29">
        <v>179</v>
      </c>
      <c r="Z432" s="247" t="s">
        <v>2121</v>
      </c>
      <c r="AA432" s="247">
        <v>274</v>
      </c>
      <c r="AB432" s="29">
        <v>29949119</v>
      </c>
      <c r="AC432" s="29">
        <v>0</v>
      </c>
      <c r="AD432" s="29">
        <v>19871002</v>
      </c>
      <c r="AE432" s="29">
        <v>10078117</v>
      </c>
      <c r="AF432" s="247" t="s">
        <v>3707</v>
      </c>
      <c r="AG432" s="247">
        <v>52010802</v>
      </c>
      <c r="AH432" s="247">
        <v>19871002</v>
      </c>
      <c r="AI432" s="247">
        <v>29949119</v>
      </c>
    </row>
    <row r="433" spans="1:35" s="24" customFormat="1" ht="36.75" customHeight="1" x14ac:dyDescent="0.3">
      <c r="A433" s="247">
        <v>343</v>
      </c>
      <c r="B433" s="248">
        <v>80111600</v>
      </c>
      <c r="C433" s="247" t="s">
        <v>3395</v>
      </c>
      <c r="D433" s="247" t="s">
        <v>3410</v>
      </c>
      <c r="E433" s="249" t="s">
        <v>683</v>
      </c>
      <c r="F433" s="249">
        <v>2024003050084</v>
      </c>
      <c r="G433" s="250" t="s">
        <v>684</v>
      </c>
      <c r="H433" s="251" t="s">
        <v>3377</v>
      </c>
      <c r="I433" s="133">
        <v>45971888</v>
      </c>
      <c r="J433" s="54" t="s">
        <v>1187</v>
      </c>
      <c r="K433" s="247" t="s">
        <v>3404</v>
      </c>
      <c r="L433" s="54" t="s">
        <v>903</v>
      </c>
      <c r="M433" s="54" t="s">
        <v>909</v>
      </c>
      <c r="N433" s="252" t="s">
        <v>296</v>
      </c>
      <c r="O433" s="54">
        <v>69</v>
      </c>
      <c r="P433" s="253" t="s">
        <v>297</v>
      </c>
      <c r="Q433" s="247" t="s">
        <v>3376</v>
      </c>
      <c r="R433" s="247" t="s">
        <v>3414</v>
      </c>
      <c r="S433" s="254">
        <v>315</v>
      </c>
      <c r="T433" s="265" t="s">
        <v>907</v>
      </c>
      <c r="U433" s="43">
        <v>113</v>
      </c>
      <c r="V433" s="247" t="s">
        <v>816</v>
      </c>
      <c r="W433" s="247" t="s">
        <v>817</v>
      </c>
      <c r="X433" s="247" t="s">
        <v>817</v>
      </c>
      <c r="Y433" s="29">
        <v>180</v>
      </c>
      <c r="Z433" s="247" t="s">
        <v>2122</v>
      </c>
      <c r="AA433" s="247">
        <v>214</v>
      </c>
      <c r="AB433" s="29">
        <v>45971888</v>
      </c>
      <c r="AC433" s="29">
        <v>0</v>
      </c>
      <c r="AD433" s="29">
        <v>30501983</v>
      </c>
      <c r="AE433" s="29">
        <v>15469905</v>
      </c>
      <c r="AF433" s="247" t="s">
        <v>3708</v>
      </c>
      <c r="AG433" s="247">
        <v>52010802</v>
      </c>
      <c r="AH433" s="247">
        <v>30501983</v>
      </c>
      <c r="AI433" s="247">
        <v>45971888</v>
      </c>
    </row>
    <row r="434" spans="1:35" s="24" customFormat="1" ht="36.75" customHeight="1" x14ac:dyDescent="0.3">
      <c r="A434" s="247">
        <v>344</v>
      </c>
      <c r="B434" s="248">
        <v>80111600</v>
      </c>
      <c r="C434" s="247" t="s">
        <v>3395</v>
      </c>
      <c r="D434" s="247" t="s">
        <v>3410</v>
      </c>
      <c r="E434" s="249" t="s">
        <v>683</v>
      </c>
      <c r="F434" s="249">
        <v>2024003050084</v>
      </c>
      <c r="G434" s="250" t="s">
        <v>684</v>
      </c>
      <c r="H434" s="251" t="s">
        <v>3377</v>
      </c>
      <c r="I434" s="133">
        <v>29949119</v>
      </c>
      <c r="J434" s="54" t="s">
        <v>1188</v>
      </c>
      <c r="K434" s="247" t="s">
        <v>3404</v>
      </c>
      <c r="L434" s="54" t="s">
        <v>903</v>
      </c>
      <c r="M434" s="54" t="s">
        <v>909</v>
      </c>
      <c r="N434" s="252" t="s">
        <v>296</v>
      </c>
      <c r="O434" s="54">
        <v>69</v>
      </c>
      <c r="P434" s="253" t="s">
        <v>297</v>
      </c>
      <c r="Q434" s="247" t="s">
        <v>3376</v>
      </c>
      <c r="R434" s="247" t="s">
        <v>3414</v>
      </c>
      <c r="S434" s="254">
        <v>315</v>
      </c>
      <c r="T434" s="265" t="s">
        <v>907</v>
      </c>
      <c r="U434" s="43">
        <v>114</v>
      </c>
      <c r="V434" s="247" t="s">
        <v>816</v>
      </c>
      <c r="W434" s="247" t="s">
        <v>817</v>
      </c>
      <c r="X434" s="247" t="s">
        <v>817</v>
      </c>
      <c r="Y434" s="29">
        <v>181</v>
      </c>
      <c r="Z434" s="247" t="s">
        <v>2123</v>
      </c>
      <c r="AA434" s="247">
        <v>329</v>
      </c>
      <c r="AB434" s="29">
        <v>29949119</v>
      </c>
      <c r="AC434" s="29">
        <v>0</v>
      </c>
      <c r="AD434" s="29">
        <v>19871002</v>
      </c>
      <c r="AE434" s="29">
        <v>10078117</v>
      </c>
      <c r="AF434" s="247" t="s">
        <v>3709</v>
      </c>
      <c r="AG434" s="247">
        <v>52010802</v>
      </c>
      <c r="AH434" s="247">
        <v>19871002</v>
      </c>
      <c r="AI434" s="247">
        <v>29949119</v>
      </c>
    </row>
    <row r="435" spans="1:35" s="24" customFormat="1" ht="36.75" customHeight="1" x14ac:dyDescent="0.3">
      <c r="A435" s="247">
        <v>345</v>
      </c>
      <c r="B435" s="248">
        <v>80111600</v>
      </c>
      <c r="C435" s="247" t="s">
        <v>3395</v>
      </c>
      <c r="D435" s="247" t="s">
        <v>3410</v>
      </c>
      <c r="E435" s="249" t="s">
        <v>683</v>
      </c>
      <c r="F435" s="249">
        <v>2024003050084</v>
      </c>
      <c r="G435" s="250" t="s">
        <v>684</v>
      </c>
      <c r="H435" s="251" t="s">
        <v>3377</v>
      </c>
      <c r="I435" s="133">
        <v>29949119</v>
      </c>
      <c r="J435" s="54" t="s">
        <v>1189</v>
      </c>
      <c r="K435" s="247" t="s">
        <v>3404</v>
      </c>
      <c r="L435" s="54" t="s">
        <v>903</v>
      </c>
      <c r="M435" s="54" t="s">
        <v>909</v>
      </c>
      <c r="N435" s="252" t="s">
        <v>296</v>
      </c>
      <c r="O435" s="54">
        <v>69</v>
      </c>
      <c r="P435" s="253" t="s">
        <v>297</v>
      </c>
      <c r="Q435" s="247" t="s">
        <v>3376</v>
      </c>
      <c r="R435" s="247" t="s">
        <v>3414</v>
      </c>
      <c r="S435" s="254">
        <v>315</v>
      </c>
      <c r="T435" s="265" t="s">
        <v>907</v>
      </c>
      <c r="U435" s="43">
        <v>94</v>
      </c>
      <c r="V435" s="247" t="s">
        <v>816</v>
      </c>
      <c r="W435" s="247" t="s">
        <v>817</v>
      </c>
      <c r="X435" s="247" t="s">
        <v>817</v>
      </c>
      <c r="Y435" s="29">
        <v>182</v>
      </c>
      <c r="Z435" s="247" t="s">
        <v>2124</v>
      </c>
      <c r="AA435" s="247">
        <v>281</v>
      </c>
      <c r="AB435" s="29">
        <v>29949119</v>
      </c>
      <c r="AC435" s="29">
        <v>0</v>
      </c>
      <c r="AD435" s="29">
        <v>19680849</v>
      </c>
      <c r="AE435" s="29">
        <v>10268270</v>
      </c>
      <c r="AF435" s="247" t="s">
        <v>3710</v>
      </c>
      <c r="AG435" s="247">
        <v>52010802</v>
      </c>
      <c r="AH435" s="247">
        <v>19680849</v>
      </c>
      <c r="AI435" s="247">
        <v>29949119</v>
      </c>
    </row>
    <row r="436" spans="1:35" s="24" customFormat="1" ht="36.75" customHeight="1" x14ac:dyDescent="0.3">
      <c r="A436" s="247">
        <v>346</v>
      </c>
      <c r="B436" s="248">
        <v>80111600</v>
      </c>
      <c r="C436" s="247" t="s">
        <v>3395</v>
      </c>
      <c r="D436" s="247" t="s">
        <v>3410</v>
      </c>
      <c r="E436" s="249" t="s">
        <v>683</v>
      </c>
      <c r="F436" s="249">
        <v>2024003050084</v>
      </c>
      <c r="G436" s="250" t="s">
        <v>684</v>
      </c>
      <c r="H436" s="251" t="s">
        <v>3377</v>
      </c>
      <c r="I436" s="133">
        <v>45971888</v>
      </c>
      <c r="J436" s="54" t="s">
        <v>1190</v>
      </c>
      <c r="K436" s="247" t="s">
        <v>3404</v>
      </c>
      <c r="L436" s="54" t="s">
        <v>903</v>
      </c>
      <c r="M436" s="54" t="s">
        <v>909</v>
      </c>
      <c r="N436" s="252" t="s">
        <v>296</v>
      </c>
      <c r="O436" s="54">
        <v>69</v>
      </c>
      <c r="P436" s="253" t="s">
        <v>297</v>
      </c>
      <c r="Q436" s="247" t="s">
        <v>3376</v>
      </c>
      <c r="R436" s="247" t="s">
        <v>3414</v>
      </c>
      <c r="S436" s="254">
        <v>315</v>
      </c>
      <c r="T436" s="265" t="s">
        <v>907</v>
      </c>
      <c r="U436" s="43">
        <v>95</v>
      </c>
      <c r="V436" s="247" t="s">
        <v>816</v>
      </c>
      <c r="W436" s="247" t="s">
        <v>817</v>
      </c>
      <c r="X436" s="247" t="s">
        <v>817</v>
      </c>
      <c r="Y436" s="29">
        <v>183</v>
      </c>
      <c r="Z436" s="247" t="s">
        <v>2125</v>
      </c>
      <c r="AA436" s="247">
        <v>292</v>
      </c>
      <c r="AB436" s="29">
        <v>45971888</v>
      </c>
      <c r="AC436" s="29">
        <v>0</v>
      </c>
      <c r="AD436" s="29">
        <v>30501983</v>
      </c>
      <c r="AE436" s="29">
        <v>15469905</v>
      </c>
      <c r="AF436" s="247" t="s">
        <v>3711</v>
      </c>
      <c r="AG436" s="247">
        <v>52010802</v>
      </c>
      <c r="AH436" s="247">
        <v>30501983</v>
      </c>
      <c r="AI436" s="247">
        <v>45971888</v>
      </c>
    </row>
    <row r="437" spans="1:35" s="24" customFormat="1" ht="36.75" customHeight="1" x14ac:dyDescent="0.3">
      <c r="A437" s="247">
        <v>347</v>
      </c>
      <c r="B437" s="248">
        <v>80111600</v>
      </c>
      <c r="C437" s="247" t="s">
        <v>3395</v>
      </c>
      <c r="D437" s="247" t="s">
        <v>3410</v>
      </c>
      <c r="E437" s="249" t="s">
        <v>683</v>
      </c>
      <c r="F437" s="249">
        <v>2024003050084</v>
      </c>
      <c r="G437" s="250" t="s">
        <v>684</v>
      </c>
      <c r="H437" s="251" t="s">
        <v>3377</v>
      </c>
      <c r="I437" s="133">
        <v>45971888</v>
      </c>
      <c r="J437" s="54" t="s">
        <v>1191</v>
      </c>
      <c r="K437" s="247" t="s">
        <v>3404</v>
      </c>
      <c r="L437" s="54" t="s">
        <v>903</v>
      </c>
      <c r="M437" s="54" t="s">
        <v>909</v>
      </c>
      <c r="N437" s="252" t="s">
        <v>296</v>
      </c>
      <c r="O437" s="54">
        <v>69</v>
      </c>
      <c r="P437" s="253" t="s">
        <v>297</v>
      </c>
      <c r="Q437" s="247" t="s">
        <v>3376</v>
      </c>
      <c r="R437" s="247" t="s">
        <v>3414</v>
      </c>
      <c r="S437" s="254">
        <v>315</v>
      </c>
      <c r="T437" s="265" t="s">
        <v>907</v>
      </c>
      <c r="U437" s="43">
        <v>276</v>
      </c>
      <c r="V437" s="247" t="s">
        <v>816</v>
      </c>
      <c r="W437" s="247" t="s">
        <v>817</v>
      </c>
      <c r="X437" s="247" t="s">
        <v>817</v>
      </c>
      <c r="Y437" s="29">
        <v>184</v>
      </c>
      <c r="Z437" s="247" t="s">
        <v>2126</v>
      </c>
      <c r="AA437" s="247">
        <v>356</v>
      </c>
      <c r="AB437" s="29">
        <v>45971888</v>
      </c>
      <c r="AC437" s="29">
        <v>0</v>
      </c>
      <c r="AD437" s="29">
        <v>30501983</v>
      </c>
      <c r="AE437" s="29">
        <v>15469905</v>
      </c>
      <c r="AF437" s="247" t="s">
        <v>3712</v>
      </c>
      <c r="AG437" s="247">
        <v>52010802</v>
      </c>
      <c r="AH437" s="247">
        <v>30501983</v>
      </c>
      <c r="AI437" s="247">
        <v>45971888</v>
      </c>
    </row>
    <row r="438" spans="1:35" s="24" customFormat="1" ht="36.75" customHeight="1" x14ac:dyDescent="0.3">
      <c r="A438" s="247">
        <v>348</v>
      </c>
      <c r="B438" s="248">
        <v>80111600</v>
      </c>
      <c r="C438" s="247" t="s">
        <v>3395</v>
      </c>
      <c r="D438" s="247" t="s">
        <v>3410</v>
      </c>
      <c r="E438" s="249" t="s">
        <v>683</v>
      </c>
      <c r="F438" s="249">
        <v>2024003050084</v>
      </c>
      <c r="G438" s="250" t="s">
        <v>684</v>
      </c>
      <c r="H438" s="251" t="s">
        <v>3377</v>
      </c>
      <c r="I438" s="133">
        <v>29949119</v>
      </c>
      <c r="J438" s="54" t="s">
        <v>1192</v>
      </c>
      <c r="K438" s="247" t="s">
        <v>3404</v>
      </c>
      <c r="L438" s="54" t="s">
        <v>903</v>
      </c>
      <c r="M438" s="54" t="s">
        <v>909</v>
      </c>
      <c r="N438" s="252" t="s">
        <v>296</v>
      </c>
      <c r="O438" s="54">
        <v>69</v>
      </c>
      <c r="P438" s="253" t="s">
        <v>297</v>
      </c>
      <c r="Q438" s="247" t="s">
        <v>3376</v>
      </c>
      <c r="R438" s="247" t="s">
        <v>3414</v>
      </c>
      <c r="S438" s="254">
        <v>315</v>
      </c>
      <c r="T438" s="265" t="s">
        <v>907</v>
      </c>
      <c r="U438" s="43">
        <v>224</v>
      </c>
      <c r="V438" s="247" t="s">
        <v>816</v>
      </c>
      <c r="W438" s="247" t="s">
        <v>817</v>
      </c>
      <c r="X438" s="247" t="s">
        <v>817</v>
      </c>
      <c r="Y438" s="29">
        <v>185</v>
      </c>
      <c r="Z438" s="247" t="s">
        <v>2127</v>
      </c>
      <c r="AA438" s="247">
        <v>328</v>
      </c>
      <c r="AB438" s="29">
        <v>29949119</v>
      </c>
      <c r="AC438" s="29">
        <v>0</v>
      </c>
      <c r="AD438" s="29">
        <v>19871002</v>
      </c>
      <c r="AE438" s="29">
        <v>10078117</v>
      </c>
      <c r="AF438" s="247" t="s">
        <v>3713</v>
      </c>
      <c r="AG438" s="247">
        <v>52010802</v>
      </c>
      <c r="AH438" s="247">
        <v>19871002</v>
      </c>
      <c r="AI438" s="247">
        <v>29949119</v>
      </c>
    </row>
    <row r="439" spans="1:35" s="24" customFormat="1" ht="36.75" customHeight="1" x14ac:dyDescent="0.3">
      <c r="A439" s="247">
        <v>349</v>
      </c>
      <c r="B439" s="248">
        <v>80111600</v>
      </c>
      <c r="C439" s="247" t="s">
        <v>3395</v>
      </c>
      <c r="D439" s="247" t="s">
        <v>3410</v>
      </c>
      <c r="E439" s="249" t="s">
        <v>683</v>
      </c>
      <c r="F439" s="249">
        <v>2024003050084</v>
      </c>
      <c r="G439" s="250" t="s">
        <v>684</v>
      </c>
      <c r="H439" s="251" t="s">
        <v>3377</v>
      </c>
      <c r="I439" s="133">
        <v>45971888</v>
      </c>
      <c r="J439" s="54" t="s">
        <v>1193</v>
      </c>
      <c r="K439" s="247" t="s">
        <v>3404</v>
      </c>
      <c r="L439" s="54" t="s">
        <v>903</v>
      </c>
      <c r="M439" s="54" t="s">
        <v>909</v>
      </c>
      <c r="N439" s="252" t="s">
        <v>296</v>
      </c>
      <c r="O439" s="54">
        <v>69</v>
      </c>
      <c r="P439" s="253" t="s">
        <v>297</v>
      </c>
      <c r="Q439" s="247" t="s">
        <v>3376</v>
      </c>
      <c r="R439" s="247" t="s">
        <v>3414</v>
      </c>
      <c r="S439" s="254">
        <v>315</v>
      </c>
      <c r="T439" s="265" t="s">
        <v>907</v>
      </c>
      <c r="U439" s="43">
        <v>150</v>
      </c>
      <c r="V439" s="247" t="s">
        <v>816</v>
      </c>
      <c r="W439" s="247" t="s">
        <v>817</v>
      </c>
      <c r="X439" s="247" t="s">
        <v>817</v>
      </c>
      <c r="Y439" s="29">
        <v>186</v>
      </c>
      <c r="Z439" s="247" t="s">
        <v>2128</v>
      </c>
      <c r="AA439" s="247">
        <v>288</v>
      </c>
      <c r="AB439" s="29">
        <v>45971888</v>
      </c>
      <c r="AC439" s="29">
        <v>0</v>
      </c>
      <c r="AD439" s="29">
        <v>30501983</v>
      </c>
      <c r="AE439" s="29">
        <v>15469905</v>
      </c>
      <c r="AF439" s="247" t="s">
        <v>3714</v>
      </c>
      <c r="AG439" s="247">
        <v>52010802</v>
      </c>
      <c r="AH439" s="247">
        <v>30501983</v>
      </c>
      <c r="AI439" s="247">
        <v>45971888</v>
      </c>
    </row>
    <row r="440" spans="1:35" s="24" customFormat="1" ht="36.75" customHeight="1" x14ac:dyDescent="0.3">
      <c r="A440" s="247">
        <v>350</v>
      </c>
      <c r="B440" s="248">
        <v>80111600</v>
      </c>
      <c r="C440" s="247" t="s">
        <v>3395</v>
      </c>
      <c r="D440" s="247" t="s">
        <v>3410</v>
      </c>
      <c r="E440" s="249" t="s">
        <v>683</v>
      </c>
      <c r="F440" s="249">
        <v>2024003050084</v>
      </c>
      <c r="G440" s="250" t="s">
        <v>684</v>
      </c>
      <c r="H440" s="251" t="s">
        <v>3377</v>
      </c>
      <c r="I440" s="133">
        <v>57097992</v>
      </c>
      <c r="J440" s="54" t="s">
        <v>1194</v>
      </c>
      <c r="K440" s="247" t="s">
        <v>3404</v>
      </c>
      <c r="L440" s="54" t="s">
        <v>903</v>
      </c>
      <c r="M440" s="54" t="s">
        <v>909</v>
      </c>
      <c r="N440" s="252" t="s">
        <v>296</v>
      </c>
      <c r="O440" s="54">
        <v>69</v>
      </c>
      <c r="P440" s="253" t="s">
        <v>297</v>
      </c>
      <c r="Q440" s="247" t="s">
        <v>3376</v>
      </c>
      <c r="R440" s="247" t="s">
        <v>3414</v>
      </c>
      <c r="S440" s="254">
        <v>315</v>
      </c>
      <c r="T440" s="265" t="s">
        <v>907</v>
      </c>
      <c r="U440" s="43">
        <v>249</v>
      </c>
      <c r="V440" s="247" t="s">
        <v>816</v>
      </c>
      <c r="W440" s="247" t="s">
        <v>817</v>
      </c>
      <c r="X440" s="247" t="s">
        <v>817</v>
      </c>
      <c r="Y440" s="29">
        <v>187</v>
      </c>
      <c r="Z440" s="247" t="s">
        <v>2129</v>
      </c>
      <c r="AA440" s="247">
        <v>327</v>
      </c>
      <c r="AB440" s="29">
        <v>57097992</v>
      </c>
      <c r="AC440" s="29">
        <v>0</v>
      </c>
      <c r="AD440" s="29">
        <v>37884065</v>
      </c>
      <c r="AE440" s="29">
        <v>19213927</v>
      </c>
      <c r="AF440" s="247" t="s">
        <v>3715</v>
      </c>
      <c r="AG440" s="247">
        <v>52010802</v>
      </c>
      <c r="AH440" s="247">
        <v>37884065</v>
      </c>
      <c r="AI440" s="247">
        <v>57097992</v>
      </c>
    </row>
    <row r="441" spans="1:35" s="24" customFormat="1" ht="36.75" customHeight="1" x14ac:dyDescent="0.3">
      <c r="A441" s="247">
        <v>351</v>
      </c>
      <c r="B441" s="248">
        <v>80111600</v>
      </c>
      <c r="C441" s="247" t="s">
        <v>3395</v>
      </c>
      <c r="D441" s="247" t="s">
        <v>3410</v>
      </c>
      <c r="E441" s="249" t="s">
        <v>683</v>
      </c>
      <c r="F441" s="249">
        <v>2024003050084</v>
      </c>
      <c r="G441" s="250" t="s">
        <v>684</v>
      </c>
      <c r="H441" s="251" t="s">
        <v>3377</v>
      </c>
      <c r="I441" s="133">
        <v>57097992</v>
      </c>
      <c r="J441" s="54" t="s">
        <v>1195</v>
      </c>
      <c r="K441" s="247" t="s">
        <v>3404</v>
      </c>
      <c r="L441" s="54" t="s">
        <v>903</v>
      </c>
      <c r="M441" s="54" t="s">
        <v>909</v>
      </c>
      <c r="N441" s="252" t="s">
        <v>296</v>
      </c>
      <c r="O441" s="54">
        <v>69</v>
      </c>
      <c r="P441" s="253" t="s">
        <v>297</v>
      </c>
      <c r="Q441" s="247" t="s">
        <v>3376</v>
      </c>
      <c r="R441" s="247" t="s">
        <v>3414</v>
      </c>
      <c r="S441" s="254">
        <v>315</v>
      </c>
      <c r="T441" s="265" t="s">
        <v>907</v>
      </c>
      <c r="U441" s="43">
        <v>151</v>
      </c>
      <c r="V441" s="247" t="s">
        <v>816</v>
      </c>
      <c r="W441" s="247" t="s">
        <v>817</v>
      </c>
      <c r="X441" s="247" t="s">
        <v>817</v>
      </c>
      <c r="Y441" s="29">
        <v>188</v>
      </c>
      <c r="Z441" s="247" t="s">
        <v>2130</v>
      </c>
      <c r="AA441" s="247">
        <v>305</v>
      </c>
      <c r="AB441" s="29">
        <v>57097992</v>
      </c>
      <c r="AC441" s="29">
        <v>0</v>
      </c>
      <c r="AD441" s="29">
        <v>37884065</v>
      </c>
      <c r="AE441" s="29">
        <v>19213927</v>
      </c>
      <c r="AF441" s="247" t="s">
        <v>3716</v>
      </c>
      <c r="AG441" s="247">
        <v>52010802</v>
      </c>
      <c r="AH441" s="247">
        <v>37884065</v>
      </c>
      <c r="AI441" s="247">
        <v>57097992</v>
      </c>
    </row>
    <row r="442" spans="1:35" s="24" customFormat="1" ht="36.75" customHeight="1" x14ac:dyDescent="0.3">
      <c r="A442" s="247">
        <v>352</v>
      </c>
      <c r="B442" s="248">
        <v>80111600</v>
      </c>
      <c r="C442" s="247" t="s">
        <v>3395</v>
      </c>
      <c r="D442" s="247" t="s">
        <v>3410</v>
      </c>
      <c r="E442" s="249" t="s">
        <v>683</v>
      </c>
      <c r="F442" s="249">
        <v>2024003050084</v>
      </c>
      <c r="G442" s="250" t="s">
        <v>684</v>
      </c>
      <c r="H442" s="251" t="s">
        <v>3377</v>
      </c>
      <c r="I442" s="133">
        <v>57097992</v>
      </c>
      <c r="J442" s="54" t="s">
        <v>1196</v>
      </c>
      <c r="K442" s="247" t="s">
        <v>3404</v>
      </c>
      <c r="L442" s="54" t="s">
        <v>903</v>
      </c>
      <c r="M442" s="54" t="s">
        <v>909</v>
      </c>
      <c r="N442" s="252" t="s">
        <v>296</v>
      </c>
      <c r="O442" s="54">
        <v>69</v>
      </c>
      <c r="P442" s="253" t="s">
        <v>297</v>
      </c>
      <c r="Q442" s="247" t="s">
        <v>3376</v>
      </c>
      <c r="R442" s="247" t="s">
        <v>3414</v>
      </c>
      <c r="S442" s="254">
        <v>315</v>
      </c>
      <c r="T442" s="265" t="s">
        <v>907</v>
      </c>
      <c r="U442" s="43">
        <v>225</v>
      </c>
      <c r="V442" s="247" t="s">
        <v>816</v>
      </c>
      <c r="W442" s="247" t="s">
        <v>817</v>
      </c>
      <c r="X442" s="247" t="s">
        <v>817</v>
      </c>
      <c r="Y442" s="29">
        <v>189</v>
      </c>
      <c r="Z442" s="247" t="s">
        <v>2131</v>
      </c>
      <c r="AA442" s="247">
        <v>277</v>
      </c>
      <c r="AB442" s="29">
        <v>57097992</v>
      </c>
      <c r="AC442" s="29">
        <v>0</v>
      </c>
      <c r="AD442" s="29">
        <v>37884065</v>
      </c>
      <c r="AE442" s="29">
        <v>19213927</v>
      </c>
      <c r="AF442" s="247" t="s">
        <v>3717</v>
      </c>
      <c r="AG442" s="247">
        <v>52010802</v>
      </c>
      <c r="AH442" s="247">
        <v>37884065</v>
      </c>
      <c r="AI442" s="247">
        <v>57097992</v>
      </c>
    </row>
    <row r="443" spans="1:35" s="24" customFormat="1" ht="36.75" customHeight="1" x14ac:dyDescent="0.3">
      <c r="A443" s="247">
        <v>353</v>
      </c>
      <c r="B443" s="248">
        <v>80111600</v>
      </c>
      <c r="C443" s="247" t="s">
        <v>3395</v>
      </c>
      <c r="D443" s="247" t="s">
        <v>3410</v>
      </c>
      <c r="E443" s="249" t="s">
        <v>683</v>
      </c>
      <c r="F443" s="249">
        <v>2024003050084</v>
      </c>
      <c r="G443" s="250" t="s">
        <v>684</v>
      </c>
      <c r="H443" s="251" t="s">
        <v>3377</v>
      </c>
      <c r="I443" s="133">
        <v>57097992</v>
      </c>
      <c r="J443" s="54" t="s">
        <v>1197</v>
      </c>
      <c r="K443" s="247" t="s">
        <v>3404</v>
      </c>
      <c r="L443" s="54" t="s">
        <v>903</v>
      </c>
      <c r="M443" s="54" t="s">
        <v>909</v>
      </c>
      <c r="N443" s="252" t="s">
        <v>296</v>
      </c>
      <c r="O443" s="54">
        <v>69</v>
      </c>
      <c r="P443" s="253" t="s">
        <v>297</v>
      </c>
      <c r="Q443" s="247" t="s">
        <v>3376</v>
      </c>
      <c r="R443" s="247" t="s">
        <v>3414</v>
      </c>
      <c r="S443" s="254">
        <v>315</v>
      </c>
      <c r="T443" s="265" t="s">
        <v>907</v>
      </c>
      <c r="U443" s="43">
        <v>250</v>
      </c>
      <c r="V443" s="247" t="s">
        <v>816</v>
      </c>
      <c r="W443" s="247" t="s">
        <v>817</v>
      </c>
      <c r="X443" s="247" t="s">
        <v>817</v>
      </c>
      <c r="Y443" s="29">
        <v>190</v>
      </c>
      <c r="Z443" s="247" t="s">
        <v>2132</v>
      </c>
      <c r="AA443" s="247">
        <v>337</v>
      </c>
      <c r="AB443" s="29">
        <v>57097992</v>
      </c>
      <c r="AC443" s="29">
        <v>0</v>
      </c>
      <c r="AD443" s="29">
        <v>37884065</v>
      </c>
      <c r="AE443" s="29">
        <v>19213927</v>
      </c>
      <c r="AF443" s="247" t="s">
        <v>3718</v>
      </c>
      <c r="AG443" s="247">
        <v>52010802</v>
      </c>
      <c r="AH443" s="247">
        <v>37884065</v>
      </c>
      <c r="AI443" s="247">
        <v>57097992</v>
      </c>
    </row>
    <row r="444" spans="1:35" s="24" customFormat="1" ht="36.75" customHeight="1" x14ac:dyDescent="0.3">
      <c r="A444" s="247">
        <v>354</v>
      </c>
      <c r="B444" s="248">
        <v>80111600</v>
      </c>
      <c r="C444" s="247" t="s">
        <v>3395</v>
      </c>
      <c r="D444" s="247" t="s">
        <v>3410</v>
      </c>
      <c r="E444" s="249" t="s">
        <v>683</v>
      </c>
      <c r="F444" s="249">
        <v>2024003050084</v>
      </c>
      <c r="G444" s="250" t="s">
        <v>684</v>
      </c>
      <c r="H444" s="251" t="s">
        <v>3377</v>
      </c>
      <c r="I444" s="133">
        <v>68987793</v>
      </c>
      <c r="J444" s="54" t="s">
        <v>1198</v>
      </c>
      <c r="K444" s="247" t="s">
        <v>3404</v>
      </c>
      <c r="L444" s="54" t="s">
        <v>903</v>
      </c>
      <c r="M444" s="54" t="s">
        <v>909</v>
      </c>
      <c r="N444" s="252" t="s">
        <v>296</v>
      </c>
      <c r="O444" s="54">
        <v>69</v>
      </c>
      <c r="P444" s="253" t="s">
        <v>297</v>
      </c>
      <c r="Q444" s="247" t="s">
        <v>3376</v>
      </c>
      <c r="R444" s="247" t="s">
        <v>3414</v>
      </c>
      <c r="S444" s="254">
        <v>315</v>
      </c>
      <c r="T444" s="265" t="s">
        <v>907</v>
      </c>
      <c r="U444" s="43">
        <v>176</v>
      </c>
      <c r="V444" s="247" t="s">
        <v>816</v>
      </c>
      <c r="W444" s="247" t="s">
        <v>817</v>
      </c>
      <c r="X444" s="247" t="s">
        <v>817</v>
      </c>
      <c r="Y444" s="29">
        <v>191</v>
      </c>
      <c r="Z444" s="247" t="s">
        <v>2133</v>
      </c>
      <c r="AA444" s="247">
        <v>296</v>
      </c>
      <c r="AB444" s="29">
        <v>68987793</v>
      </c>
      <c r="AC444" s="29">
        <v>0</v>
      </c>
      <c r="AD444" s="29">
        <v>45772853</v>
      </c>
      <c r="AE444" s="29">
        <v>23214940</v>
      </c>
      <c r="AF444" s="247" t="s">
        <v>3719</v>
      </c>
      <c r="AG444" s="247">
        <v>52010802</v>
      </c>
      <c r="AH444" s="247">
        <v>45772853</v>
      </c>
      <c r="AI444" s="247">
        <v>68987793</v>
      </c>
    </row>
    <row r="445" spans="1:35" s="24" customFormat="1" ht="36.75" customHeight="1" x14ac:dyDescent="0.3">
      <c r="A445" s="247">
        <v>355</v>
      </c>
      <c r="B445" s="248">
        <v>80111600</v>
      </c>
      <c r="C445" s="247" t="s">
        <v>3395</v>
      </c>
      <c r="D445" s="247" t="s">
        <v>3410</v>
      </c>
      <c r="E445" s="249" t="s">
        <v>683</v>
      </c>
      <c r="F445" s="249">
        <v>2024003050084</v>
      </c>
      <c r="G445" s="250" t="s">
        <v>684</v>
      </c>
      <c r="H445" s="251" t="s">
        <v>3377</v>
      </c>
      <c r="I445" s="133">
        <v>29949119</v>
      </c>
      <c r="J445" s="54" t="s">
        <v>1199</v>
      </c>
      <c r="K445" s="247" t="s">
        <v>3404</v>
      </c>
      <c r="L445" s="54" t="s">
        <v>903</v>
      </c>
      <c r="M445" s="54" t="s">
        <v>909</v>
      </c>
      <c r="N445" s="252" t="s">
        <v>296</v>
      </c>
      <c r="O445" s="54">
        <v>69</v>
      </c>
      <c r="P445" s="253" t="s">
        <v>297</v>
      </c>
      <c r="Q445" s="247" t="s">
        <v>3376</v>
      </c>
      <c r="R445" s="247" t="s">
        <v>3414</v>
      </c>
      <c r="S445" s="254">
        <v>315</v>
      </c>
      <c r="T445" s="265" t="s">
        <v>907</v>
      </c>
      <c r="U445" s="43">
        <v>198</v>
      </c>
      <c r="V445" s="247" t="s">
        <v>816</v>
      </c>
      <c r="W445" s="247" t="s">
        <v>817</v>
      </c>
      <c r="X445" s="247" t="s">
        <v>817</v>
      </c>
      <c r="Y445" s="29">
        <v>192</v>
      </c>
      <c r="Z445" s="247" t="s">
        <v>2134</v>
      </c>
      <c r="AA445" s="247">
        <v>335</v>
      </c>
      <c r="AB445" s="29">
        <v>29949119</v>
      </c>
      <c r="AC445" s="29">
        <v>0</v>
      </c>
      <c r="AD445" s="29">
        <v>19871002</v>
      </c>
      <c r="AE445" s="29">
        <v>10078117</v>
      </c>
      <c r="AF445" s="247" t="s">
        <v>3720</v>
      </c>
      <c r="AG445" s="247">
        <v>52010802</v>
      </c>
      <c r="AH445" s="247">
        <v>19871002</v>
      </c>
      <c r="AI445" s="247">
        <v>29949119</v>
      </c>
    </row>
    <row r="446" spans="1:35" s="24" customFormat="1" ht="36.75" customHeight="1" x14ac:dyDescent="0.3">
      <c r="A446" s="247">
        <v>356</v>
      </c>
      <c r="B446" s="248">
        <v>80111600</v>
      </c>
      <c r="C446" s="247" t="s">
        <v>3395</v>
      </c>
      <c r="D446" s="247" t="s">
        <v>3410</v>
      </c>
      <c r="E446" s="249" t="s">
        <v>683</v>
      </c>
      <c r="F446" s="249">
        <v>2024003050084</v>
      </c>
      <c r="G446" s="250" t="s">
        <v>684</v>
      </c>
      <c r="H446" s="251" t="s">
        <v>3377</v>
      </c>
      <c r="I446" s="133">
        <v>68987793</v>
      </c>
      <c r="J446" s="54" t="s">
        <v>1200</v>
      </c>
      <c r="K446" s="247" t="s">
        <v>3404</v>
      </c>
      <c r="L446" s="54" t="s">
        <v>903</v>
      </c>
      <c r="M446" s="54" t="s">
        <v>909</v>
      </c>
      <c r="N446" s="252" t="s">
        <v>296</v>
      </c>
      <c r="O446" s="54">
        <v>69</v>
      </c>
      <c r="P446" s="253" t="s">
        <v>297</v>
      </c>
      <c r="Q446" s="247" t="s">
        <v>3376</v>
      </c>
      <c r="R446" s="247" t="s">
        <v>3414</v>
      </c>
      <c r="S446" s="254">
        <v>315</v>
      </c>
      <c r="T446" s="265" t="s">
        <v>907</v>
      </c>
      <c r="U446" s="43">
        <v>96</v>
      </c>
      <c r="V446" s="247" t="s">
        <v>816</v>
      </c>
      <c r="W446" s="247" t="s">
        <v>817</v>
      </c>
      <c r="X446" s="247" t="s">
        <v>817</v>
      </c>
      <c r="Y446" s="29">
        <v>193</v>
      </c>
      <c r="Z446" s="247" t="s">
        <v>2135</v>
      </c>
      <c r="AA446" s="247">
        <v>238</v>
      </c>
      <c r="AB446" s="29">
        <v>68987793</v>
      </c>
      <c r="AC446" s="29">
        <v>0</v>
      </c>
      <c r="AD446" s="29">
        <v>45772853</v>
      </c>
      <c r="AE446" s="29">
        <v>23214940</v>
      </c>
      <c r="AF446" s="247" t="s">
        <v>3721</v>
      </c>
      <c r="AG446" s="247">
        <v>52010802</v>
      </c>
      <c r="AH446" s="247">
        <v>45772853</v>
      </c>
      <c r="AI446" s="247">
        <v>68987793</v>
      </c>
    </row>
    <row r="447" spans="1:35" s="24" customFormat="1" ht="36.75" customHeight="1" x14ac:dyDescent="0.3">
      <c r="A447" s="247">
        <v>357</v>
      </c>
      <c r="B447" s="248">
        <v>80111600</v>
      </c>
      <c r="C447" s="247" t="s">
        <v>3395</v>
      </c>
      <c r="D447" s="247" t="s">
        <v>3410</v>
      </c>
      <c r="E447" s="249" t="s">
        <v>683</v>
      </c>
      <c r="F447" s="249">
        <v>2024003050084</v>
      </c>
      <c r="G447" s="250" t="s">
        <v>684</v>
      </c>
      <c r="H447" s="251" t="s">
        <v>3377</v>
      </c>
      <c r="I447" s="133">
        <v>68987793</v>
      </c>
      <c r="J447" s="54" t="s">
        <v>1201</v>
      </c>
      <c r="K447" s="247" t="s">
        <v>3404</v>
      </c>
      <c r="L447" s="54" t="s">
        <v>903</v>
      </c>
      <c r="M447" s="54" t="s">
        <v>909</v>
      </c>
      <c r="N447" s="252" t="s">
        <v>296</v>
      </c>
      <c r="O447" s="54">
        <v>69</v>
      </c>
      <c r="P447" s="253" t="s">
        <v>297</v>
      </c>
      <c r="Q447" s="247" t="s">
        <v>3376</v>
      </c>
      <c r="R447" s="247" t="s">
        <v>3414</v>
      </c>
      <c r="S447" s="254">
        <v>315</v>
      </c>
      <c r="T447" s="265" t="s">
        <v>907</v>
      </c>
      <c r="U447" s="43">
        <v>251</v>
      </c>
      <c r="V447" s="247" t="s">
        <v>816</v>
      </c>
      <c r="W447" s="247" t="s">
        <v>817</v>
      </c>
      <c r="X447" s="247" t="s">
        <v>817</v>
      </c>
      <c r="Y447" s="29">
        <v>194</v>
      </c>
      <c r="Z447" s="247" t="s">
        <v>2136</v>
      </c>
      <c r="AA447" s="247">
        <v>212</v>
      </c>
      <c r="AB447" s="29">
        <v>68987793</v>
      </c>
      <c r="AC447" s="29">
        <v>0</v>
      </c>
      <c r="AD447" s="29">
        <v>45772853</v>
      </c>
      <c r="AE447" s="29">
        <v>23214940</v>
      </c>
      <c r="AF447" s="247" t="s">
        <v>3722</v>
      </c>
      <c r="AG447" s="247">
        <v>52010802</v>
      </c>
      <c r="AH447" s="247">
        <v>45772853</v>
      </c>
      <c r="AI447" s="247">
        <v>68987793</v>
      </c>
    </row>
    <row r="448" spans="1:35" s="24" customFormat="1" ht="36.75" customHeight="1" x14ac:dyDescent="0.3">
      <c r="A448" s="247">
        <v>358</v>
      </c>
      <c r="B448" s="248">
        <v>80111600</v>
      </c>
      <c r="C448" s="247" t="s">
        <v>3395</v>
      </c>
      <c r="D448" s="247" t="s">
        <v>3410</v>
      </c>
      <c r="E448" s="249" t="s">
        <v>683</v>
      </c>
      <c r="F448" s="249">
        <v>2024003050084</v>
      </c>
      <c r="G448" s="250" t="s">
        <v>684</v>
      </c>
      <c r="H448" s="251" t="s">
        <v>3377</v>
      </c>
      <c r="I448" s="133">
        <v>68987793</v>
      </c>
      <c r="J448" s="54" t="s">
        <v>1202</v>
      </c>
      <c r="K448" s="247" t="s">
        <v>3404</v>
      </c>
      <c r="L448" s="54" t="s">
        <v>903</v>
      </c>
      <c r="M448" s="54" t="s">
        <v>909</v>
      </c>
      <c r="N448" s="252" t="s">
        <v>296</v>
      </c>
      <c r="O448" s="54">
        <v>69</v>
      </c>
      <c r="P448" s="253" t="s">
        <v>297</v>
      </c>
      <c r="Q448" s="247" t="s">
        <v>3376</v>
      </c>
      <c r="R448" s="247" t="s">
        <v>3414</v>
      </c>
      <c r="S448" s="254">
        <v>315</v>
      </c>
      <c r="T448" s="265" t="s">
        <v>907</v>
      </c>
      <c r="U448" s="43">
        <v>226</v>
      </c>
      <c r="V448" s="247" t="s">
        <v>816</v>
      </c>
      <c r="W448" s="247" t="s">
        <v>817</v>
      </c>
      <c r="X448" s="247" t="s">
        <v>817</v>
      </c>
      <c r="Y448" s="29">
        <v>195</v>
      </c>
      <c r="Z448" s="247" t="s">
        <v>2137</v>
      </c>
      <c r="AA448" s="247">
        <v>294</v>
      </c>
      <c r="AB448" s="29">
        <v>68987793</v>
      </c>
      <c r="AC448" s="29">
        <v>0</v>
      </c>
      <c r="AD448" s="29">
        <v>45772853</v>
      </c>
      <c r="AE448" s="29">
        <v>23214940</v>
      </c>
      <c r="AF448" s="247" t="s">
        <v>3723</v>
      </c>
      <c r="AG448" s="247">
        <v>52010802</v>
      </c>
      <c r="AH448" s="247">
        <v>45772853</v>
      </c>
      <c r="AI448" s="247">
        <v>68987793</v>
      </c>
    </row>
    <row r="449" spans="1:35" s="24" customFormat="1" ht="36.75" customHeight="1" x14ac:dyDescent="0.3">
      <c r="A449" s="247">
        <v>359</v>
      </c>
      <c r="B449" s="248">
        <v>80111600</v>
      </c>
      <c r="C449" s="247" t="s">
        <v>3395</v>
      </c>
      <c r="D449" s="247" t="s">
        <v>3410</v>
      </c>
      <c r="E449" s="249" t="s">
        <v>683</v>
      </c>
      <c r="F449" s="249">
        <v>2024003050084</v>
      </c>
      <c r="G449" s="250" t="s">
        <v>684</v>
      </c>
      <c r="H449" s="251" t="s">
        <v>3377</v>
      </c>
      <c r="I449" s="133">
        <v>80491520</v>
      </c>
      <c r="J449" s="54" t="s">
        <v>1203</v>
      </c>
      <c r="K449" s="247" t="s">
        <v>3404</v>
      </c>
      <c r="L449" s="54" t="s">
        <v>903</v>
      </c>
      <c r="M449" s="54" t="s">
        <v>909</v>
      </c>
      <c r="N449" s="252" t="s">
        <v>296</v>
      </c>
      <c r="O449" s="54">
        <v>69</v>
      </c>
      <c r="P449" s="253" t="s">
        <v>297</v>
      </c>
      <c r="Q449" s="247" t="s">
        <v>3376</v>
      </c>
      <c r="R449" s="247" t="s">
        <v>3414</v>
      </c>
      <c r="S449" s="254">
        <v>315</v>
      </c>
      <c r="T449" s="265" t="s">
        <v>907</v>
      </c>
      <c r="U449" s="43">
        <v>177</v>
      </c>
      <c r="V449" s="247" t="s">
        <v>816</v>
      </c>
      <c r="W449" s="247" t="s">
        <v>817</v>
      </c>
      <c r="X449" s="247" t="s">
        <v>817</v>
      </c>
      <c r="Y449" s="29">
        <v>196</v>
      </c>
      <c r="Z449" s="247" t="s">
        <v>2138</v>
      </c>
      <c r="AA449" s="247">
        <v>191</v>
      </c>
      <c r="AB449" s="29">
        <v>80491520</v>
      </c>
      <c r="AC449" s="29">
        <v>0</v>
      </c>
      <c r="AD449" s="29">
        <v>53405484</v>
      </c>
      <c r="AE449" s="29">
        <v>27086036</v>
      </c>
      <c r="AF449" s="247" t="s">
        <v>3724</v>
      </c>
      <c r="AG449" s="247">
        <v>52010802</v>
      </c>
      <c r="AH449" s="247">
        <v>53405484</v>
      </c>
      <c r="AI449" s="247">
        <v>80491520</v>
      </c>
    </row>
    <row r="450" spans="1:35" s="24" customFormat="1" ht="36.75" customHeight="1" x14ac:dyDescent="0.3">
      <c r="A450" s="247">
        <v>360</v>
      </c>
      <c r="B450" s="248">
        <v>80111600</v>
      </c>
      <c r="C450" s="247" t="s">
        <v>3395</v>
      </c>
      <c r="D450" s="247" t="s">
        <v>3410</v>
      </c>
      <c r="E450" s="249" t="s">
        <v>683</v>
      </c>
      <c r="F450" s="249">
        <v>2024003050084</v>
      </c>
      <c r="G450" s="250" t="s">
        <v>684</v>
      </c>
      <c r="H450" s="251" t="s">
        <v>3377</v>
      </c>
      <c r="I450" s="133">
        <v>91990311</v>
      </c>
      <c r="J450" s="54" t="s">
        <v>1204</v>
      </c>
      <c r="K450" s="247" t="s">
        <v>3404</v>
      </c>
      <c r="L450" s="54" t="s">
        <v>903</v>
      </c>
      <c r="M450" s="54" t="s">
        <v>909</v>
      </c>
      <c r="N450" s="252" t="s">
        <v>296</v>
      </c>
      <c r="O450" s="54">
        <v>69</v>
      </c>
      <c r="P450" s="253" t="s">
        <v>297</v>
      </c>
      <c r="Q450" s="247" t="s">
        <v>3376</v>
      </c>
      <c r="R450" s="247" t="s">
        <v>3414</v>
      </c>
      <c r="S450" s="254">
        <v>315</v>
      </c>
      <c r="T450" s="265" t="s">
        <v>907</v>
      </c>
      <c r="U450" s="43">
        <v>152</v>
      </c>
      <c r="V450" s="247" t="s">
        <v>816</v>
      </c>
      <c r="W450" s="247" t="s">
        <v>817</v>
      </c>
      <c r="X450" s="247" t="s">
        <v>817</v>
      </c>
      <c r="Y450" s="29">
        <v>197</v>
      </c>
      <c r="Z450" s="247" t="s">
        <v>2139</v>
      </c>
      <c r="AA450" s="247">
        <v>269</v>
      </c>
      <c r="AB450" s="29">
        <v>91990311</v>
      </c>
      <c r="AC450" s="29">
        <v>0</v>
      </c>
      <c r="AD450" s="29">
        <v>61034841</v>
      </c>
      <c r="AE450" s="29">
        <v>30955470</v>
      </c>
      <c r="AF450" s="247" t="s">
        <v>3725</v>
      </c>
      <c r="AG450" s="247">
        <v>52010802</v>
      </c>
      <c r="AH450" s="247">
        <v>61034841</v>
      </c>
      <c r="AI450" s="247">
        <v>91990311</v>
      </c>
    </row>
    <row r="451" spans="1:35" s="24" customFormat="1" ht="36.75" customHeight="1" x14ac:dyDescent="0.3">
      <c r="A451" s="247">
        <v>361</v>
      </c>
      <c r="B451" s="248">
        <v>80111600</v>
      </c>
      <c r="C451" s="247" t="s">
        <v>3395</v>
      </c>
      <c r="D451" s="247" t="s">
        <v>3410</v>
      </c>
      <c r="E451" s="249" t="s">
        <v>683</v>
      </c>
      <c r="F451" s="249">
        <v>2024003050084</v>
      </c>
      <c r="G451" s="250" t="s">
        <v>684</v>
      </c>
      <c r="H451" s="251" t="s">
        <v>3377</v>
      </c>
      <c r="I451" s="133">
        <v>29949119</v>
      </c>
      <c r="J451" s="54" t="s">
        <v>1205</v>
      </c>
      <c r="K451" s="247" t="s">
        <v>3404</v>
      </c>
      <c r="L451" s="54" t="s">
        <v>903</v>
      </c>
      <c r="M451" s="54" t="s">
        <v>909</v>
      </c>
      <c r="N451" s="252" t="s">
        <v>296</v>
      </c>
      <c r="O451" s="54">
        <v>69</v>
      </c>
      <c r="P451" s="253" t="s">
        <v>297</v>
      </c>
      <c r="Q451" s="247" t="s">
        <v>3376</v>
      </c>
      <c r="R451" s="247" t="s">
        <v>3414</v>
      </c>
      <c r="S451" s="254">
        <v>315</v>
      </c>
      <c r="T451" s="265" t="s">
        <v>907</v>
      </c>
      <c r="U451" s="43">
        <v>122</v>
      </c>
      <c r="V451" s="247" t="s">
        <v>816</v>
      </c>
      <c r="W451" s="247" t="s">
        <v>817</v>
      </c>
      <c r="X451" s="247" t="s">
        <v>817</v>
      </c>
      <c r="Y451" s="29">
        <v>198</v>
      </c>
      <c r="Z451" s="247" t="s">
        <v>2140</v>
      </c>
      <c r="AA451" s="247">
        <v>284</v>
      </c>
      <c r="AB451" s="29">
        <v>29949119</v>
      </c>
      <c r="AC451" s="29">
        <v>0</v>
      </c>
      <c r="AD451" s="29">
        <v>19871002</v>
      </c>
      <c r="AE451" s="29">
        <v>10078117</v>
      </c>
      <c r="AF451" s="247" t="s">
        <v>3726</v>
      </c>
      <c r="AG451" s="247">
        <v>52010802</v>
      </c>
      <c r="AH451" s="247">
        <v>19871002</v>
      </c>
      <c r="AI451" s="247">
        <v>29949119</v>
      </c>
    </row>
    <row r="452" spans="1:35" s="24" customFormat="1" ht="36.75" customHeight="1" x14ac:dyDescent="0.3">
      <c r="A452" s="247">
        <v>362</v>
      </c>
      <c r="B452" s="248">
        <v>80111600</v>
      </c>
      <c r="C452" s="247" t="s">
        <v>3395</v>
      </c>
      <c r="D452" s="247" t="s">
        <v>3410</v>
      </c>
      <c r="E452" s="249" t="s">
        <v>683</v>
      </c>
      <c r="F452" s="249">
        <v>2024003050084</v>
      </c>
      <c r="G452" s="250" t="s">
        <v>684</v>
      </c>
      <c r="H452" s="251" t="s">
        <v>3377</v>
      </c>
      <c r="I452" s="133">
        <v>68987793</v>
      </c>
      <c r="J452" s="54" t="s">
        <v>1206</v>
      </c>
      <c r="K452" s="247" t="s">
        <v>3404</v>
      </c>
      <c r="L452" s="54" t="s">
        <v>903</v>
      </c>
      <c r="M452" s="54" t="s">
        <v>909</v>
      </c>
      <c r="N452" s="252" t="s">
        <v>296</v>
      </c>
      <c r="O452" s="54">
        <v>69</v>
      </c>
      <c r="P452" s="253" t="s">
        <v>297</v>
      </c>
      <c r="Q452" s="247" t="s">
        <v>3376</v>
      </c>
      <c r="R452" s="247" t="s">
        <v>3414</v>
      </c>
      <c r="S452" s="254">
        <v>315</v>
      </c>
      <c r="T452" s="265" t="s">
        <v>907</v>
      </c>
      <c r="U452" s="43">
        <v>203</v>
      </c>
      <c r="V452" s="247" t="s">
        <v>816</v>
      </c>
      <c r="W452" s="247" t="s">
        <v>817</v>
      </c>
      <c r="X452" s="247" t="s">
        <v>817</v>
      </c>
      <c r="Y452" s="29">
        <v>199</v>
      </c>
      <c r="Z452" s="247" t="s">
        <v>2141</v>
      </c>
      <c r="AA452" s="247">
        <v>267</v>
      </c>
      <c r="AB452" s="29">
        <v>68987793</v>
      </c>
      <c r="AC452" s="29">
        <v>0</v>
      </c>
      <c r="AD452" s="29">
        <v>45772853</v>
      </c>
      <c r="AE452" s="29">
        <v>23214940</v>
      </c>
      <c r="AF452" s="247" t="s">
        <v>3727</v>
      </c>
      <c r="AG452" s="247">
        <v>52010802</v>
      </c>
      <c r="AH452" s="247">
        <v>45772853</v>
      </c>
      <c r="AI452" s="247">
        <v>68987793</v>
      </c>
    </row>
    <row r="453" spans="1:35" s="24" customFormat="1" ht="36.75" customHeight="1" x14ac:dyDescent="0.3">
      <c r="A453" s="247">
        <v>363</v>
      </c>
      <c r="B453" s="248">
        <v>80111600</v>
      </c>
      <c r="C453" s="247" t="s">
        <v>3395</v>
      </c>
      <c r="D453" s="247" t="s">
        <v>3410</v>
      </c>
      <c r="E453" s="249" t="s">
        <v>683</v>
      </c>
      <c r="F453" s="249">
        <v>2024003050084</v>
      </c>
      <c r="G453" s="250" t="s">
        <v>684</v>
      </c>
      <c r="H453" s="251" t="s">
        <v>3377</v>
      </c>
      <c r="I453" s="133">
        <v>114562854</v>
      </c>
      <c r="J453" s="54" t="s">
        <v>1207</v>
      </c>
      <c r="K453" s="247" t="s">
        <v>3404</v>
      </c>
      <c r="L453" s="54" t="s">
        <v>903</v>
      </c>
      <c r="M453" s="54" t="s">
        <v>909</v>
      </c>
      <c r="N453" s="252" t="s">
        <v>296</v>
      </c>
      <c r="O453" s="54">
        <v>69</v>
      </c>
      <c r="P453" s="253" t="s">
        <v>297</v>
      </c>
      <c r="Q453" s="247" t="s">
        <v>3376</v>
      </c>
      <c r="R453" s="247" t="s">
        <v>3414</v>
      </c>
      <c r="S453" s="254">
        <v>315</v>
      </c>
      <c r="T453" s="265" t="s">
        <v>907</v>
      </c>
      <c r="U453" s="43">
        <v>156</v>
      </c>
      <c r="V453" s="247" t="s">
        <v>816</v>
      </c>
      <c r="W453" s="247" t="s">
        <v>817</v>
      </c>
      <c r="X453" s="247" t="s">
        <v>817</v>
      </c>
      <c r="Y453" s="29">
        <v>200</v>
      </c>
      <c r="Z453" s="247" t="s">
        <v>2142</v>
      </c>
      <c r="AA453" s="247">
        <v>311</v>
      </c>
      <c r="AB453" s="29">
        <v>114562854</v>
      </c>
      <c r="AC453" s="29">
        <v>0</v>
      </c>
      <c r="AD453" s="29">
        <v>76011544</v>
      </c>
      <c r="AE453" s="29">
        <v>38551310</v>
      </c>
      <c r="AF453" s="247" t="s">
        <v>3728</v>
      </c>
      <c r="AG453" s="247">
        <v>52010802</v>
      </c>
      <c r="AH453" s="247">
        <v>76011544</v>
      </c>
      <c r="AI453" s="247">
        <v>114562854</v>
      </c>
    </row>
    <row r="454" spans="1:35" s="24" customFormat="1" ht="36.75" customHeight="1" x14ac:dyDescent="0.3">
      <c r="A454" s="247">
        <v>364</v>
      </c>
      <c r="B454" s="248">
        <v>80111600</v>
      </c>
      <c r="C454" s="247" t="s">
        <v>3395</v>
      </c>
      <c r="D454" s="247" t="s">
        <v>3410</v>
      </c>
      <c r="E454" s="249" t="s">
        <v>683</v>
      </c>
      <c r="F454" s="249">
        <v>2024003050084</v>
      </c>
      <c r="G454" s="250" t="s">
        <v>684</v>
      </c>
      <c r="H454" s="251" t="s">
        <v>3377</v>
      </c>
      <c r="I454" s="133">
        <v>91990311</v>
      </c>
      <c r="J454" s="54" t="s">
        <v>1208</v>
      </c>
      <c r="K454" s="247" t="s">
        <v>3404</v>
      </c>
      <c r="L454" s="54" t="s">
        <v>903</v>
      </c>
      <c r="M454" s="54" t="s">
        <v>909</v>
      </c>
      <c r="N454" s="252" t="s">
        <v>296</v>
      </c>
      <c r="O454" s="54">
        <v>69</v>
      </c>
      <c r="P454" s="253" t="s">
        <v>297</v>
      </c>
      <c r="Q454" s="247" t="s">
        <v>3376</v>
      </c>
      <c r="R454" s="247" t="s">
        <v>3414</v>
      </c>
      <c r="S454" s="254">
        <v>315</v>
      </c>
      <c r="T454" s="265" t="s">
        <v>907</v>
      </c>
      <c r="U454" s="43">
        <v>280</v>
      </c>
      <c r="V454" s="247" t="s">
        <v>816</v>
      </c>
      <c r="W454" s="247" t="s">
        <v>817</v>
      </c>
      <c r="X454" s="247" t="s">
        <v>817</v>
      </c>
      <c r="Y454" s="29">
        <v>201</v>
      </c>
      <c r="Z454" s="247" t="s">
        <v>2143</v>
      </c>
      <c r="AA454" s="247">
        <v>310</v>
      </c>
      <c r="AB454" s="29">
        <v>91990311</v>
      </c>
      <c r="AC454" s="29">
        <v>0</v>
      </c>
      <c r="AD454" s="29">
        <v>61034841</v>
      </c>
      <c r="AE454" s="29">
        <v>30955470</v>
      </c>
      <c r="AF454" s="247" t="s">
        <v>3729</v>
      </c>
      <c r="AG454" s="247">
        <v>52010802</v>
      </c>
      <c r="AH454" s="247">
        <v>61034841</v>
      </c>
      <c r="AI454" s="247">
        <v>91990311</v>
      </c>
    </row>
    <row r="455" spans="1:35" s="24" customFormat="1" ht="36.75" customHeight="1" x14ac:dyDescent="0.3">
      <c r="A455" s="247">
        <v>365</v>
      </c>
      <c r="B455" s="248">
        <v>80111600</v>
      </c>
      <c r="C455" s="247" t="s">
        <v>3395</v>
      </c>
      <c r="D455" s="247" t="s">
        <v>3410</v>
      </c>
      <c r="E455" s="249" t="s">
        <v>683</v>
      </c>
      <c r="F455" s="249">
        <v>2024003050084</v>
      </c>
      <c r="G455" s="250" t="s">
        <v>684</v>
      </c>
      <c r="H455" s="251" t="s">
        <v>3377</v>
      </c>
      <c r="I455" s="133">
        <v>0</v>
      </c>
      <c r="J455" s="54" t="s">
        <v>812</v>
      </c>
      <c r="K455" s="247" t="s">
        <v>3400</v>
      </c>
      <c r="L455" s="54" t="s">
        <v>903</v>
      </c>
      <c r="M455" s="54" t="s">
        <v>909</v>
      </c>
      <c r="N455" s="252" t="s">
        <v>296</v>
      </c>
      <c r="O455" s="54">
        <v>69</v>
      </c>
      <c r="P455" s="253" t="s">
        <v>297</v>
      </c>
      <c r="Q455" s="247" t="s">
        <v>3376</v>
      </c>
      <c r="R455" s="247" t="s">
        <v>3414</v>
      </c>
      <c r="S455" s="254">
        <v>315</v>
      </c>
      <c r="T455" s="265" t="s">
        <v>907</v>
      </c>
      <c r="U455" s="43" t="s">
        <v>895</v>
      </c>
      <c r="V455" s="247" t="s">
        <v>816</v>
      </c>
      <c r="W455" s="247" t="s">
        <v>817</v>
      </c>
      <c r="X455" s="247" t="s">
        <v>817</v>
      </c>
      <c r="Y455" s="29" t="s">
        <v>895</v>
      </c>
      <c r="Z455" s="247" t="s">
        <v>895</v>
      </c>
      <c r="AA455" s="247" t="s">
        <v>895</v>
      </c>
      <c r="AB455" s="29">
        <v>0</v>
      </c>
      <c r="AC455" s="29">
        <v>0</v>
      </c>
      <c r="AD455" s="29">
        <v>0</v>
      </c>
      <c r="AE455" s="29">
        <v>0</v>
      </c>
      <c r="AF455" s="247" t="s">
        <v>296</v>
      </c>
      <c r="AG455" s="247">
        <v>52010802</v>
      </c>
      <c r="AH455" s="247" t="s">
        <v>895</v>
      </c>
      <c r="AI455" s="247" t="s">
        <v>895</v>
      </c>
    </row>
    <row r="456" spans="1:35" s="24" customFormat="1" ht="36.75" customHeight="1" x14ac:dyDescent="0.3">
      <c r="A456" s="247">
        <v>366</v>
      </c>
      <c r="B456" s="248">
        <v>80111600</v>
      </c>
      <c r="C456" s="247" t="s">
        <v>3395</v>
      </c>
      <c r="D456" s="247" t="s">
        <v>3410</v>
      </c>
      <c r="E456" s="249" t="s">
        <v>683</v>
      </c>
      <c r="F456" s="249">
        <v>2024003050084</v>
      </c>
      <c r="G456" s="250" t="s">
        <v>684</v>
      </c>
      <c r="H456" s="251" t="s">
        <v>3377</v>
      </c>
      <c r="I456" s="133">
        <v>68987793</v>
      </c>
      <c r="J456" s="54" t="s">
        <v>1209</v>
      </c>
      <c r="K456" s="247" t="s">
        <v>3404</v>
      </c>
      <c r="L456" s="54" t="s">
        <v>903</v>
      </c>
      <c r="M456" s="54" t="s">
        <v>909</v>
      </c>
      <c r="N456" s="252" t="s">
        <v>296</v>
      </c>
      <c r="O456" s="54">
        <v>69</v>
      </c>
      <c r="P456" s="253" t="s">
        <v>297</v>
      </c>
      <c r="Q456" s="247" t="s">
        <v>3376</v>
      </c>
      <c r="R456" s="247" t="s">
        <v>3414</v>
      </c>
      <c r="S456" s="254">
        <v>315</v>
      </c>
      <c r="T456" s="265" t="s">
        <v>907</v>
      </c>
      <c r="U456" s="43">
        <v>157</v>
      </c>
      <c r="V456" s="247" t="s">
        <v>816</v>
      </c>
      <c r="W456" s="247" t="s">
        <v>817</v>
      </c>
      <c r="X456" s="247" t="s">
        <v>817</v>
      </c>
      <c r="Y456" s="29">
        <v>202</v>
      </c>
      <c r="Z456" s="247" t="s">
        <v>2144</v>
      </c>
      <c r="AA456" s="247">
        <v>224</v>
      </c>
      <c r="AB456" s="29">
        <v>68987793</v>
      </c>
      <c r="AC456" s="29">
        <v>0</v>
      </c>
      <c r="AD456" s="29">
        <v>45772853</v>
      </c>
      <c r="AE456" s="29">
        <v>23214940</v>
      </c>
      <c r="AF456" s="247" t="s">
        <v>3730</v>
      </c>
      <c r="AG456" s="247">
        <v>52010802</v>
      </c>
      <c r="AH456" s="247">
        <v>45772853</v>
      </c>
      <c r="AI456" s="247">
        <v>68987793</v>
      </c>
    </row>
    <row r="457" spans="1:35" s="24" customFormat="1" ht="36.75" customHeight="1" x14ac:dyDescent="0.3">
      <c r="A457" s="247">
        <v>367</v>
      </c>
      <c r="B457" s="248">
        <v>80111600</v>
      </c>
      <c r="C457" s="247" t="s">
        <v>3395</v>
      </c>
      <c r="D457" s="247" t="s">
        <v>3410</v>
      </c>
      <c r="E457" s="249" t="s">
        <v>683</v>
      </c>
      <c r="F457" s="249">
        <v>2024003050084</v>
      </c>
      <c r="G457" s="250" t="s">
        <v>684</v>
      </c>
      <c r="H457" s="251" t="s">
        <v>3377</v>
      </c>
      <c r="I457" s="133">
        <v>68987793</v>
      </c>
      <c r="J457" s="54" t="s">
        <v>1210</v>
      </c>
      <c r="K457" s="247" t="s">
        <v>3404</v>
      </c>
      <c r="L457" s="54" t="s">
        <v>903</v>
      </c>
      <c r="M457" s="54" t="s">
        <v>909</v>
      </c>
      <c r="N457" s="252" t="s">
        <v>296</v>
      </c>
      <c r="O457" s="54">
        <v>69</v>
      </c>
      <c r="P457" s="253" t="s">
        <v>297</v>
      </c>
      <c r="Q457" s="247" t="s">
        <v>3376</v>
      </c>
      <c r="R457" s="247" t="s">
        <v>3414</v>
      </c>
      <c r="S457" s="254">
        <v>315</v>
      </c>
      <c r="T457" s="265" t="s">
        <v>907</v>
      </c>
      <c r="U457" s="43">
        <v>232</v>
      </c>
      <c r="V457" s="247" t="s">
        <v>816</v>
      </c>
      <c r="W457" s="247" t="s">
        <v>817</v>
      </c>
      <c r="X457" s="247" t="s">
        <v>817</v>
      </c>
      <c r="Y457" s="29">
        <v>203</v>
      </c>
      <c r="Z457" s="247" t="s">
        <v>2145</v>
      </c>
      <c r="AA457" s="247">
        <v>367</v>
      </c>
      <c r="AB457" s="29">
        <v>68987793</v>
      </c>
      <c r="AC457" s="29">
        <v>0</v>
      </c>
      <c r="AD457" s="29">
        <v>45772853</v>
      </c>
      <c r="AE457" s="29">
        <v>23214940</v>
      </c>
      <c r="AF457" s="247" t="s">
        <v>3731</v>
      </c>
      <c r="AG457" s="247">
        <v>52010802</v>
      </c>
      <c r="AH457" s="247">
        <v>45772853</v>
      </c>
      <c r="AI457" s="247">
        <v>68987793</v>
      </c>
    </row>
    <row r="458" spans="1:35" s="24" customFormat="1" ht="36.75" customHeight="1" x14ac:dyDescent="0.3">
      <c r="A458" s="247">
        <v>368</v>
      </c>
      <c r="B458" s="248">
        <v>80111600</v>
      </c>
      <c r="C458" s="247" t="s">
        <v>3395</v>
      </c>
      <c r="D458" s="247" t="s">
        <v>3410</v>
      </c>
      <c r="E458" s="249" t="s">
        <v>683</v>
      </c>
      <c r="F458" s="249">
        <v>2024003050084</v>
      </c>
      <c r="G458" s="250" t="s">
        <v>684</v>
      </c>
      <c r="H458" s="251" t="s">
        <v>3377</v>
      </c>
      <c r="I458" s="133">
        <v>14166408</v>
      </c>
      <c r="J458" s="54" t="s">
        <v>1211</v>
      </c>
      <c r="K458" s="247" t="s">
        <v>3404</v>
      </c>
      <c r="L458" s="54" t="s">
        <v>903</v>
      </c>
      <c r="M458" s="54" t="s">
        <v>909</v>
      </c>
      <c r="N458" s="252" t="s">
        <v>296</v>
      </c>
      <c r="O458" s="54">
        <v>69</v>
      </c>
      <c r="P458" s="253" t="s">
        <v>297</v>
      </c>
      <c r="Q458" s="247" t="s">
        <v>3376</v>
      </c>
      <c r="R458" s="247" t="s">
        <v>3414</v>
      </c>
      <c r="S458" s="254">
        <v>315</v>
      </c>
      <c r="T458" s="265" t="s">
        <v>907</v>
      </c>
      <c r="U458" s="43">
        <v>281</v>
      </c>
      <c r="V458" s="247" t="s">
        <v>816</v>
      </c>
      <c r="W458" s="247" t="s">
        <v>817</v>
      </c>
      <c r="X458" s="247" t="s">
        <v>817</v>
      </c>
      <c r="Y458" s="29">
        <v>204</v>
      </c>
      <c r="Z458" s="247" t="s">
        <v>2146</v>
      </c>
      <c r="AA458" s="247">
        <v>387</v>
      </c>
      <c r="AB458" s="29">
        <v>14166408</v>
      </c>
      <c r="AC458" s="29">
        <v>0</v>
      </c>
      <c r="AD458" s="29">
        <v>14166408</v>
      </c>
      <c r="AE458" s="29">
        <v>0</v>
      </c>
      <c r="AF458" s="247" t="s">
        <v>3732</v>
      </c>
      <c r="AG458" s="247">
        <v>52010802</v>
      </c>
      <c r="AH458" s="247">
        <v>14166408</v>
      </c>
      <c r="AI458" s="247">
        <v>14166408</v>
      </c>
    </row>
    <row r="459" spans="1:35" s="24" customFormat="1" ht="36.75" customHeight="1" x14ac:dyDescent="0.3">
      <c r="A459" s="247">
        <v>369</v>
      </c>
      <c r="B459" s="248">
        <v>80111600</v>
      </c>
      <c r="C459" s="247" t="s">
        <v>3395</v>
      </c>
      <c r="D459" s="247" t="s">
        <v>3410</v>
      </c>
      <c r="E459" s="249" t="s">
        <v>683</v>
      </c>
      <c r="F459" s="249">
        <v>2024003050084</v>
      </c>
      <c r="G459" s="250" t="s">
        <v>684</v>
      </c>
      <c r="H459" s="251" t="s">
        <v>3377</v>
      </c>
      <c r="I459" s="133">
        <v>29949119</v>
      </c>
      <c r="J459" s="54" t="s">
        <v>1212</v>
      </c>
      <c r="K459" s="247" t="s">
        <v>3404</v>
      </c>
      <c r="L459" s="54" t="s">
        <v>903</v>
      </c>
      <c r="M459" s="54" t="s">
        <v>909</v>
      </c>
      <c r="N459" s="252" t="s">
        <v>296</v>
      </c>
      <c r="O459" s="54">
        <v>69</v>
      </c>
      <c r="P459" s="253" t="s">
        <v>297</v>
      </c>
      <c r="Q459" s="247" t="s">
        <v>3376</v>
      </c>
      <c r="R459" s="247" t="s">
        <v>3414</v>
      </c>
      <c r="S459" s="254">
        <v>315</v>
      </c>
      <c r="T459" s="265" t="s">
        <v>907</v>
      </c>
      <c r="U459" s="43">
        <v>123</v>
      </c>
      <c r="V459" s="247" t="s">
        <v>816</v>
      </c>
      <c r="W459" s="247" t="s">
        <v>817</v>
      </c>
      <c r="X459" s="247" t="s">
        <v>817</v>
      </c>
      <c r="Y459" s="29">
        <v>205</v>
      </c>
      <c r="Z459" s="247" t="s">
        <v>2147</v>
      </c>
      <c r="AA459" s="247">
        <v>299</v>
      </c>
      <c r="AB459" s="29">
        <v>29949119</v>
      </c>
      <c r="AC459" s="29">
        <v>0</v>
      </c>
      <c r="AD459" s="29">
        <v>19871002</v>
      </c>
      <c r="AE459" s="29">
        <v>10078117</v>
      </c>
      <c r="AF459" s="247" t="s">
        <v>3733</v>
      </c>
      <c r="AG459" s="247">
        <v>52010802</v>
      </c>
      <c r="AH459" s="247">
        <v>19871002</v>
      </c>
      <c r="AI459" s="247">
        <v>29949119</v>
      </c>
    </row>
    <row r="460" spans="1:35" s="24" customFormat="1" ht="36.75" customHeight="1" x14ac:dyDescent="0.3">
      <c r="A460" s="247">
        <v>370</v>
      </c>
      <c r="B460" s="248">
        <v>80111600</v>
      </c>
      <c r="C460" s="247" t="s">
        <v>3395</v>
      </c>
      <c r="D460" s="247" t="s">
        <v>3410</v>
      </c>
      <c r="E460" s="249" t="s">
        <v>683</v>
      </c>
      <c r="F460" s="249">
        <v>2024003050084</v>
      </c>
      <c r="G460" s="250" t="s">
        <v>684</v>
      </c>
      <c r="H460" s="251" t="s">
        <v>3377</v>
      </c>
      <c r="I460" s="133">
        <v>68987793</v>
      </c>
      <c r="J460" s="54" t="s">
        <v>1213</v>
      </c>
      <c r="K460" s="247" t="s">
        <v>3404</v>
      </c>
      <c r="L460" s="54" t="s">
        <v>903</v>
      </c>
      <c r="M460" s="54" t="s">
        <v>909</v>
      </c>
      <c r="N460" s="252" t="s">
        <v>296</v>
      </c>
      <c r="O460" s="54">
        <v>69</v>
      </c>
      <c r="P460" s="253" t="s">
        <v>297</v>
      </c>
      <c r="Q460" s="247" t="s">
        <v>3376</v>
      </c>
      <c r="R460" s="247" t="s">
        <v>3414</v>
      </c>
      <c r="S460" s="254">
        <v>315</v>
      </c>
      <c r="T460" s="265" t="s">
        <v>907</v>
      </c>
      <c r="U460" s="43">
        <v>99</v>
      </c>
      <c r="V460" s="247" t="s">
        <v>816</v>
      </c>
      <c r="W460" s="247" t="s">
        <v>817</v>
      </c>
      <c r="X460" s="247" t="s">
        <v>817</v>
      </c>
      <c r="Y460" s="29">
        <v>206</v>
      </c>
      <c r="Z460" s="247" t="s">
        <v>2148</v>
      </c>
      <c r="AA460" s="247">
        <v>253</v>
      </c>
      <c r="AB460" s="29">
        <v>68987793</v>
      </c>
      <c r="AC460" s="29">
        <v>0</v>
      </c>
      <c r="AD460" s="29">
        <v>45772853</v>
      </c>
      <c r="AE460" s="29">
        <v>23214940</v>
      </c>
      <c r="AF460" s="247" t="s">
        <v>3734</v>
      </c>
      <c r="AG460" s="247">
        <v>52010802</v>
      </c>
      <c r="AH460" s="247">
        <v>45772853</v>
      </c>
      <c r="AI460" s="247">
        <v>68987793</v>
      </c>
    </row>
    <row r="461" spans="1:35" s="24" customFormat="1" ht="36.75" customHeight="1" x14ac:dyDescent="0.3">
      <c r="A461" s="247">
        <v>371</v>
      </c>
      <c r="B461" s="248">
        <v>80111600</v>
      </c>
      <c r="C461" s="247" t="s">
        <v>3395</v>
      </c>
      <c r="D461" s="247" t="s">
        <v>3410</v>
      </c>
      <c r="E461" s="249" t="s">
        <v>683</v>
      </c>
      <c r="F461" s="249">
        <v>2024003050084</v>
      </c>
      <c r="G461" s="250" t="s">
        <v>684</v>
      </c>
      <c r="H461" s="251" t="s">
        <v>3377</v>
      </c>
      <c r="I461" s="133">
        <v>57097992</v>
      </c>
      <c r="J461" s="54" t="s">
        <v>1214</v>
      </c>
      <c r="K461" s="247" t="s">
        <v>3404</v>
      </c>
      <c r="L461" s="54" t="s">
        <v>903</v>
      </c>
      <c r="M461" s="54" t="s">
        <v>909</v>
      </c>
      <c r="N461" s="252" t="s">
        <v>296</v>
      </c>
      <c r="O461" s="54">
        <v>69</v>
      </c>
      <c r="P461" s="253" t="s">
        <v>297</v>
      </c>
      <c r="Q461" s="247" t="s">
        <v>3376</v>
      </c>
      <c r="R461" s="247" t="s">
        <v>3414</v>
      </c>
      <c r="S461" s="254">
        <v>315</v>
      </c>
      <c r="T461" s="265" t="s">
        <v>907</v>
      </c>
      <c r="U461" s="43">
        <v>233</v>
      </c>
      <c r="V461" s="247" t="s">
        <v>816</v>
      </c>
      <c r="W461" s="247" t="s">
        <v>817</v>
      </c>
      <c r="X461" s="247" t="s">
        <v>817</v>
      </c>
      <c r="Y461" s="29">
        <v>207</v>
      </c>
      <c r="Z461" s="247" t="s">
        <v>2149</v>
      </c>
      <c r="AA461" s="247">
        <v>309</v>
      </c>
      <c r="AB461" s="29">
        <v>57097992</v>
      </c>
      <c r="AC461" s="29">
        <v>0</v>
      </c>
      <c r="AD461" s="29">
        <v>37884065</v>
      </c>
      <c r="AE461" s="29">
        <v>19213927</v>
      </c>
      <c r="AF461" s="247" t="s">
        <v>3735</v>
      </c>
      <c r="AG461" s="247">
        <v>52010802</v>
      </c>
      <c r="AH461" s="247">
        <v>37884065</v>
      </c>
      <c r="AI461" s="247">
        <v>57097992</v>
      </c>
    </row>
    <row r="462" spans="1:35" s="24" customFormat="1" ht="36.75" customHeight="1" x14ac:dyDescent="0.3">
      <c r="A462" s="247">
        <v>372</v>
      </c>
      <c r="B462" s="248">
        <v>80111600</v>
      </c>
      <c r="C462" s="247" t="s">
        <v>3395</v>
      </c>
      <c r="D462" s="247" t="s">
        <v>3410</v>
      </c>
      <c r="E462" s="249" t="s">
        <v>683</v>
      </c>
      <c r="F462" s="249">
        <v>2024003050084</v>
      </c>
      <c r="G462" s="250" t="s">
        <v>684</v>
      </c>
      <c r="H462" s="251" t="s">
        <v>3377</v>
      </c>
      <c r="I462" s="133">
        <v>68987793</v>
      </c>
      <c r="J462" s="54" t="s">
        <v>1215</v>
      </c>
      <c r="K462" s="247" t="s">
        <v>3404</v>
      </c>
      <c r="L462" s="54" t="s">
        <v>903</v>
      </c>
      <c r="M462" s="54" t="s">
        <v>909</v>
      </c>
      <c r="N462" s="252" t="s">
        <v>296</v>
      </c>
      <c r="O462" s="54">
        <v>69</v>
      </c>
      <c r="P462" s="253" t="s">
        <v>297</v>
      </c>
      <c r="Q462" s="247" t="s">
        <v>3376</v>
      </c>
      <c r="R462" s="247" t="s">
        <v>3414</v>
      </c>
      <c r="S462" s="254">
        <v>315</v>
      </c>
      <c r="T462" s="265" t="s">
        <v>907</v>
      </c>
      <c r="U462" s="43">
        <v>256</v>
      </c>
      <c r="V462" s="247" t="s">
        <v>816</v>
      </c>
      <c r="W462" s="247" t="s">
        <v>817</v>
      </c>
      <c r="X462" s="247" t="s">
        <v>817</v>
      </c>
      <c r="Y462" s="29">
        <v>208</v>
      </c>
      <c r="Z462" s="247" t="s">
        <v>2150</v>
      </c>
      <c r="AA462" s="247">
        <v>233</v>
      </c>
      <c r="AB462" s="29">
        <v>68987793</v>
      </c>
      <c r="AC462" s="29">
        <v>0</v>
      </c>
      <c r="AD462" s="29">
        <v>45772853</v>
      </c>
      <c r="AE462" s="29">
        <v>23214940</v>
      </c>
      <c r="AF462" s="247" t="s">
        <v>3736</v>
      </c>
      <c r="AG462" s="247">
        <v>52010802</v>
      </c>
      <c r="AH462" s="247">
        <v>45772853</v>
      </c>
      <c r="AI462" s="247">
        <v>68987793</v>
      </c>
    </row>
    <row r="463" spans="1:35" s="24" customFormat="1" ht="36.75" customHeight="1" x14ac:dyDescent="0.3">
      <c r="A463" s="247">
        <v>373</v>
      </c>
      <c r="B463" s="248">
        <v>80111600</v>
      </c>
      <c r="C463" s="247" t="s">
        <v>3395</v>
      </c>
      <c r="D463" s="247" t="s">
        <v>3410</v>
      </c>
      <c r="E463" s="249" t="s">
        <v>683</v>
      </c>
      <c r="F463" s="249">
        <v>2024003050084</v>
      </c>
      <c r="G463" s="250" t="s">
        <v>684</v>
      </c>
      <c r="H463" s="251" t="s">
        <v>3377</v>
      </c>
      <c r="I463" s="133">
        <v>91990311</v>
      </c>
      <c r="J463" s="54" t="s">
        <v>1216</v>
      </c>
      <c r="K463" s="247" t="s">
        <v>3404</v>
      </c>
      <c r="L463" s="54" t="s">
        <v>903</v>
      </c>
      <c r="M463" s="54" t="s">
        <v>909</v>
      </c>
      <c r="N463" s="252" t="s">
        <v>296</v>
      </c>
      <c r="O463" s="54">
        <v>69</v>
      </c>
      <c r="P463" s="253" t="s">
        <v>297</v>
      </c>
      <c r="Q463" s="247" t="s">
        <v>3376</v>
      </c>
      <c r="R463" s="247" t="s">
        <v>3414</v>
      </c>
      <c r="S463" s="254">
        <v>315</v>
      </c>
      <c r="T463" s="265" t="s">
        <v>907</v>
      </c>
      <c r="U463" s="43">
        <v>204</v>
      </c>
      <c r="V463" s="247" t="s">
        <v>816</v>
      </c>
      <c r="W463" s="247" t="s">
        <v>817</v>
      </c>
      <c r="X463" s="247" t="s">
        <v>817</v>
      </c>
      <c r="Y463" s="29">
        <v>209</v>
      </c>
      <c r="Z463" s="247" t="s">
        <v>2151</v>
      </c>
      <c r="AA463" s="247">
        <v>272</v>
      </c>
      <c r="AB463" s="29">
        <v>91990311</v>
      </c>
      <c r="AC463" s="29">
        <v>0</v>
      </c>
      <c r="AD463" s="29">
        <v>61034841</v>
      </c>
      <c r="AE463" s="29">
        <v>30955470</v>
      </c>
      <c r="AF463" s="247" t="s">
        <v>3737</v>
      </c>
      <c r="AG463" s="247">
        <v>52010802</v>
      </c>
      <c r="AH463" s="247">
        <v>61034841</v>
      </c>
      <c r="AI463" s="247">
        <v>91990311</v>
      </c>
    </row>
    <row r="464" spans="1:35" s="24" customFormat="1" ht="36.75" customHeight="1" x14ac:dyDescent="0.3">
      <c r="A464" s="247">
        <v>374</v>
      </c>
      <c r="B464" s="248">
        <v>80111600</v>
      </c>
      <c r="C464" s="247" t="s">
        <v>3395</v>
      </c>
      <c r="D464" s="247" t="s">
        <v>3410</v>
      </c>
      <c r="E464" s="249" t="s">
        <v>683</v>
      </c>
      <c r="F464" s="249">
        <v>2024003050084</v>
      </c>
      <c r="G464" s="250" t="s">
        <v>684</v>
      </c>
      <c r="H464" s="251" t="s">
        <v>3377</v>
      </c>
      <c r="I464" s="133">
        <v>57097992</v>
      </c>
      <c r="J464" s="54" t="s">
        <v>1217</v>
      </c>
      <c r="K464" s="247" t="s">
        <v>3404</v>
      </c>
      <c r="L464" s="54" t="s">
        <v>903</v>
      </c>
      <c r="M464" s="54" t="s">
        <v>909</v>
      </c>
      <c r="N464" s="252" t="s">
        <v>296</v>
      </c>
      <c r="O464" s="54">
        <v>69</v>
      </c>
      <c r="P464" s="253" t="s">
        <v>297</v>
      </c>
      <c r="Q464" s="247" t="s">
        <v>3376</v>
      </c>
      <c r="R464" s="247" t="s">
        <v>3414</v>
      </c>
      <c r="S464" s="254">
        <v>315</v>
      </c>
      <c r="T464" s="265" t="s">
        <v>907</v>
      </c>
      <c r="U464" s="43">
        <v>100</v>
      </c>
      <c r="V464" s="247" t="s">
        <v>816</v>
      </c>
      <c r="W464" s="247" t="s">
        <v>817</v>
      </c>
      <c r="X464" s="247" t="s">
        <v>817</v>
      </c>
      <c r="Y464" s="29">
        <v>210</v>
      </c>
      <c r="Z464" s="247" t="s">
        <v>2152</v>
      </c>
      <c r="AA464" s="247">
        <v>246</v>
      </c>
      <c r="AB464" s="29">
        <v>57097992</v>
      </c>
      <c r="AC464" s="29">
        <v>0</v>
      </c>
      <c r="AD464" s="29">
        <v>37884065</v>
      </c>
      <c r="AE464" s="29">
        <v>19213927</v>
      </c>
      <c r="AF464" s="247" t="s">
        <v>3738</v>
      </c>
      <c r="AG464" s="247">
        <v>52010802</v>
      </c>
      <c r="AH464" s="247">
        <v>37884065</v>
      </c>
      <c r="AI464" s="247">
        <v>57097992</v>
      </c>
    </row>
    <row r="465" spans="1:35" s="24" customFormat="1" ht="36.75" customHeight="1" x14ac:dyDescent="0.3">
      <c r="A465" s="247">
        <v>375</v>
      </c>
      <c r="B465" s="248">
        <v>80111600</v>
      </c>
      <c r="C465" s="247" t="s">
        <v>3395</v>
      </c>
      <c r="D465" s="247" t="s">
        <v>3410</v>
      </c>
      <c r="E465" s="249" t="s">
        <v>683</v>
      </c>
      <c r="F465" s="249">
        <v>2024003050084</v>
      </c>
      <c r="G465" s="250" t="s">
        <v>684</v>
      </c>
      <c r="H465" s="251" t="s">
        <v>3377</v>
      </c>
      <c r="I465" s="133">
        <v>57097992</v>
      </c>
      <c r="J465" s="54" t="s">
        <v>1218</v>
      </c>
      <c r="K465" s="247" t="s">
        <v>3404</v>
      </c>
      <c r="L465" s="54" t="s">
        <v>903</v>
      </c>
      <c r="M465" s="54" t="s">
        <v>909</v>
      </c>
      <c r="N465" s="252" t="s">
        <v>296</v>
      </c>
      <c r="O465" s="54">
        <v>69</v>
      </c>
      <c r="P465" s="253" t="s">
        <v>297</v>
      </c>
      <c r="Q465" s="247" t="s">
        <v>3376</v>
      </c>
      <c r="R465" s="247" t="s">
        <v>3414</v>
      </c>
      <c r="S465" s="254">
        <v>315</v>
      </c>
      <c r="T465" s="265" t="s">
        <v>907</v>
      </c>
      <c r="U465" s="43">
        <v>158</v>
      </c>
      <c r="V465" s="247" t="s">
        <v>816</v>
      </c>
      <c r="W465" s="247" t="s">
        <v>817</v>
      </c>
      <c r="X465" s="247" t="s">
        <v>817</v>
      </c>
      <c r="Y465" s="29">
        <v>211</v>
      </c>
      <c r="Z465" s="247" t="s">
        <v>2153</v>
      </c>
      <c r="AA465" s="247">
        <v>237</v>
      </c>
      <c r="AB465" s="29">
        <v>57097992</v>
      </c>
      <c r="AC465" s="29">
        <v>0</v>
      </c>
      <c r="AD465" s="29">
        <v>37884065</v>
      </c>
      <c r="AE465" s="29">
        <v>19213927</v>
      </c>
      <c r="AF465" s="247" t="s">
        <v>3739</v>
      </c>
      <c r="AG465" s="247">
        <v>52010802</v>
      </c>
      <c r="AH465" s="247">
        <v>37884065</v>
      </c>
      <c r="AI465" s="247">
        <v>57097992</v>
      </c>
    </row>
    <row r="466" spans="1:35" s="24" customFormat="1" ht="36.75" customHeight="1" x14ac:dyDescent="0.3">
      <c r="A466" s="247">
        <v>376</v>
      </c>
      <c r="B466" s="248">
        <v>80111600</v>
      </c>
      <c r="C466" s="247" t="s">
        <v>3395</v>
      </c>
      <c r="D466" s="247" t="s">
        <v>3410</v>
      </c>
      <c r="E466" s="249" t="s">
        <v>683</v>
      </c>
      <c r="F466" s="249">
        <v>2024003050084</v>
      </c>
      <c r="G466" s="250" t="s">
        <v>684</v>
      </c>
      <c r="H466" s="251" t="s">
        <v>3377</v>
      </c>
      <c r="I466" s="133">
        <v>57097992</v>
      </c>
      <c r="J466" s="54" t="s">
        <v>1219</v>
      </c>
      <c r="K466" s="247" t="s">
        <v>3404</v>
      </c>
      <c r="L466" s="54" t="s">
        <v>903</v>
      </c>
      <c r="M466" s="54" t="s">
        <v>909</v>
      </c>
      <c r="N466" s="252" t="s">
        <v>296</v>
      </c>
      <c r="O466" s="54">
        <v>69</v>
      </c>
      <c r="P466" s="253" t="s">
        <v>297</v>
      </c>
      <c r="Q466" s="247" t="s">
        <v>3376</v>
      </c>
      <c r="R466" s="247" t="s">
        <v>3414</v>
      </c>
      <c r="S466" s="254">
        <v>315</v>
      </c>
      <c r="T466" s="265" t="s">
        <v>907</v>
      </c>
      <c r="U466" s="43">
        <v>257</v>
      </c>
      <c r="V466" s="247" t="s">
        <v>816</v>
      </c>
      <c r="W466" s="247" t="s">
        <v>817</v>
      </c>
      <c r="X466" s="247" t="s">
        <v>817</v>
      </c>
      <c r="Y466" s="29">
        <v>212</v>
      </c>
      <c r="Z466" s="247" t="s">
        <v>2154</v>
      </c>
      <c r="AA466" s="247">
        <v>239</v>
      </c>
      <c r="AB466" s="29">
        <v>57097992</v>
      </c>
      <c r="AC466" s="29">
        <v>0</v>
      </c>
      <c r="AD466" s="29">
        <v>37884065</v>
      </c>
      <c r="AE466" s="29">
        <v>19213927</v>
      </c>
      <c r="AF466" s="247" t="s">
        <v>3740</v>
      </c>
      <c r="AG466" s="247">
        <v>52010802</v>
      </c>
      <c r="AH466" s="247">
        <v>37884065</v>
      </c>
      <c r="AI466" s="247">
        <v>57097992</v>
      </c>
    </row>
    <row r="467" spans="1:35" s="24" customFormat="1" ht="36.75" customHeight="1" x14ac:dyDescent="0.3">
      <c r="A467" s="247">
        <v>377</v>
      </c>
      <c r="B467" s="248">
        <v>80111600</v>
      </c>
      <c r="C467" s="247" t="s">
        <v>3395</v>
      </c>
      <c r="D467" s="247" t="s">
        <v>3410</v>
      </c>
      <c r="E467" s="249" t="s">
        <v>683</v>
      </c>
      <c r="F467" s="249">
        <v>2024003050084</v>
      </c>
      <c r="G467" s="250" t="s">
        <v>684</v>
      </c>
      <c r="H467" s="251" t="s">
        <v>3377</v>
      </c>
      <c r="I467" s="133">
        <v>57097992</v>
      </c>
      <c r="J467" s="54" t="s">
        <v>1220</v>
      </c>
      <c r="K467" s="247" t="s">
        <v>3404</v>
      </c>
      <c r="L467" s="54" t="s">
        <v>903</v>
      </c>
      <c r="M467" s="54" t="s">
        <v>909</v>
      </c>
      <c r="N467" s="252" t="s">
        <v>296</v>
      </c>
      <c r="O467" s="54">
        <v>69</v>
      </c>
      <c r="P467" s="253" t="s">
        <v>297</v>
      </c>
      <c r="Q467" s="247" t="s">
        <v>3376</v>
      </c>
      <c r="R467" s="247" t="s">
        <v>3414</v>
      </c>
      <c r="S467" s="254">
        <v>315</v>
      </c>
      <c r="T467" s="265" t="s">
        <v>907</v>
      </c>
      <c r="U467" s="43">
        <v>282</v>
      </c>
      <c r="V467" s="247" t="s">
        <v>816</v>
      </c>
      <c r="W467" s="247" t="s">
        <v>817</v>
      </c>
      <c r="X467" s="247" t="s">
        <v>817</v>
      </c>
      <c r="Y467" s="29">
        <v>213</v>
      </c>
      <c r="Z467" s="247" t="s">
        <v>2155</v>
      </c>
      <c r="AA467" s="247">
        <v>391</v>
      </c>
      <c r="AB467" s="29">
        <v>57097992</v>
      </c>
      <c r="AC467" s="29">
        <v>0</v>
      </c>
      <c r="AD467" s="29">
        <v>37884065</v>
      </c>
      <c r="AE467" s="29">
        <v>19213927</v>
      </c>
      <c r="AF467" s="247" t="s">
        <v>3741</v>
      </c>
      <c r="AG467" s="247">
        <v>52010802</v>
      </c>
      <c r="AH467" s="247">
        <v>37884065</v>
      </c>
      <c r="AI467" s="247">
        <v>57097992</v>
      </c>
    </row>
    <row r="468" spans="1:35" s="24" customFormat="1" ht="36.75" customHeight="1" x14ac:dyDescent="0.3">
      <c r="A468" s="247">
        <v>378</v>
      </c>
      <c r="B468" s="248">
        <v>80111600</v>
      </c>
      <c r="C468" s="247" t="s">
        <v>3395</v>
      </c>
      <c r="D468" s="247" t="s">
        <v>3410</v>
      </c>
      <c r="E468" s="249" t="s">
        <v>683</v>
      </c>
      <c r="F468" s="249">
        <v>2024003050084</v>
      </c>
      <c r="G468" s="250" t="s">
        <v>684</v>
      </c>
      <c r="H468" s="251" t="s">
        <v>3377</v>
      </c>
      <c r="I468" s="133">
        <v>57097992</v>
      </c>
      <c r="J468" s="54" t="s">
        <v>1221</v>
      </c>
      <c r="K468" s="247" t="s">
        <v>3404</v>
      </c>
      <c r="L468" s="54" t="s">
        <v>903</v>
      </c>
      <c r="M468" s="54" t="s">
        <v>909</v>
      </c>
      <c r="N468" s="252" t="s">
        <v>296</v>
      </c>
      <c r="O468" s="54">
        <v>69</v>
      </c>
      <c r="P468" s="253" t="s">
        <v>297</v>
      </c>
      <c r="Q468" s="247" t="s">
        <v>3376</v>
      </c>
      <c r="R468" s="247" t="s">
        <v>3414</v>
      </c>
      <c r="S468" s="254">
        <v>315</v>
      </c>
      <c r="T468" s="265" t="s">
        <v>907</v>
      </c>
      <c r="U468" s="43">
        <v>183</v>
      </c>
      <c r="V468" s="247" t="s">
        <v>816</v>
      </c>
      <c r="W468" s="247" t="s">
        <v>817</v>
      </c>
      <c r="X468" s="247" t="s">
        <v>817</v>
      </c>
      <c r="Y468" s="29">
        <v>214</v>
      </c>
      <c r="Z468" s="247" t="s">
        <v>2156</v>
      </c>
      <c r="AA468" s="247">
        <v>255</v>
      </c>
      <c r="AB468" s="29">
        <v>57097992</v>
      </c>
      <c r="AC468" s="29">
        <v>0</v>
      </c>
      <c r="AD468" s="29">
        <v>37884065</v>
      </c>
      <c r="AE468" s="29">
        <v>19213927</v>
      </c>
      <c r="AF468" s="247" t="s">
        <v>3742</v>
      </c>
      <c r="AG468" s="247">
        <v>52010802</v>
      </c>
      <c r="AH468" s="247">
        <v>37884065</v>
      </c>
      <c r="AI468" s="247">
        <v>57097992</v>
      </c>
    </row>
    <row r="469" spans="1:35" s="24" customFormat="1" ht="36.75" customHeight="1" x14ac:dyDescent="0.3">
      <c r="A469" s="247">
        <v>379</v>
      </c>
      <c r="B469" s="248">
        <v>80111600</v>
      </c>
      <c r="C469" s="247" t="s">
        <v>3395</v>
      </c>
      <c r="D469" s="247" t="s">
        <v>3410</v>
      </c>
      <c r="E469" s="249" t="s">
        <v>683</v>
      </c>
      <c r="F469" s="249">
        <v>2024003050084</v>
      </c>
      <c r="G469" s="250" t="s">
        <v>684</v>
      </c>
      <c r="H469" s="251" t="s">
        <v>3377</v>
      </c>
      <c r="I469" s="133">
        <v>91990311</v>
      </c>
      <c r="J469" s="54" t="s">
        <v>1222</v>
      </c>
      <c r="K469" s="247" t="s">
        <v>3404</v>
      </c>
      <c r="L469" s="54" t="s">
        <v>903</v>
      </c>
      <c r="M469" s="54" t="s">
        <v>909</v>
      </c>
      <c r="N469" s="252" t="s">
        <v>296</v>
      </c>
      <c r="O469" s="54">
        <v>69</v>
      </c>
      <c r="P469" s="253" t="s">
        <v>297</v>
      </c>
      <c r="Q469" s="247" t="s">
        <v>3376</v>
      </c>
      <c r="R469" s="247" t="s">
        <v>3414</v>
      </c>
      <c r="S469" s="254">
        <v>315</v>
      </c>
      <c r="T469" s="265" t="s">
        <v>907</v>
      </c>
      <c r="U469" s="43">
        <v>234</v>
      </c>
      <c r="V469" s="247" t="s">
        <v>816</v>
      </c>
      <c r="W469" s="247" t="s">
        <v>817</v>
      </c>
      <c r="X469" s="247" t="s">
        <v>817</v>
      </c>
      <c r="Y469" s="29">
        <v>215</v>
      </c>
      <c r="Z469" s="247" t="s">
        <v>2157</v>
      </c>
      <c r="AA469" s="247">
        <v>216</v>
      </c>
      <c r="AB469" s="29">
        <v>91990311</v>
      </c>
      <c r="AC469" s="29">
        <v>0</v>
      </c>
      <c r="AD469" s="29">
        <v>61034841</v>
      </c>
      <c r="AE469" s="29">
        <v>30955470</v>
      </c>
      <c r="AF469" s="247" t="s">
        <v>3743</v>
      </c>
      <c r="AG469" s="247">
        <v>52010802</v>
      </c>
      <c r="AH469" s="247">
        <v>61034841</v>
      </c>
      <c r="AI469" s="247">
        <v>91990311</v>
      </c>
    </row>
    <row r="470" spans="1:35" s="24" customFormat="1" ht="36.75" customHeight="1" x14ac:dyDescent="0.3">
      <c r="A470" s="247">
        <v>380</v>
      </c>
      <c r="B470" s="248">
        <v>80111600</v>
      </c>
      <c r="C470" s="247" t="s">
        <v>3395</v>
      </c>
      <c r="D470" s="247" t="s">
        <v>3410</v>
      </c>
      <c r="E470" s="249" t="s">
        <v>683</v>
      </c>
      <c r="F470" s="249">
        <v>2024003050084</v>
      </c>
      <c r="G470" s="250" t="s">
        <v>684</v>
      </c>
      <c r="H470" s="251" t="s">
        <v>3377</v>
      </c>
      <c r="I470" s="133">
        <v>57097992</v>
      </c>
      <c r="J470" s="54" t="s">
        <v>1223</v>
      </c>
      <c r="K470" s="247" t="s">
        <v>3404</v>
      </c>
      <c r="L470" s="54" t="s">
        <v>903</v>
      </c>
      <c r="M470" s="54" t="s">
        <v>909</v>
      </c>
      <c r="N470" s="252" t="s">
        <v>296</v>
      </c>
      <c r="O470" s="54">
        <v>69</v>
      </c>
      <c r="P470" s="253" t="s">
        <v>297</v>
      </c>
      <c r="Q470" s="247" t="s">
        <v>3376</v>
      </c>
      <c r="R470" s="247" t="s">
        <v>3414</v>
      </c>
      <c r="S470" s="254">
        <v>315</v>
      </c>
      <c r="T470" s="265" t="s">
        <v>907</v>
      </c>
      <c r="U470" s="43">
        <v>163</v>
      </c>
      <c r="V470" s="247" t="s">
        <v>816</v>
      </c>
      <c r="W470" s="247" t="s">
        <v>817</v>
      </c>
      <c r="X470" s="247" t="s">
        <v>817</v>
      </c>
      <c r="Y470" s="29">
        <v>216</v>
      </c>
      <c r="Z470" s="247" t="s">
        <v>2158</v>
      </c>
      <c r="AA470" s="247">
        <v>331</v>
      </c>
      <c r="AB470" s="29">
        <v>57097992</v>
      </c>
      <c r="AC470" s="29">
        <v>0</v>
      </c>
      <c r="AD470" s="29">
        <v>37884065</v>
      </c>
      <c r="AE470" s="29">
        <v>19213927</v>
      </c>
      <c r="AF470" s="247" t="s">
        <v>3744</v>
      </c>
      <c r="AG470" s="247">
        <v>52010802</v>
      </c>
      <c r="AH470" s="247">
        <v>37884065</v>
      </c>
      <c r="AI470" s="247">
        <v>57097992</v>
      </c>
    </row>
    <row r="471" spans="1:35" s="24" customFormat="1" ht="36.75" customHeight="1" x14ac:dyDescent="0.3">
      <c r="A471" s="247">
        <v>381</v>
      </c>
      <c r="B471" s="248">
        <v>80111600</v>
      </c>
      <c r="C471" s="247" t="s">
        <v>3395</v>
      </c>
      <c r="D471" s="247" t="s">
        <v>3410</v>
      </c>
      <c r="E471" s="249" t="s">
        <v>683</v>
      </c>
      <c r="F471" s="249">
        <v>2024003050084</v>
      </c>
      <c r="G471" s="250" t="s">
        <v>684</v>
      </c>
      <c r="H471" s="251" t="s">
        <v>3377</v>
      </c>
      <c r="I471" s="133">
        <v>68987793</v>
      </c>
      <c r="J471" s="54" t="s">
        <v>1224</v>
      </c>
      <c r="K471" s="247" t="s">
        <v>3404</v>
      </c>
      <c r="L471" s="54" t="s">
        <v>903</v>
      </c>
      <c r="M471" s="54" t="s">
        <v>909</v>
      </c>
      <c r="N471" s="252" t="s">
        <v>296</v>
      </c>
      <c r="O471" s="54">
        <v>69</v>
      </c>
      <c r="P471" s="253" t="s">
        <v>297</v>
      </c>
      <c r="Q471" s="247" t="s">
        <v>3376</v>
      </c>
      <c r="R471" s="247" t="s">
        <v>3414</v>
      </c>
      <c r="S471" s="254">
        <v>315</v>
      </c>
      <c r="T471" s="265" t="s">
        <v>907</v>
      </c>
      <c r="U471" s="43">
        <v>262</v>
      </c>
      <c r="V471" s="247" t="s">
        <v>816</v>
      </c>
      <c r="W471" s="247" t="s">
        <v>817</v>
      </c>
      <c r="X471" s="247" t="s">
        <v>817</v>
      </c>
      <c r="Y471" s="29">
        <v>217</v>
      </c>
      <c r="Z471" s="247" t="s">
        <v>2159</v>
      </c>
      <c r="AA471" s="247">
        <v>307</v>
      </c>
      <c r="AB471" s="29">
        <v>68987793</v>
      </c>
      <c r="AC471" s="29">
        <v>0</v>
      </c>
      <c r="AD471" s="29">
        <v>45772853</v>
      </c>
      <c r="AE471" s="29">
        <v>23214940</v>
      </c>
      <c r="AF471" s="247" t="s">
        <v>3745</v>
      </c>
      <c r="AG471" s="247">
        <v>52010802</v>
      </c>
      <c r="AH471" s="247">
        <v>45772853</v>
      </c>
      <c r="AI471" s="247">
        <v>68987793</v>
      </c>
    </row>
    <row r="472" spans="1:35" s="24" customFormat="1" ht="36.75" customHeight="1" x14ac:dyDescent="0.3">
      <c r="A472" s="247">
        <v>382</v>
      </c>
      <c r="B472" s="248">
        <v>80111600</v>
      </c>
      <c r="C472" s="247" t="s">
        <v>3395</v>
      </c>
      <c r="D472" s="247" t="s">
        <v>3410</v>
      </c>
      <c r="E472" s="249" t="s">
        <v>683</v>
      </c>
      <c r="F472" s="249">
        <v>2024003050084</v>
      </c>
      <c r="G472" s="250" t="s">
        <v>684</v>
      </c>
      <c r="H472" s="251" t="s">
        <v>3377</v>
      </c>
      <c r="I472" s="133">
        <v>68987793</v>
      </c>
      <c r="J472" s="54" t="s">
        <v>1225</v>
      </c>
      <c r="K472" s="247" t="s">
        <v>3404</v>
      </c>
      <c r="L472" s="54" t="s">
        <v>903</v>
      </c>
      <c r="M472" s="54" t="s">
        <v>909</v>
      </c>
      <c r="N472" s="252" t="s">
        <v>296</v>
      </c>
      <c r="O472" s="54">
        <v>69</v>
      </c>
      <c r="P472" s="253" t="s">
        <v>297</v>
      </c>
      <c r="Q472" s="247" t="s">
        <v>3376</v>
      </c>
      <c r="R472" s="247" t="s">
        <v>3414</v>
      </c>
      <c r="S472" s="254">
        <v>315</v>
      </c>
      <c r="T472" s="265" t="s">
        <v>907</v>
      </c>
      <c r="U472" s="43">
        <v>187</v>
      </c>
      <c r="V472" s="247" t="s">
        <v>816</v>
      </c>
      <c r="W472" s="247" t="s">
        <v>817</v>
      </c>
      <c r="X472" s="247" t="s">
        <v>817</v>
      </c>
      <c r="Y472" s="29">
        <v>218</v>
      </c>
      <c r="Z472" s="247" t="s">
        <v>2160</v>
      </c>
      <c r="AA472" s="247">
        <v>235</v>
      </c>
      <c r="AB472" s="29">
        <v>68987793</v>
      </c>
      <c r="AC472" s="29">
        <v>0</v>
      </c>
      <c r="AD472" s="29">
        <v>45772853</v>
      </c>
      <c r="AE472" s="29">
        <v>23214940</v>
      </c>
      <c r="AF472" s="247" t="s">
        <v>3746</v>
      </c>
      <c r="AG472" s="247">
        <v>52010802</v>
      </c>
      <c r="AH472" s="247">
        <v>45772853</v>
      </c>
      <c r="AI472" s="247">
        <v>68987793</v>
      </c>
    </row>
    <row r="473" spans="1:35" s="24" customFormat="1" ht="36.75" customHeight="1" x14ac:dyDescent="0.3">
      <c r="A473" s="247">
        <v>383</v>
      </c>
      <c r="B473" s="248">
        <v>80111600</v>
      </c>
      <c r="C473" s="247" t="s">
        <v>3395</v>
      </c>
      <c r="D473" s="247" t="s">
        <v>3410</v>
      </c>
      <c r="E473" s="249" t="s">
        <v>683</v>
      </c>
      <c r="F473" s="249">
        <v>2024003050084</v>
      </c>
      <c r="G473" s="250" t="s">
        <v>684</v>
      </c>
      <c r="H473" s="251" t="s">
        <v>3377</v>
      </c>
      <c r="I473" s="133">
        <v>29949119</v>
      </c>
      <c r="J473" s="54" t="s">
        <v>1226</v>
      </c>
      <c r="K473" s="247" t="s">
        <v>3404</v>
      </c>
      <c r="L473" s="54" t="s">
        <v>903</v>
      </c>
      <c r="M473" s="54" t="s">
        <v>909</v>
      </c>
      <c r="N473" s="252" t="s">
        <v>296</v>
      </c>
      <c r="O473" s="54">
        <v>69</v>
      </c>
      <c r="P473" s="253" t="s">
        <v>297</v>
      </c>
      <c r="Q473" s="247" t="s">
        <v>3376</v>
      </c>
      <c r="R473" s="247" t="s">
        <v>3414</v>
      </c>
      <c r="S473" s="254">
        <v>315</v>
      </c>
      <c r="T473" s="265" t="s">
        <v>907</v>
      </c>
      <c r="U473" s="43">
        <v>210</v>
      </c>
      <c r="V473" s="247" t="s">
        <v>816</v>
      </c>
      <c r="W473" s="247" t="s">
        <v>817</v>
      </c>
      <c r="X473" s="247" t="s">
        <v>817</v>
      </c>
      <c r="Y473" s="29">
        <v>219</v>
      </c>
      <c r="Z473" s="247" t="s">
        <v>2161</v>
      </c>
      <c r="AA473" s="247">
        <v>262</v>
      </c>
      <c r="AB473" s="29">
        <v>29949119</v>
      </c>
      <c r="AC473" s="29">
        <v>0</v>
      </c>
      <c r="AD473" s="29">
        <v>19871002</v>
      </c>
      <c r="AE473" s="29">
        <v>10078117</v>
      </c>
      <c r="AF473" s="247" t="s">
        <v>3747</v>
      </c>
      <c r="AG473" s="247">
        <v>52010802</v>
      </c>
      <c r="AH473" s="247">
        <v>19871002</v>
      </c>
      <c r="AI473" s="247">
        <v>29949119</v>
      </c>
    </row>
    <row r="474" spans="1:35" s="24" customFormat="1" ht="36.75" customHeight="1" x14ac:dyDescent="0.3">
      <c r="A474" s="247">
        <v>384</v>
      </c>
      <c r="B474" s="248">
        <v>80111600</v>
      </c>
      <c r="C474" s="247" t="s">
        <v>3395</v>
      </c>
      <c r="D474" s="247" t="s">
        <v>3410</v>
      </c>
      <c r="E474" s="249" t="s">
        <v>683</v>
      </c>
      <c r="F474" s="249">
        <v>2024003050084</v>
      </c>
      <c r="G474" s="250" t="s">
        <v>684</v>
      </c>
      <c r="H474" s="251" t="s">
        <v>3377</v>
      </c>
      <c r="I474" s="133">
        <v>45971888</v>
      </c>
      <c r="J474" s="54" t="s">
        <v>1227</v>
      </c>
      <c r="K474" s="247" t="s">
        <v>3404</v>
      </c>
      <c r="L474" s="54" t="s">
        <v>903</v>
      </c>
      <c r="M474" s="54" t="s">
        <v>909</v>
      </c>
      <c r="N474" s="252" t="s">
        <v>296</v>
      </c>
      <c r="O474" s="54">
        <v>69</v>
      </c>
      <c r="P474" s="253" t="s">
        <v>297</v>
      </c>
      <c r="Q474" s="247" t="s">
        <v>3376</v>
      </c>
      <c r="R474" s="247" t="s">
        <v>3414</v>
      </c>
      <c r="S474" s="254">
        <v>315</v>
      </c>
      <c r="T474" s="265" t="s">
        <v>907</v>
      </c>
      <c r="U474" s="43">
        <v>211</v>
      </c>
      <c r="V474" s="247" t="s">
        <v>816</v>
      </c>
      <c r="W474" s="247" t="s">
        <v>817</v>
      </c>
      <c r="X474" s="247" t="s">
        <v>817</v>
      </c>
      <c r="Y474" s="29">
        <v>220</v>
      </c>
      <c r="Z474" s="247" t="s">
        <v>2162</v>
      </c>
      <c r="AA474" s="247">
        <v>351</v>
      </c>
      <c r="AB474" s="29">
        <v>45971888</v>
      </c>
      <c r="AC474" s="29">
        <v>0</v>
      </c>
      <c r="AD474" s="29">
        <v>30501983</v>
      </c>
      <c r="AE474" s="29">
        <v>15469905</v>
      </c>
      <c r="AF474" s="247" t="s">
        <v>3748</v>
      </c>
      <c r="AG474" s="247">
        <v>52010802</v>
      </c>
      <c r="AH474" s="247">
        <v>30501983</v>
      </c>
      <c r="AI474" s="247">
        <v>45971888</v>
      </c>
    </row>
    <row r="475" spans="1:35" s="24" customFormat="1" ht="36.75" customHeight="1" x14ac:dyDescent="0.3">
      <c r="A475" s="247">
        <v>385</v>
      </c>
      <c r="B475" s="248">
        <v>80111600</v>
      </c>
      <c r="C475" s="247" t="s">
        <v>3395</v>
      </c>
      <c r="D475" s="247" t="s">
        <v>3410</v>
      </c>
      <c r="E475" s="249" t="s">
        <v>683</v>
      </c>
      <c r="F475" s="249">
        <v>2024003050084</v>
      </c>
      <c r="G475" s="250" t="s">
        <v>684</v>
      </c>
      <c r="H475" s="251" t="s">
        <v>3377</v>
      </c>
      <c r="I475" s="133">
        <v>29949119</v>
      </c>
      <c r="J475" s="54" t="s">
        <v>1228</v>
      </c>
      <c r="K475" s="247" t="s">
        <v>3404</v>
      </c>
      <c r="L475" s="54" t="s">
        <v>903</v>
      </c>
      <c r="M475" s="54" t="s">
        <v>909</v>
      </c>
      <c r="N475" s="252" t="s">
        <v>296</v>
      </c>
      <c r="O475" s="54">
        <v>69</v>
      </c>
      <c r="P475" s="253" t="s">
        <v>297</v>
      </c>
      <c r="Q475" s="247" t="s">
        <v>3376</v>
      </c>
      <c r="R475" s="247" t="s">
        <v>3414</v>
      </c>
      <c r="S475" s="254">
        <v>315</v>
      </c>
      <c r="T475" s="265" t="s">
        <v>907</v>
      </c>
      <c r="U475" s="43">
        <v>188</v>
      </c>
      <c r="V475" s="247" t="s">
        <v>816</v>
      </c>
      <c r="W475" s="247" t="s">
        <v>817</v>
      </c>
      <c r="X475" s="247" t="s">
        <v>817</v>
      </c>
      <c r="Y475" s="29">
        <v>221</v>
      </c>
      <c r="Z475" s="247" t="s">
        <v>2163</v>
      </c>
      <c r="AA475" s="247">
        <v>354</v>
      </c>
      <c r="AB475" s="29">
        <v>29949119</v>
      </c>
      <c r="AC475" s="29">
        <v>0</v>
      </c>
      <c r="AD475" s="29">
        <v>19871002</v>
      </c>
      <c r="AE475" s="29">
        <v>10078117</v>
      </c>
      <c r="AF475" s="247" t="s">
        <v>3749</v>
      </c>
      <c r="AG475" s="247">
        <v>52010802</v>
      </c>
      <c r="AH475" s="247">
        <v>19871002</v>
      </c>
      <c r="AI475" s="247">
        <v>29949119</v>
      </c>
    </row>
    <row r="476" spans="1:35" s="24" customFormat="1" ht="36.75" customHeight="1" x14ac:dyDescent="0.3">
      <c r="A476" s="247">
        <v>386</v>
      </c>
      <c r="B476" s="248">
        <v>80111600</v>
      </c>
      <c r="C476" s="247" t="s">
        <v>3395</v>
      </c>
      <c r="D476" s="247" t="s">
        <v>3410</v>
      </c>
      <c r="E476" s="249" t="s">
        <v>683</v>
      </c>
      <c r="F476" s="249">
        <v>2024003050084</v>
      </c>
      <c r="G476" s="250" t="s">
        <v>684</v>
      </c>
      <c r="H476" s="251" t="s">
        <v>3377</v>
      </c>
      <c r="I476" s="133">
        <v>91990311</v>
      </c>
      <c r="J476" s="54" t="s">
        <v>1229</v>
      </c>
      <c r="K476" s="247" t="s">
        <v>3404</v>
      </c>
      <c r="L476" s="54" t="s">
        <v>903</v>
      </c>
      <c r="M476" s="54" t="s">
        <v>909</v>
      </c>
      <c r="N476" s="252" t="s">
        <v>296</v>
      </c>
      <c r="O476" s="54">
        <v>69</v>
      </c>
      <c r="P476" s="253" t="s">
        <v>297</v>
      </c>
      <c r="Q476" s="247" t="s">
        <v>3376</v>
      </c>
      <c r="R476" s="247" t="s">
        <v>3414</v>
      </c>
      <c r="S476" s="254">
        <v>315</v>
      </c>
      <c r="T476" s="265" t="s">
        <v>907</v>
      </c>
      <c r="U476" s="43">
        <v>127</v>
      </c>
      <c r="V476" s="247" t="s">
        <v>816</v>
      </c>
      <c r="W476" s="247" t="s">
        <v>817</v>
      </c>
      <c r="X476" s="247" t="s">
        <v>817</v>
      </c>
      <c r="Y476" s="29">
        <v>222</v>
      </c>
      <c r="Z476" s="247" t="s">
        <v>2164</v>
      </c>
      <c r="AA476" s="247">
        <v>234</v>
      </c>
      <c r="AB476" s="29">
        <v>91990311</v>
      </c>
      <c r="AC476" s="29">
        <v>0</v>
      </c>
      <c r="AD476" s="29">
        <v>61034841</v>
      </c>
      <c r="AE476" s="29">
        <v>30955470</v>
      </c>
      <c r="AF476" s="247" t="s">
        <v>3750</v>
      </c>
      <c r="AG476" s="247">
        <v>52010802</v>
      </c>
      <c r="AH476" s="247">
        <v>61034841</v>
      </c>
      <c r="AI476" s="247">
        <v>91990311</v>
      </c>
    </row>
    <row r="477" spans="1:35" s="24" customFormat="1" ht="36.75" customHeight="1" x14ac:dyDescent="0.3">
      <c r="A477" s="247">
        <v>387</v>
      </c>
      <c r="B477" s="248">
        <v>80111600</v>
      </c>
      <c r="C477" s="247" t="s">
        <v>3395</v>
      </c>
      <c r="D477" s="247" t="s">
        <v>3410</v>
      </c>
      <c r="E477" s="249" t="s">
        <v>683</v>
      </c>
      <c r="F477" s="249">
        <v>2024003050084</v>
      </c>
      <c r="G477" s="250" t="s">
        <v>684</v>
      </c>
      <c r="H477" s="251" t="s">
        <v>3377</v>
      </c>
      <c r="I477" s="133">
        <v>80491520</v>
      </c>
      <c r="J477" s="54" t="s">
        <v>1230</v>
      </c>
      <c r="K477" s="247" t="s">
        <v>3404</v>
      </c>
      <c r="L477" s="54" t="s">
        <v>903</v>
      </c>
      <c r="M477" s="54" t="s">
        <v>909</v>
      </c>
      <c r="N477" s="252" t="s">
        <v>296</v>
      </c>
      <c r="O477" s="54">
        <v>69</v>
      </c>
      <c r="P477" s="253" t="s">
        <v>297</v>
      </c>
      <c r="Q477" s="247" t="s">
        <v>3376</v>
      </c>
      <c r="R477" s="247" t="s">
        <v>3414</v>
      </c>
      <c r="S477" s="254">
        <v>315</v>
      </c>
      <c r="T477" s="265" t="s">
        <v>907</v>
      </c>
      <c r="U477" s="43">
        <v>73</v>
      </c>
      <c r="V477" s="247" t="s">
        <v>816</v>
      </c>
      <c r="W477" s="247" t="s">
        <v>817</v>
      </c>
      <c r="X477" s="247" t="s">
        <v>817</v>
      </c>
      <c r="Y477" s="29">
        <v>223</v>
      </c>
      <c r="Z477" s="247" t="s">
        <v>2165</v>
      </c>
      <c r="AA477" s="247">
        <v>248</v>
      </c>
      <c r="AB477" s="29">
        <v>80491520</v>
      </c>
      <c r="AC477" s="29">
        <v>0</v>
      </c>
      <c r="AD477" s="29">
        <v>53405484</v>
      </c>
      <c r="AE477" s="29">
        <v>27086036</v>
      </c>
      <c r="AF477" s="247" t="s">
        <v>3751</v>
      </c>
      <c r="AG477" s="247">
        <v>52010802</v>
      </c>
      <c r="AH477" s="247">
        <v>53405484</v>
      </c>
      <c r="AI477" s="247">
        <v>80491520</v>
      </c>
    </row>
    <row r="478" spans="1:35" s="24" customFormat="1" ht="36.75" customHeight="1" x14ac:dyDescent="0.3">
      <c r="A478" s="247">
        <v>388</v>
      </c>
      <c r="B478" s="248">
        <v>80111600</v>
      </c>
      <c r="C478" s="247" t="s">
        <v>3395</v>
      </c>
      <c r="D478" s="247" t="s">
        <v>3410</v>
      </c>
      <c r="E478" s="249" t="s">
        <v>683</v>
      </c>
      <c r="F478" s="249">
        <v>2024003050084</v>
      </c>
      <c r="G478" s="250" t="s">
        <v>684</v>
      </c>
      <c r="H478" s="251" t="s">
        <v>3377</v>
      </c>
      <c r="I478" s="133">
        <v>57097992</v>
      </c>
      <c r="J478" s="54" t="s">
        <v>1231</v>
      </c>
      <c r="K478" s="247" t="s">
        <v>3404</v>
      </c>
      <c r="L478" s="54" t="s">
        <v>903</v>
      </c>
      <c r="M478" s="54" t="s">
        <v>909</v>
      </c>
      <c r="N478" s="252" t="s">
        <v>296</v>
      </c>
      <c r="O478" s="54">
        <v>69</v>
      </c>
      <c r="P478" s="253" t="s">
        <v>297</v>
      </c>
      <c r="Q478" s="247" t="s">
        <v>3376</v>
      </c>
      <c r="R478" s="247" t="s">
        <v>3414</v>
      </c>
      <c r="S478" s="254">
        <v>315</v>
      </c>
      <c r="T478" s="265" t="s">
        <v>907</v>
      </c>
      <c r="U478" s="43">
        <v>238</v>
      </c>
      <c r="V478" s="247" t="s">
        <v>816</v>
      </c>
      <c r="W478" s="247" t="s">
        <v>817</v>
      </c>
      <c r="X478" s="247" t="s">
        <v>817</v>
      </c>
      <c r="Y478" s="29">
        <v>224</v>
      </c>
      <c r="Z478" s="247" t="s">
        <v>2166</v>
      </c>
      <c r="AA478" s="247">
        <v>357</v>
      </c>
      <c r="AB478" s="29">
        <v>57097992</v>
      </c>
      <c r="AC478" s="29">
        <v>0</v>
      </c>
      <c r="AD478" s="29">
        <v>37884065</v>
      </c>
      <c r="AE478" s="29">
        <v>19213927</v>
      </c>
      <c r="AF478" s="247" t="s">
        <v>3752</v>
      </c>
      <c r="AG478" s="247">
        <v>52010802</v>
      </c>
      <c r="AH478" s="247">
        <v>37884065</v>
      </c>
      <c r="AI478" s="247">
        <v>57097992</v>
      </c>
    </row>
    <row r="479" spans="1:35" s="24" customFormat="1" ht="36.75" customHeight="1" x14ac:dyDescent="0.3">
      <c r="A479" s="247">
        <v>389</v>
      </c>
      <c r="B479" s="248">
        <v>80111600</v>
      </c>
      <c r="C479" s="247" t="s">
        <v>3395</v>
      </c>
      <c r="D479" s="247" t="s">
        <v>3410</v>
      </c>
      <c r="E479" s="249" t="s">
        <v>683</v>
      </c>
      <c r="F479" s="249">
        <v>2024003050084</v>
      </c>
      <c r="G479" s="250" t="s">
        <v>684</v>
      </c>
      <c r="H479" s="251" t="s">
        <v>3377</v>
      </c>
      <c r="I479" s="133">
        <v>45971888</v>
      </c>
      <c r="J479" s="54" t="s">
        <v>1232</v>
      </c>
      <c r="K479" s="247" t="s">
        <v>3404</v>
      </c>
      <c r="L479" s="54" t="s">
        <v>903</v>
      </c>
      <c r="M479" s="54" t="s">
        <v>909</v>
      </c>
      <c r="N479" s="252" t="s">
        <v>296</v>
      </c>
      <c r="O479" s="54">
        <v>69</v>
      </c>
      <c r="P479" s="253" t="s">
        <v>297</v>
      </c>
      <c r="Q479" s="247" t="s">
        <v>3376</v>
      </c>
      <c r="R479" s="247" t="s">
        <v>3414</v>
      </c>
      <c r="S479" s="254">
        <v>315</v>
      </c>
      <c r="T479" s="265" t="s">
        <v>907</v>
      </c>
      <c r="U479" s="43">
        <v>189</v>
      </c>
      <c r="V479" s="247" t="s">
        <v>816</v>
      </c>
      <c r="W479" s="247" t="s">
        <v>817</v>
      </c>
      <c r="X479" s="247" t="s">
        <v>817</v>
      </c>
      <c r="Y479" s="29">
        <v>225</v>
      </c>
      <c r="Z479" s="247" t="s">
        <v>2167</v>
      </c>
      <c r="AA479" s="247">
        <v>213</v>
      </c>
      <c r="AB479" s="29">
        <v>45971888</v>
      </c>
      <c r="AC479" s="29">
        <v>0</v>
      </c>
      <c r="AD479" s="29">
        <v>30501983</v>
      </c>
      <c r="AE479" s="29">
        <v>15469905</v>
      </c>
      <c r="AF479" s="247" t="s">
        <v>3753</v>
      </c>
      <c r="AG479" s="247">
        <v>52010802</v>
      </c>
      <c r="AH479" s="247">
        <v>30501983</v>
      </c>
      <c r="AI479" s="247">
        <v>45971888</v>
      </c>
    </row>
    <row r="480" spans="1:35" s="24" customFormat="1" ht="36.75" customHeight="1" x14ac:dyDescent="0.3">
      <c r="A480" s="247">
        <v>390</v>
      </c>
      <c r="B480" s="248">
        <v>80111600</v>
      </c>
      <c r="C480" s="247" t="s">
        <v>3395</v>
      </c>
      <c r="D480" s="247" t="s">
        <v>3410</v>
      </c>
      <c r="E480" s="249" t="s">
        <v>683</v>
      </c>
      <c r="F480" s="249">
        <v>2024003050084</v>
      </c>
      <c r="G480" s="250" t="s">
        <v>684</v>
      </c>
      <c r="H480" s="251" t="s">
        <v>3377</v>
      </c>
      <c r="I480" s="133">
        <v>45971888</v>
      </c>
      <c r="J480" s="54" t="s">
        <v>1233</v>
      </c>
      <c r="K480" s="247" t="s">
        <v>3404</v>
      </c>
      <c r="L480" s="54" t="s">
        <v>903</v>
      </c>
      <c r="M480" s="54" t="s">
        <v>909</v>
      </c>
      <c r="N480" s="252" t="s">
        <v>296</v>
      </c>
      <c r="O480" s="54">
        <v>69</v>
      </c>
      <c r="P480" s="253" t="s">
        <v>297</v>
      </c>
      <c r="Q480" s="247" t="s">
        <v>3376</v>
      </c>
      <c r="R480" s="247" t="s">
        <v>3414</v>
      </c>
      <c r="S480" s="254">
        <v>315</v>
      </c>
      <c r="T480" s="265" t="s">
        <v>907</v>
      </c>
      <c r="U480" s="43">
        <v>74</v>
      </c>
      <c r="V480" s="247" t="s">
        <v>816</v>
      </c>
      <c r="W480" s="247" t="s">
        <v>817</v>
      </c>
      <c r="X480" s="247" t="s">
        <v>817</v>
      </c>
      <c r="Y480" s="29">
        <v>226</v>
      </c>
      <c r="Z480" s="247" t="s">
        <v>2168</v>
      </c>
      <c r="AA480" s="247">
        <v>339</v>
      </c>
      <c r="AB480" s="29">
        <v>45971888</v>
      </c>
      <c r="AC480" s="29">
        <v>0</v>
      </c>
      <c r="AD480" s="29">
        <v>30501983</v>
      </c>
      <c r="AE480" s="29">
        <v>15469905</v>
      </c>
      <c r="AF480" s="247" t="s">
        <v>3754</v>
      </c>
      <c r="AG480" s="247">
        <v>52010802</v>
      </c>
      <c r="AH480" s="247">
        <v>30501983</v>
      </c>
      <c r="AI480" s="247">
        <v>45971888</v>
      </c>
    </row>
    <row r="481" spans="1:35" s="24" customFormat="1" ht="36.75" customHeight="1" x14ac:dyDescent="0.3">
      <c r="A481" s="247">
        <v>391</v>
      </c>
      <c r="B481" s="248">
        <v>80111600</v>
      </c>
      <c r="C481" s="247" t="s">
        <v>3395</v>
      </c>
      <c r="D481" s="247" t="s">
        <v>3410</v>
      </c>
      <c r="E481" s="249" t="s">
        <v>683</v>
      </c>
      <c r="F481" s="249">
        <v>2024003050084</v>
      </c>
      <c r="G481" s="250" t="s">
        <v>684</v>
      </c>
      <c r="H481" s="251" t="s">
        <v>3377</v>
      </c>
      <c r="I481" s="133">
        <v>29949119</v>
      </c>
      <c r="J481" s="54" t="s">
        <v>1234</v>
      </c>
      <c r="K481" s="247" t="s">
        <v>3404</v>
      </c>
      <c r="L481" s="54" t="s">
        <v>903</v>
      </c>
      <c r="M481" s="54" t="s">
        <v>909</v>
      </c>
      <c r="N481" s="252" t="s">
        <v>296</v>
      </c>
      <c r="O481" s="54">
        <v>69</v>
      </c>
      <c r="P481" s="253" t="s">
        <v>297</v>
      </c>
      <c r="Q481" s="247" t="s">
        <v>3376</v>
      </c>
      <c r="R481" s="247" t="s">
        <v>3414</v>
      </c>
      <c r="S481" s="254">
        <v>315</v>
      </c>
      <c r="T481" s="265" t="s">
        <v>907</v>
      </c>
      <c r="U481" s="43">
        <v>239</v>
      </c>
      <c r="V481" s="247" t="s">
        <v>816</v>
      </c>
      <c r="W481" s="247" t="s">
        <v>817</v>
      </c>
      <c r="X481" s="247" t="s">
        <v>817</v>
      </c>
      <c r="Y481" s="29">
        <v>227</v>
      </c>
      <c r="Z481" s="247" t="s">
        <v>2169</v>
      </c>
      <c r="AA481" s="247">
        <v>326</v>
      </c>
      <c r="AB481" s="29">
        <v>29949119</v>
      </c>
      <c r="AC481" s="29">
        <v>0</v>
      </c>
      <c r="AD481" s="29">
        <v>19871002</v>
      </c>
      <c r="AE481" s="29">
        <v>10078117</v>
      </c>
      <c r="AF481" s="247" t="s">
        <v>3755</v>
      </c>
      <c r="AG481" s="247">
        <v>52010802</v>
      </c>
      <c r="AH481" s="247">
        <v>19871002</v>
      </c>
      <c r="AI481" s="247">
        <v>29949119</v>
      </c>
    </row>
    <row r="482" spans="1:35" s="24" customFormat="1" ht="36.75" customHeight="1" x14ac:dyDescent="0.3">
      <c r="A482" s="247">
        <v>392</v>
      </c>
      <c r="B482" s="248">
        <v>80111600</v>
      </c>
      <c r="C482" s="247" t="s">
        <v>3395</v>
      </c>
      <c r="D482" s="247" t="s">
        <v>3410</v>
      </c>
      <c r="E482" s="249" t="s">
        <v>683</v>
      </c>
      <c r="F482" s="249">
        <v>2024003050084</v>
      </c>
      <c r="G482" s="250" t="s">
        <v>684</v>
      </c>
      <c r="H482" s="251" t="s">
        <v>3377</v>
      </c>
      <c r="I482" s="133">
        <v>29949119</v>
      </c>
      <c r="J482" s="54" t="s">
        <v>1235</v>
      </c>
      <c r="K482" s="247" t="s">
        <v>3404</v>
      </c>
      <c r="L482" s="54" t="s">
        <v>903</v>
      </c>
      <c r="M482" s="54" t="s">
        <v>909</v>
      </c>
      <c r="N482" s="252" t="s">
        <v>296</v>
      </c>
      <c r="O482" s="54">
        <v>69</v>
      </c>
      <c r="P482" s="253" t="s">
        <v>297</v>
      </c>
      <c r="Q482" s="247" t="s">
        <v>3376</v>
      </c>
      <c r="R482" s="247" t="s">
        <v>3414</v>
      </c>
      <c r="S482" s="254">
        <v>315</v>
      </c>
      <c r="T482" s="265" t="s">
        <v>907</v>
      </c>
      <c r="U482" s="43">
        <v>128</v>
      </c>
      <c r="V482" s="247" t="s">
        <v>816</v>
      </c>
      <c r="W482" s="247" t="s">
        <v>817</v>
      </c>
      <c r="X482" s="247" t="s">
        <v>817</v>
      </c>
      <c r="Y482" s="29">
        <v>228</v>
      </c>
      <c r="Z482" s="247" t="s">
        <v>2170</v>
      </c>
      <c r="AA482" s="247">
        <v>349</v>
      </c>
      <c r="AB482" s="29">
        <v>29949119</v>
      </c>
      <c r="AC482" s="29">
        <v>0</v>
      </c>
      <c r="AD482" s="29">
        <v>19871002</v>
      </c>
      <c r="AE482" s="29">
        <v>10078117</v>
      </c>
      <c r="AF482" s="247" t="s">
        <v>3756</v>
      </c>
      <c r="AG482" s="247">
        <v>52010802</v>
      </c>
      <c r="AH482" s="247">
        <v>19871002</v>
      </c>
      <c r="AI482" s="247">
        <v>29949119</v>
      </c>
    </row>
    <row r="483" spans="1:35" s="24" customFormat="1" ht="36.75" customHeight="1" x14ac:dyDescent="0.3">
      <c r="A483" s="247" t="s">
        <v>957</v>
      </c>
      <c r="B483" s="248" t="s">
        <v>812</v>
      </c>
      <c r="C483" s="247" t="s">
        <v>3395</v>
      </c>
      <c r="D483" s="247" t="s">
        <v>3410</v>
      </c>
      <c r="E483" s="249" t="s">
        <v>683</v>
      </c>
      <c r="F483" s="249">
        <v>2024003050084</v>
      </c>
      <c r="G483" s="250" t="s">
        <v>684</v>
      </c>
      <c r="H483" s="251" t="s">
        <v>3377</v>
      </c>
      <c r="I483" s="133">
        <v>27148873</v>
      </c>
      <c r="J483" s="54" t="s">
        <v>1236</v>
      </c>
      <c r="K483" s="247" t="s">
        <v>3400</v>
      </c>
      <c r="L483" s="54" t="s">
        <v>812</v>
      </c>
      <c r="M483" s="54" t="s">
        <v>812</v>
      </c>
      <c r="N483" s="252" t="s">
        <v>296</v>
      </c>
      <c r="O483" s="54">
        <v>69</v>
      </c>
      <c r="P483" s="253" t="s">
        <v>297</v>
      </c>
      <c r="Q483" s="247" t="s">
        <v>3376</v>
      </c>
      <c r="R483" s="247" t="s">
        <v>3414</v>
      </c>
      <c r="S483" s="254" t="s">
        <v>812</v>
      </c>
      <c r="T483" s="267" t="s">
        <v>812</v>
      </c>
      <c r="U483" s="43" t="s">
        <v>895</v>
      </c>
      <c r="V483" s="247" t="s">
        <v>816</v>
      </c>
      <c r="W483" s="247" t="s">
        <v>812</v>
      </c>
      <c r="X483" s="247" t="s">
        <v>812</v>
      </c>
      <c r="Y483" s="29" t="s">
        <v>895</v>
      </c>
      <c r="Z483" s="247" t="s">
        <v>895</v>
      </c>
      <c r="AA483" s="247" t="s">
        <v>895</v>
      </c>
      <c r="AB483" s="29">
        <v>0</v>
      </c>
      <c r="AC483" s="29">
        <v>27148873</v>
      </c>
      <c r="AD483" s="29">
        <v>0</v>
      </c>
      <c r="AE483" s="29">
        <v>0</v>
      </c>
      <c r="AF483" s="247" t="s">
        <v>296</v>
      </c>
      <c r="AG483" s="247">
        <v>52010802</v>
      </c>
      <c r="AH483" s="247" t="s">
        <v>895</v>
      </c>
      <c r="AI483" s="247" t="s">
        <v>895</v>
      </c>
    </row>
    <row r="484" spans="1:35" s="24" customFormat="1" ht="36.75" customHeight="1" x14ac:dyDescent="0.3">
      <c r="A484" s="247" t="s">
        <v>957</v>
      </c>
      <c r="B484" s="248" t="s">
        <v>812</v>
      </c>
      <c r="C484" s="247" t="s">
        <v>3395</v>
      </c>
      <c r="D484" s="247" t="s">
        <v>3410</v>
      </c>
      <c r="E484" s="249" t="s">
        <v>683</v>
      </c>
      <c r="F484" s="249">
        <v>2024003050084</v>
      </c>
      <c r="G484" s="250" t="s">
        <v>684</v>
      </c>
      <c r="H484" s="251" t="s">
        <v>3377</v>
      </c>
      <c r="I484" s="133">
        <v>4915469</v>
      </c>
      <c r="J484" s="54" t="s">
        <v>1236</v>
      </c>
      <c r="K484" s="247" t="s">
        <v>3400</v>
      </c>
      <c r="L484" s="54" t="s">
        <v>812</v>
      </c>
      <c r="M484" s="54" t="s">
        <v>812</v>
      </c>
      <c r="N484" s="252" t="s">
        <v>296</v>
      </c>
      <c r="O484" s="54">
        <v>69</v>
      </c>
      <c r="P484" s="253" t="s">
        <v>297</v>
      </c>
      <c r="Q484" s="247" t="s">
        <v>3376</v>
      </c>
      <c r="R484" s="247" t="s">
        <v>3414</v>
      </c>
      <c r="S484" s="254" t="s">
        <v>812</v>
      </c>
      <c r="T484" s="267" t="s">
        <v>812</v>
      </c>
      <c r="U484" s="43" t="s">
        <v>895</v>
      </c>
      <c r="V484" s="247" t="s">
        <v>816</v>
      </c>
      <c r="W484" s="247" t="s">
        <v>812</v>
      </c>
      <c r="X484" s="247" t="s">
        <v>812</v>
      </c>
      <c r="Y484" s="29" t="s">
        <v>895</v>
      </c>
      <c r="Z484" s="247" t="s">
        <v>895</v>
      </c>
      <c r="AA484" s="247" t="s">
        <v>895</v>
      </c>
      <c r="AB484" s="29">
        <v>0</v>
      </c>
      <c r="AC484" s="29">
        <v>4915469</v>
      </c>
      <c r="AD484" s="29">
        <v>0</v>
      </c>
      <c r="AE484" s="29">
        <v>0</v>
      </c>
      <c r="AF484" s="247" t="s">
        <v>296</v>
      </c>
      <c r="AG484" s="247">
        <v>52010802</v>
      </c>
      <c r="AH484" s="247" t="s">
        <v>895</v>
      </c>
      <c r="AI484" s="247" t="s">
        <v>895</v>
      </c>
    </row>
    <row r="485" spans="1:35" s="24" customFormat="1" ht="36.75" customHeight="1" x14ac:dyDescent="0.3">
      <c r="A485" s="247">
        <v>393</v>
      </c>
      <c r="B485" s="248">
        <v>80111600</v>
      </c>
      <c r="C485" s="247" t="s">
        <v>3395</v>
      </c>
      <c r="D485" s="247" t="s">
        <v>3410</v>
      </c>
      <c r="E485" s="249" t="s">
        <v>683</v>
      </c>
      <c r="F485" s="249">
        <v>2024003050084</v>
      </c>
      <c r="G485" s="250" t="s">
        <v>684</v>
      </c>
      <c r="H485" s="251" t="s">
        <v>3377</v>
      </c>
      <c r="I485" s="133">
        <v>29949119</v>
      </c>
      <c r="J485" s="54" t="s">
        <v>1237</v>
      </c>
      <c r="K485" s="247" t="s">
        <v>3404</v>
      </c>
      <c r="L485" s="54" t="s">
        <v>903</v>
      </c>
      <c r="M485" s="54" t="s">
        <v>909</v>
      </c>
      <c r="N485" s="252" t="s">
        <v>296</v>
      </c>
      <c r="O485" s="54">
        <v>69</v>
      </c>
      <c r="P485" s="253" t="s">
        <v>297</v>
      </c>
      <c r="Q485" s="247" t="s">
        <v>3376</v>
      </c>
      <c r="R485" s="247" t="s">
        <v>3414</v>
      </c>
      <c r="S485" s="254">
        <v>315</v>
      </c>
      <c r="T485" s="265" t="s">
        <v>907</v>
      </c>
      <c r="U485" s="43">
        <v>102</v>
      </c>
      <c r="V485" s="247" t="s">
        <v>816</v>
      </c>
      <c r="W485" s="247" t="s">
        <v>817</v>
      </c>
      <c r="X485" s="247" t="s">
        <v>817</v>
      </c>
      <c r="Y485" s="29">
        <v>229</v>
      </c>
      <c r="Z485" s="247" t="s">
        <v>2171</v>
      </c>
      <c r="AA485" s="247">
        <v>338</v>
      </c>
      <c r="AB485" s="29">
        <v>29949119</v>
      </c>
      <c r="AC485" s="29">
        <v>0</v>
      </c>
      <c r="AD485" s="29">
        <v>19871002</v>
      </c>
      <c r="AE485" s="29">
        <v>10078117</v>
      </c>
      <c r="AF485" s="247" t="s">
        <v>3757</v>
      </c>
      <c r="AG485" s="247">
        <v>52010802</v>
      </c>
      <c r="AH485" s="247">
        <v>19871002</v>
      </c>
      <c r="AI485" s="247">
        <v>29949119</v>
      </c>
    </row>
    <row r="486" spans="1:35" s="24" customFormat="1" ht="36.75" customHeight="1" x14ac:dyDescent="0.3">
      <c r="A486" s="247">
        <v>394</v>
      </c>
      <c r="B486" s="248">
        <v>80111600</v>
      </c>
      <c r="C486" s="247" t="s">
        <v>3395</v>
      </c>
      <c r="D486" s="247" t="s">
        <v>3410</v>
      </c>
      <c r="E486" s="249" t="s">
        <v>683</v>
      </c>
      <c r="F486" s="249">
        <v>2024003050084</v>
      </c>
      <c r="G486" s="250" t="s">
        <v>684</v>
      </c>
      <c r="H486" s="251" t="s">
        <v>3377</v>
      </c>
      <c r="I486" s="133">
        <v>29949119</v>
      </c>
      <c r="J486" s="54" t="s">
        <v>1238</v>
      </c>
      <c r="K486" s="247" t="s">
        <v>3404</v>
      </c>
      <c r="L486" s="54" t="s">
        <v>903</v>
      </c>
      <c r="M486" s="54" t="s">
        <v>909</v>
      </c>
      <c r="N486" s="252" t="s">
        <v>296</v>
      </c>
      <c r="O486" s="54">
        <v>69</v>
      </c>
      <c r="P486" s="253" t="s">
        <v>297</v>
      </c>
      <c r="Q486" s="247" t="s">
        <v>3376</v>
      </c>
      <c r="R486" s="247" t="s">
        <v>3414</v>
      </c>
      <c r="S486" s="254">
        <v>315</v>
      </c>
      <c r="T486" s="265" t="s">
        <v>907</v>
      </c>
      <c r="U486" s="43">
        <v>75</v>
      </c>
      <c r="V486" s="247" t="s">
        <v>816</v>
      </c>
      <c r="W486" s="247" t="s">
        <v>817</v>
      </c>
      <c r="X486" s="247" t="s">
        <v>817</v>
      </c>
      <c r="Y486" s="29">
        <v>230</v>
      </c>
      <c r="Z486" s="247" t="s">
        <v>2172</v>
      </c>
      <c r="AA486" s="247">
        <v>346</v>
      </c>
      <c r="AB486" s="29">
        <v>29949119</v>
      </c>
      <c r="AC486" s="29">
        <v>0</v>
      </c>
      <c r="AD486" s="29">
        <v>17018705</v>
      </c>
      <c r="AE486" s="29">
        <v>12930414</v>
      </c>
      <c r="AF486" s="247" t="s">
        <v>3758</v>
      </c>
      <c r="AG486" s="247">
        <v>52010802</v>
      </c>
      <c r="AH486" s="247">
        <v>17018705</v>
      </c>
      <c r="AI486" s="247">
        <v>29949119</v>
      </c>
    </row>
    <row r="487" spans="1:35" s="24" customFormat="1" ht="36.75" customHeight="1" x14ac:dyDescent="0.3">
      <c r="A487" s="247">
        <v>395</v>
      </c>
      <c r="B487" s="248">
        <v>80111600</v>
      </c>
      <c r="C487" s="247" t="s">
        <v>3395</v>
      </c>
      <c r="D487" s="247" t="s">
        <v>3410</v>
      </c>
      <c r="E487" s="249" t="s">
        <v>683</v>
      </c>
      <c r="F487" s="249">
        <v>2024003050084</v>
      </c>
      <c r="G487" s="250" t="s">
        <v>684</v>
      </c>
      <c r="H487" s="251" t="s">
        <v>3377</v>
      </c>
      <c r="I487" s="133">
        <v>68987793</v>
      </c>
      <c r="J487" s="54" t="s">
        <v>1239</v>
      </c>
      <c r="K487" s="247" t="s">
        <v>3404</v>
      </c>
      <c r="L487" s="54" t="s">
        <v>903</v>
      </c>
      <c r="M487" s="54" t="s">
        <v>909</v>
      </c>
      <c r="N487" s="252" t="s">
        <v>296</v>
      </c>
      <c r="O487" s="54">
        <v>69</v>
      </c>
      <c r="P487" s="253" t="s">
        <v>297</v>
      </c>
      <c r="Q487" s="247" t="s">
        <v>3376</v>
      </c>
      <c r="R487" s="247" t="s">
        <v>3414</v>
      </c>
      <c r="S487" s="254">
        <v>315</v>
      </c>
      <c r="T487" s="265" t="s">
        <v>907</v>
      </c>
      <c r="U487" s="43">
        <v>166</v>
      </c>
      <c r="V487" s="247" t="s">
        <v>816</v>
      </c>
      <c r="W487" s="247" t="s">
        <v>817</v>
      </c>
      <c r="X487" s="247" t="s">
        <v>817</v>
      </c>
      <c r="Y487" s="29">
        <v>231</v>
      </c>
      <c r="Z487" s="247" t="s">
        <v>2173</v>
      </c>
      <c r="AA487" s="247">
        <v>265</v>
      </c>
      <c r="AB487" s="29">
        <v>68987793</v>
      </c>
      <c r="AC487" s="29">
        <v>0</v>
      </c>
      <c r="AD487" s="29">
        <v>45772853</v>
      </c>
      <c r="AE487" s="29">
        <v>23214940</v>
      </c>
      <c r="AF487" s="247" t="s">
        <v>3759</v>
      </c>
      <c r="AG487" s="247">
        <v>52010802</v>
      </c>
      <c r="AH487" s="247">
        <v>45772853</v>
      </c>
      <c r="AI487" s="247">
        <v>68987793</v>
      </c>
    </row>
    <row r="488" spans="1:35" s="24" customFormat="1" ht="36.75" customHeight="1" x14ac:dyDescent="0.3">
      <c r="A488" s="247">
        <v>396</v>
      </c>
      <c r="B488" s="248">
        <v>80111600</v>
      </c>
      <c r="C488" s="247" t="s">
        <v>3395</v>
      </c>
      <c r="D488" s="247" t="s">
        <v>3410</v>
      </c>
      <c r="E488" s="249" t="s">
        <v>683</v>
      </c>
      <c r="F488" s="249">
        <v>2024003050084</v>
      </c>
      <c r="G488" s="250" t="s">
        <v>684</v>
      </c>
      <c r="H488" s="251" t="s">
        <v>3377</v>
      </c>
      <c r="I488" s="133">
        <v>57097992</v>
      </c>
      <c r="J488" s="54" t="s">
        <v>1240</v>
      </c>
      <c r="K488" s="247" t="s">
        <v>3404</v>
      </c>
      <c r="L488" s="54" t="s">
        <v>903</v>
      </c>
      <c r="M488" s="54" t="s">
        <v>909</v>
      </c>
      <c r="N488" s="252" t="s">
        <v>296</v>
      </c>
      <c r="O488" s="54">
        <v>69</v>
      </c>
      <c r="P488" s="253" t="s">
        <v>297</v>
      </c>
      <c r="Q488" s="247" t="s">
        <v>3376</v>
      </c>
      <c r="R488" s="247" t="s">
        <v>3414</v>
      </c>
      <c r="S488" s="254">
        <v>315</v>
      </c>
      <c r="T488" s="265" t="s">
        <v>907</v>
      </c>
      <c r="U488" s="43">
        <v>134</v>
      </c>
      <c r="V488" s="247" t="s">
        <v>816</v>
      </c>
      <c r="W488" s="247" t="s">
        <v>817</v>
      </c>
      <c r="X488" s="247" t="s">
        <v>817</v>
      </c>
      <c r="Y488" s="29">
        <v>232</v>
      </c>
      <c r="Z488" s="247" t="s">
        <v>2174</v>
      </c>
      <c r="AA488" s="247">
        <v>264</v>
      </c>
      <c r="AB488" s="29">
        <v>57097992</v>
      </c>
      <c r="AC488" s="29">
        <v>0</v>
      </c>
      <c r="AD488" s="29">
        <v>37884065</v>
      </c>
      <c r="AE488" s="29">
        <v>19213927</v>
      </c>
      <c r="AF488" s="247" t="s">
        <v>3760</v>
      </c>
      <c r="AG488" s="247">
        <v>52010802</v>
      </c>
      <c r="AH488" s="247">
        <v>37884065</v>
      </c>
      <c r="AI488" s="247">
        <v>57097992</v>
      </c>
    </row>
    <row r="489" spans="1:35" s="24" customFormat="1" ht="36.75" customHeight="1" x14ac:dyDescent="0.3">
      <c r="A489" s="247">
        <v>397</v>
      </c>
      <c r="B489" s="248">
        <v>80111600</v>
      </c>
      <c r="C489" s="247" t="s">
        <v>3395</v>
      </c>
      <c r="D489" s="247" t="s">
        <v>3410</v>
      </c>
      <c r="E489" s="249" t="s">
        <v>683</v>
      </c>
      <c r="F489" s="249">
        <v>2024003050084</v>
      </c>
      <c r="G489" s="250" t="s">
        <v>684</v>
      </c>
      <c r="H489" s="251" t="s">
        <v>3377</v>
      </c>
      <c r="I489" s="133">
        <v>57097992</v>
      </c>
      <c r="J489" s="54" t="s">
        <v>1241</v>
      </c>
      <c r="K489" s="247" t="s">
        <v>3404</v>
      </c>
      <c r="L489" s="54" t="s">
        <v>903</v>
      </c>
      <c r="M489" s="54" t="s">
        <v>909</v>
      </c>
      <c r="N489" s="252" t="s">
        <v>296</v>
      </c>
      <c r="O489" s="54">
        <v>69</v>
      </c>
      <c r="P489" s="253" t="s">
        <v>297</v>
      </c>
      <c r="Q489" s="247" t="s">
        <v>3376</v>
      </c>
      <c r="R489" s="247" t="s">
        <v>3414</v>
      </c>
      <c r="S489" s="254">
        <v>315</v>
      </c>
      <c r="T489" s="265" t="s">
        <v>907</v>
      </c>
      <c r="U489" s="43">
        <v>135</v>
      </c>
      <c r="V489" s="247" t="s">
        <v>816</v>
      </c>
      <c r="W489" s="247" t="s">
        <v>817</v>
      </c>
      <c r="X489" s="247" t="s">
        <v>817</v>
      </c>
      <c r="Y489" s="29">
        <v>233</v>
      </c>
      <c r="Z489" s="247" t="s">
        <v>2175</v>
      </c>
      <c r="AA489" s="247">
        <v>345</v>
      </c>
      <c r="AB489" s="29">
        <v>57097992</v>
      </c>
      <c r="AC489" s="29">
        <v>0</v>
      </c>
      <c r="AD489" s="29">
        <v>37884065</v>
      </c>
      <c r="AE489" s="29">
        <v>19213927</v>
      </c>
      <c r="AF489" s="247" t="s">
        <v>3761</v>
      </c>
      <c r="AG489" s="247">
        <v>52010802</v>
      </c>
      <c r="AH489" s="247">
        <v>37884065</v>
      </c>
      <c r="AI489" s="247">
        <v>57097992</v>
      </c>
    </row>
    <row r="490" spans="1:35" s="24" customFormat="1" ht="36.75" customHeight="1" x14ac:dyDescent="0.3">
      <c r="A490" s="247">
        <v>398</v>
      </c>
      <c r="B490" s="248">
        <v>80111600</v>
      </c>
      <c r="C490" s="247" t="s">
        <v>3395</v>
      </c>
      <c r="D490" s="247" t="s">
        <v>3410</v>
      </c>
      <c r="E490" s="249" t="s">
        <v>683</v>
      </c>
      <c r="F490" s="249">
        <v>2024003050084</v>
      </c>
      <c r="G490" s="250" t="s">
        <v>684</v>
      </c>
      <c r="H490" s="251" t="s">
        <v>3377</v>
      </c>
      <c r="I490" s="133">
        <v>68987793</v>
      </c>
      <c r="J490" s="54" t="s">
        <v>1242</v>
      </c>
      <c r="K490" s="247" t="s">
        <v>3404</v>
      </c>
      <c r="L490" s="54" t="s">
        <v>903</v>
      </c>
      <c r="M490" s="54" t="s">
        <v>909</v>
      </c>
      <c r="N490" s="252" t="s">
        <v>296</v>
      </c>
      <c r="O490" s="54">
        <v>69</v>
      </c>
      <c r="P490" s="253" t="s">
        <v>297</v>
      </c>
      <c r="Q490" s="247" t="s">
        <v>3376</v>
      </c>
      <c r="R490" s="247" t="s">
        <v>3414</v>
      </c>
      <c r="S490" s="254">
        <v>315</v>
      </c>
      <c r="T490" s="265" t="s">
        <v>907</v>
      </c>
      <c r="U490" s="43">
        <v>81</v>
      </c>
      <c r="V490" s="247" t="s">
        <v>816</v>
      </c>
      <c r="W490" s="247" t="s">
        <v>817</v>
      </c>
      <c r="X490" s="247" t="s">
        <v>817</v>
      </c>
      <c r="Y490" s="29">
        <v>234</v>
      </c>
      <c r="Z490" s="247" t="s">
        <v>2176</v>
      </c>
      <c r="AA490" s="247">
        <v>257</v>
      </c>
      <c r="AB490" s="29">
        <v>68987793</v>
      </c>
      <c r="AC490" s="29">
        <v>0</v>
      </c>
      <c r="AD490" s="29">
        <v>45772853</v>
      </c>
      <c r="AE490" s="29">
        <v>23214940</v>
      </c>
      <c r="AF490" s="247" t="s">
        <v>3762</v>
      </c>
      <c r="AG490" s="247">
        <v>52010802</v>
      </c>
      <c r="AH490" s="247">
        <v>45772853</v>
      </c>
      <c r="AI490" s="247">
        <v>68987793</v>
      </c>
    </row>
    <row r="491" spans="1:35" s="24" customFormat="1" ht="36.75" customHeight="1" x14ac:dyDescent="0.3">
      <c r="A491" s="247">
        <v>399</v>
      </c>
      <c r="B491" s="248">
        <v>80111600</v>
      </c>
      <c r="C491" s="247" t="s">
        <v>3395</v>
      </c>
      <c r="D491" s="247" t="s">
        <v>3410</v>
      </c>
      <c r="E491" s="249" t="s">
        <v>683</v>
      </c>
      <c r="F491" s="249">
        <v>2024003050084</v>
      </c>
      <c r="G491" s="250" t="s">
        <v>684</v>
      </c>
      <c r="H491" s="251" t="s">
        <v>3377</v>
      </c>
      <c r="I491" s="133">
        <v>29949119</v>
      </c>
      <c r="J491" s="54" t="s">
        <v>1243</v>
      </c>
      <c r="K491" s="247" t="s">
        <v>3404</v>
      </c>
      <c r="L491" s="54" t="s">
        <v>903</v>
      </c>
      <c r="M491" s="54" t="s">
        <v>909</v>
      </c>
      <c r="N491" s="252" t="s">
        <v>296</v>
      </c>
      <c r="O491" s="54">
        <v>69</v>
      </c>
      <c r="P491" s="253" t="s">
        <v>297</v>
      </c>
      <c r="Q491" s="247" t="s">
        <v>3376</v>
      </c>
      <c r="R491" s="247" t="s">
        <v>3414</v>
      </c>
      <c r="S491" s="254">
        <v>315</v>
      </c>
      <c r="T491" s="265" t="s">
        <v>907</v>
      </c>
      <c r="U491" s="43">
        <v>215</v>
      </c>
      <c r="V491" s="247" t="s">
        <v>816</v>
      </c>
      <c r="W491" s="247" t="s">
        <v>817</v>
      </c>
      <c r="X491" s="247" t="s">
        <v>817</v>
      </c>
      <c r="Y491" s="29">
        <v>235</v>
      </c>
      <c r="Z491" s="247" t="s">
        <v>2177</v>
      </c>
      <c r="AA491" s="247">
        <v>204</v>
      </c>
      <c r="AB491" s="29">
        <v>29949119</v>
      </c>
      <c r="AC491" s="29">
        <v>0</v>
      </c>
      <c r="AD491" s="29">
        <v>19871002</v>
      </c>
      <c r="AE491" s="29">
        <v>10078117</v>
      </c>
      <c r="AF491" s="247" t="s">
        <v>3763</v>
      </c>
      <c r="AG491" s="247">
        <v>52010802</v>
      </c>
      <c r="AH491" s="247">
        <v>19871002</v>
      </c>
      <c r="AI491" s="247">
        <v>29949119</v>
      </c>
    </row>
    <row r="492" spans="1:35" s="24" customFormat="1" ht="36.75" customHeight="1" x14ac:dyDescent="0.3">
      <c r="A492" s="247">
        <v>400</v>
      </c>
      <c r="B492" s="248">
        <v>80111600</v>
      </c>
      <c r="C492" s="247" t="s">
        <v>3395</v>
      </c>
      <c r="D492" s="247" t="s">
        <v>3410</v>
      </c>
      <c r="E492" s="249" t="s">
        <v>683</v>
      </c>
      <c r="F492" s="249">
        <v>2024003050084</v>
      </c>
      <c r="G492" s="250" t="s">
        <v>684</v>
      </c>
      <c r="H492" s="251" t="s">
        <v>3377</v>
      </c>
      <c r="I492" s="133">
        <v>68987793</v>
      </c>
      <c r="J492" s="54" t="s">
        <v>1244</v>
      </c>
      <c r="K492" s="247" t="s">
        <v>3404</v>
      </c>
      <c r="L492" s="54" t="s">
        <v>903</v>
      </c>
      <c r="M492" s="54" t="s">
        <v>909</v>
      </c>
      <c r="N492" s="252" t="s">
        <v>296</v>
      </c>
      <c r="O492" s="54">
        <v>69</v>
      </c>
      <c r="P492" s="253" t="s">
        <v>297</v>
      </c>
      <c r="Q492" s="247" t="s">
        <v>3376</v>
      </c>
      <c r="R492" s="247" t="s">
        <v>3414</v>
      </c>
      <c r="S492" s="254">
        <v>315</v>
      </c>
      <c r="T492" s="265" t="s">
        <v>907</v>
      </c>
      <c r="U492" s="43">
        <v>82</v>
      </c>
      <c r="V492" s="247" t="s">
        <v>816</v>
      </c>
      <c r="W492" s="247" t="s">
        <v>817</v>
      </c>
      <c r="X492" s="247" t="s">
        <v>817</v>
      </c>
      <c r="Y492" s="29">
        <v>236</v>
      </c>
      <c r="Z492" s="247" t="s">
        <v>2178</v>
      </c>
      <c r="AA492" s="247">
        <v>336</v>
      </c>
      <c r="AB492" s="29">
        <v>68987793</v>
      </c>
      <c r="AC492" s="29">
        <v>0</v>
      </c>
      <c r="AD492" s="29">
        <v>45772853</v>
      </c>
      <c r="AE492" s="29">
        <v>23214940</v>
      </c>
      <c r="AF492" s="247" t="s">
        <v>3764</v>
      </c>
      <c r="AG492" s="247">
        <v>52010802</v>
      </c>
      <c r="AH492" s="247">
        <v>45772853</v>
      </c>
      <c r="AI492" s="247">
        <v>68987793</v>
      </c>
    </row>
    <row r="493" spans="1:35" s="24" customFormat="1" ht="36.75" customHeight="1" x14ac:dyDescent="0.3">
      <c r="A493" s="247">
        <v>401</v>
      </c>
      <c r="B493" s="248">
        <v>80111600</v>
      </c>
      <c r="C493" s="247" t="s">
        <v>3395</v>
      </c>
      <c r="D493" s="247" t="s">
        <v>3410</v>
      </c>
      <c r="E493" s="249" t="s">
        <v>683</v>
      </c>
      <c r="F493" s="249">
        <v>2024003050084</v>
      </c>
      <c r="G493" s="250" t="s">
        <v>684</v>
      </c>
      <c r="H493" s="251" t="s">
        <v>3377</v>
      </c>
      <c r="I493" s="133">
        <v>68987793</v>
      </c>
      <c r="J493" s="54" t="s">
        <v>1245</v>
      </c>
      <c r="K493" s="247" t="s">
        <v>3404</v>
      </c>
      <c r="L493" s="54" t="s">
        <v>903</v>
      </c>
      <c r="M493" s="54" t="s">
        <v>909</v>
      </c>
      <c r="N493" s="252" t="s">
        <v>296</v>
      </c>
      <c r="O493" s="54">
        <v>69</v>
      </c>
      <c r="P493" s="253" t="s">
        <v>297</v>
      </c>
      <c r="Q493" s="247" t="s">
        <v>3376</v>
      </c>
      <c r="R493" s="247" t="s">
        <v>3414</v>
      </c>
      <c r="S493" s="254">
        <v>315</v>
      </c>
      <c r="T493" s="265" t="s">
        <v>907</v>
      </c>
      <c r="U493" s="43">
        <v>136</v>
      </c>
      <c r="V493" s="247" t="s">
        <v>816</v>
      </c>
      <c r="W493" s="247" t="s">
        <v>817</v>
      </c>
      <c r="X493" s="247" t="s">
        <v>817</v>
      </c>
      <c r="Y493" s="29">
        <v>237</v>
      </c>
      <c r="Z493" s="247" t="s">
        <v>2179</v>
      </c>
      <c r="AA493" s="247">
        <v>397</v>
      </c>
      <c r="AB493" s="29">
        <v>68987793</v>
      </c>
      <c r="AC493" s="29">
        <v>0</v>
      </c>
      <c r="AD493" s="29">
        <v>45772853</v>
      </c>
      <c r="AE493" s="29">
        <v>23214940</v>
      </c>
      <c r="AF493" s="247" t="s">
        <v>3765</v>
      </c>
      <c r="AG493" s="247">
        <v>52010802</v>
      </c>
      <c r="AH493" s="247">
        <v>45772853</v>
      </c>
      <c r="AI493" s="247">
        <v>68987793</v>
      </c>
    </row>
    <row r="494" spans="1:35" s="24" customFormat="1" ht="36.75" customHeight="1" x14ac:dyDescent="0.3">
      <c r="A494" s="247">
        <v>402</v>
      </c>
      <c r="B494" s="248">
        <v>80111600</v>
      </c>
      <c r="C494" s="247" t="s">
        <v>3395</v>
      </c>
      <c r="D494" s="247" t="s">
        <v>3410</v>
      </c>
      <c r="E494" s="249" t="s">
        <v>683</v>
      </c>
      <c r="F494" s="249">
        <v>2024003050084</v>
      </c>
      <c r="G494" s="250" t="s">
        <v>684</v>
      </c>
      <c r="H494" s="251" t="s">
        <v>3377</v>
      </c>
      <c r="I494" s="133">
        <v>68987793</v>
      </c>
      <c r="J494" s="54" t="s">
        <v>1246</v>
      </c>
      <c r="K494" s="247" t="s">
        <v>3404</v>
      </c>
      <c r="L494" s="54" t="s">
        <v>903</v>
      </c>
      <c r="M494" s="54" t="s">
        <v>909</v>
      </c>
      <c r="N494" s="252" t="s">
        <v>296</v>
      </c>
      <c r="O494" s="54">
        <v>69</v>
      </c>
      <c r="P494" s="253" t="s">
        <v>297</v>
      </c>
      <c r="Q494" s="247" t="s">
        <v>3376</v>
      </c>
      <c r="R494" s="247" t="s">
        <v>3414</v>
      </c>
      <c r="S494" s="254">
        <v>315</v>
      </c>
      <c r="T494" s="265" t="s">
        <v>907</v>
      </c>
      <c r="U494" s="43">
        <v>137</v>
      </c>
      <c r="V494" s="247" t="s">
        <v>816</v>
      </c>
      <c r="W494" s="247" t="s">
        <v>817</v>
      </c>
      <c r="X494" s="247" t="s">
        <v>817</v>
      </c>
      <c r="Y494" s="29">
        <v>238</v>
      </c>
      <c r="Z494" s="247" t="s">
        <v>2180</v>
      </c>
      <c r="AA494" s="247">
        <v>286</v>
      </c>
      <c r="AB494" s="29">
        <v>68987793</v>
      </c>
      <c r="AC494" s="29">
        <v>0</v>
      </c>
      <c r="AD494" s="29">
        <v>45772853</v>
      </c>
      <c r="AE494" s="29">
        <v>23214940</v>
      </c>
      <c r="AF494" s="247" t="s">
        <v>3766</v>
      </c>
      <c r="AG494" s="247">
        <v>52010802</v>
      </c>
      <c r="AH494" s="247">
        <v>45772853</v>
      </c>
      <c r="AI494" s="247">
        <v>68987793</v>
      </c>
    </row>
    <row r="495" spans="1:35" s="24" customFormat="1" ht="36.75" customHeight="1" x14ac:dyDescent="0.3">
      <c r="A495" s="247">
        <v>403</v>
      </c>
      <c r="B495" s="248">
        <v>80111600</v>
      </c>
      <c r="C495" s="247" t="s">
        <v>3395</v>
      </c>
      <c r="D495" s="247" t="s">
        <v>3410</v>
      </c>
      <c r="E495" s="249" t="s">
        <v>683</v>
      </c>
      <c r="F495" s="249">
        <v>2024003050084</v>
      </c>
      <c r="G495" s="250" t="s">
        <v>684</v>
      </c>
      <c r="H495" s="251" t="s">
        <v>3377</v>
      </c>
      <c r="I495" s="133">
        <v>29949119</v>
      </c>
      <c r="J495" s="54" t="s">
        <v>1247</v>
      </c>
      <c r="K495" s="247" t="s">
        <v>3404</v>
      </c>
      <c r="L495" s="54" t="s">
        <v>903</v>
      </c>
      <c r="M495" s="54" t="s">
        <v>909</v>
      </c>
      <c r="N495" s="252" t="s">
        <v>296</v>
      </c>
      <c r="O495" s="54">
        <v>69</v>
      </c>
      <c r="P495" s="253" t="s">
        <v>297</v>
      </c>
      <c r="Q495" s="247" t="s">
        <v>3376</v>
      </c>
      <c r="R495" s="247" t="s">
        <v>3414</v>
      </c>
      <c r="S495" s="254">
        <v>315</v>
      </c>
      <c r="T495" s="265" t="s">
        <v>907</v>
      </c>
      <c r="U495" s="43">
        <v>268</v>
      </c>
      <c r="V495" s="247" t="s">
        <v>816</v>
      </c>
      <c r="W495" s="247" t="s">
        <v>817</v>
      </c>
      <c r="X495" s="247" t="s">
        <v>817</v>
      </c>
      <c r="Y495" s="29">
        <v>239</v>
      </c>
      <c r="Z495" s="247" t="s">
        <v>2181</v>
      </c>
      <c r="AA495" s="247">
        <v>323</v>
      </c>
      <c r="AB495" s="29">
        <v>29949119</v>
      </c>
      <c r="AC495" s="29">
        <v>0</v>
      </c>
      <c r="AD495" s="29">
        <v>19871002</v>
      </c>
      <c r="AE495" s="29">
        <v>10078117</v>
      </c>
      <c r="AF495" s="247" t="s">
        <v>3767</v>
      </c>
      <c r="AG495" s="247">
        <v>52010802</v>
      </c>
      <c r="AH495" s="247">
        <v>19871002</v>
      </c>
      <c r="AI495" s="247">
        <v>29949119</v>
      </c>
    </row>
    <row r="496" spans="1:35" s="24" customFormat="1" ht="36.75" customHeight="1" x14ac:dyDescent="0.3">
      <c r="A496" s="247">
        <v>404</v>
      </c>
      <c r="B496" s="248">
        <v>80111600</v>
      </c>
      <c r="C496" s="247" t="s">
        <v>3395</v>
      </c>
      <c r="D496" s="247" t="s">
        <v>3410</v>
      </c>
      <c r="E496" s="249" t="s">
        <v>683</v>
      </c>
      <c r="F496" s="249">
        <v>2024003050084</v>
      </c>
      <c r="G496" s="250" t="s">
        <v>684</v>
      </c>
      <c r="H496" s="251" t="s">
        <v>3377</v>
      </c>
      <c r="I496" s="133">
        <v>45971888</v>
      </c>
      <c r="J496" s="54" t="s">
        <v>1248</v>
      </c>
      <c r="K496" s="247" t="s">
        <v>3404</v>
      </c>
      <c r="L496" s="54" t="s">
        <v>903</v>
      </c>
      <c r="M496" s="54" t="s">
        <v>909</v>
      </c>
      <c r="N496" s="252" t="s">
        <v>296</v>
      </c>
      <c r="O496" s="54">
        <v>69</v>
      </c>
      <c r="P496" s="253" t="s">
        <v>297</v>
      </c>
      <c r="Q496" s="247" t="s">
        <v>3376</v>
      </c>
      <c r="R496" s="247" t="s">
        <v>3414</v>
      </c>
      <c r="S496" s="254">
        <v>315</v>
      </c>
      <c r="T496" s="265" t="s">
        <v>907</v>
      </c>
      <c r="U496" s="43">
        <v>106</v>
      </c>
      <c r="V496" s="247" t="s">
        <v>816</v>
      </c>
      <c r="W496" s="247" t="s">
        <v>817</v>
      </c>
      <c r="X496" s="247" t="s">
        <v>817</v>
      </c>
      <c r="Y496" s="29">
        <v>240</v>
      </c>
      <c r="Z496" s="247" t="s">
        <v>2182</v>
      </c>
      <c r="AA496" s="247">
        <v>261</v>
      </c>
      <c r="AB496" s="29">
        <v>45971888</v>
      </c>
      <c r="AC496" s="29">
        <v>0</v>
      </c>
      <c r="AD496" s="29">
        <v>30501983</v>
      </c>
      <c r="AE496" s="29">
        <v>15469905</v>
      </c>
      <c r="AF496" s="247" t="s">
        <v>3768</v>
      </c>
      <c r="AG496" s="247">
        <v>52010802</v>
      </c>
      <c r="AH496" s="247">
        <v>30501983</v>
      </c>
      <c r="AI496" s="247">
        <v>45971888</v>
      </c>
    </row>
    <row r="497" spans="1:35" s="24" customFormat="1" ht="36.75" customHeight="1" x14ac:dyDescent="0.3">
      <c r="A497" s="247">
        <v>405</v>
      </c>
      <c r="B497" s="248">
        <v>80111600</v>
      </c>
      <c r="C497" s="247" t="s">
        <v>3395</v>
      </c>
      <c r="D497" s="247" t="s">
        <v>3410</v>
      </c>
      <c r="E497" s="249" t="s">
        <v>683</v>
      </c>
      <c r="F497" s="249">
        <v>2024003050084</v>
      </c>
      <c r="G497" s="250" t="s">
        <v>684</v>
      </c>
      <c r="H497" s="251" t="s">
        <v>3377</v>
      </c>
      <c r="I497" s="133">
        <v>29949119</v>
      </c>
      <c r="J497" s="54" t="s">
        <v>1247</v>
      </c>
      <c r="K497" s="247" t="s">
        <v>3404</v>
      </c>
      <c r="L497" s="54" t="s">
        <v>903</v>
      </c>
      <c r="M497" s="54" t="s">
        <v>909</v>
      </c>
      <c r="N497" s="252" t="s">
        <v>296</v>
      </c>
      <c r="O497" s="54">
        <v>69</v>
      </c>
      <c r="P497" s="253" t="s">
        <v>297</v>
      </c>
      <c r="Q497" s="247" t="s">
        <v>3376</v>
      </c>
      <c r="R497" s="247" t="s">
        <v>3414</v>
      </c>
      <c r="S497" s="254">
        <v>315</v>
      </c>
      <c r="T497" s="265" t="s">
        <v>907</v>
      </c>
      <c r="U497" s="43">
        <v>330</v>
      </c>
      <c r="V497" s="247" t="s">
        <v>816</v>
      </c>
      <c r="W497" s="247" t="s">
        <v>817</v>
      </c>
      <c r="X497" s="247" t="s">
        <v>817</v>
      </c>
      <c r="Y497" s="29">
        <v>241</v>
      </c>
      <c r="Z497" s="247" t="s">
        <v>2183</v>
      </c>
      <c r="AA497" s="247">
        <v>361</v>
      </c>
      <c r="AB497" s="29">
        <v>29949119</v>
      </c>
      <c r="AC497" s="29">
        <v>0</v>
      </c>
      <c r="AD497" s="29">
        <v>19871002</v>
      </c>
      <c r="AE497" s="29">
        <v>10078117</v>
      </c>
      <c r="AF497" s="247" t="s">
        <v>3769</v>
      </c>
      <c r="AG497" s="247">
        <v>52010802</v>
      </c>
      <c r="AH497" s="247">
        <v>19871002</v>
      </c>
      <c r="AI497" s="247">
        <v>29949119</v>
      </c>
    </row>
    <row r="498" spans="1:35" s="24" customFormat="1" ht="36.75" customHeight="1" x14ac:dyDescent="0.3">
      <c r="A498" s="247">
        <v>406</v>
      </c>
      <c r="B498" s="248">
        <v>80111600</v>
      </c>
      <c r="C498" s="247" t="s">
        <v>3395</v>
      </c>
      <c r="D498" s="247" t="s">
        <v>3410</v>
      </c>
      <c r="E498" s="249" t="s">
        <v>683</v>
      </c>
      <c r="F498" s="249">
        <v>2024003050084</v>
      </c>
      <c r="G498" s="250" t="s">
        <v>684</v>
      </c>
      <c r="H498" s="251" t="s">
        <v>3377</v>
      </c>
      <c r="I498" s="133">
        <v>0</v>
      </c>
      <c r="J498" s="54" t="s">
        <v>812</v>
      </c>
      <c r="K498" s="247" t="s">
        <v>3400</v>
      </c>
      <c r="L498" s="54" t="s">
        <v>903</v>
      </c>
      <c r="M498" s="54" t="s">
        <v>909</v>
      </c>
      <c r="N498" s="252" t="s">
        <v>296</v>
      </c>
      <c r="O498" s="54">
        <v>69</v>
      </c>
      <c r="P498" s="253" t="s">
        <v>297</v>
      </c>
      <c r="Q498" s="247" t="s">
        <v>3376</v>
      </c>
      <c r="R498" s="247" t="s">
        <v>3414</v>
      </c>
      <c r="S498" s="254">
        <v>315</v>
      </c>
      <c r="T498" s="265" t="s">
        <v>907</v>
      </c>
      <c r="U498" s="43" t="s">
        <v>895</v>
      </c>
      <c r="V498" s="247" t="s">
        <v>816</v>
      </c>
      <c r="W498" s="247" t="s">
        <v>817</v>
      </c>
      <c r="X498" s="247" t="s">
        <v>817</v>
      </c>
      <c r="Y498" s="29" t="s">
        <v>895</v>
      </c>
      <c r="Z498" s="247" t="s">
        <v>895</v>
      </c>
      <c r="AA498" s="247" t="s">
        <v>895</v>
      </c>
      <c r="AB498" s="29">
        <v>0</v>
      </c>
      <c r="AC498" s="29">
        <v>0</v>
      </c>
      <c r="AD498" s="29">
        <v>0</v>
      </c>
      <c r="AE498" s="29">
        <v>0</v>
      </c>
      <c r="AF498" s="247" t="s">
        <v>296</v>
      </c>
      <c r="AG498" s="247">
        <v>52010802</v>
      </c>
      <c r="AH498" s="247" t="s">
        <v>895</v>
      </c>
      <c r="AI498" s="247" t="s">
        <v>895</v>
      </c>
    </row>
    <row r="499" spans="1:35" s="24" customFormat="1" ht="36.75" customHeight="1" x14ac:dyDescent="0.3">
      <c r="A499" s="247">
        <v>407</v>
      </c>
      <c r="B499" s="248">
        <v>80111600</v>
      </c>
      <c r="C499" s="247" t="s">
        <v>3395</v>
      </c>
      <c r="D499" s="247" t="s">
        <v>3410</v>
      </c>
      <c r="E499" s="249" t="s">
        <v>683</v>
      </c>
      <c r="F499" s="249">
        <v>2024003050084</v>
      </c>
      <c r="G499" s="250" t="s">
        <v>684</v>
      </c>
      <c r="H499" s="251" t="s">
        <v>3377</v>
      </c>
      <c r="I499" s="133">
        <v>68987793</v>
      </c>
      <c r="J499" s="54" t="s">
        <v>1249</v>
      </c>
      <c r="K499" s="247" t="s">
        <v>3404</v>
      </c>
      <c r="L499" s="54" t="s">
        <v>903</v>
      </c>
      <c r="M499" s="54" t="s">
        <v>909</v>
      </c>
      <c r="N499" s="252" t="s">
        <v>296</v>
      </c>
      <c r="O499" s="54">
        <v>69</v>
      </c>
      <c r="P499" s="253" t="s">
        <v>297</v>
      </c>
      <c r="Q499" s="247" t="s">
        <v>3376</v>
      </c>
      <c r="R499" s="247" t="s">
        <v>3414</v>
      </c>
      <c r="S499" s="254">
        <v>315</v>
      </c>
      <c r="T499" s="265" t="s">
        <v>907</v>
      </c>
      <c r="U499" s="43">
        <v>107</v>
      </c>
      <c r="V499" s="247" t="s">
        <v>816</v>
      </c>
      <c r="W499" s="247" t="s">
        <v>817</v>
      </c>
      <c r="X499" s="247" t="s">
        <v>817</v>
      </c>
      <c r="Y499" s="29">
        <v>242</v>
      </c>
      <c r="Z499" s="247" t="s">
        <v>2184</v>
      </c>
      <c r="AA499" s="247">
        <v>398</v>
      </c>
      <c r="AB499" s="29">
        <v>68987793</v>
      </c>
      <c r="AC499" s="29">
        <v>0</v>
      </c>
      <c r="AD499" s="29">
        <v>45772853</v>
      </c>
      <c r="AE499" s="29">
        <v>23214940</v>
      </c>
      <c r="AF499" s="247" t="s">
        <v>3770</v>
      </c>
      <c r="AG499" s="247">
        <v>52010802</v>
      </c>
      <c r="AH499" s="247">
        <v>45772853</v>
      </c>
      <c r="AI499" s="247">
        <v>68987793</v>
      </c>
    </row>
    <row r="500" spans="1:35" s="24" customFormat="1" ht="36.75" customHeight="1" x14ac:dyDescent="0.3">
      <c r="A500" s="247">
        <v>408</v>
      </c>
      <c r="B500" s="248">
        <v>80111600</v>
      </c>
      <c r="C500" s="247" t="s">
        <v>3395</v>
      </c>
      <c r="D500" s="247" t="s">
        <v>3410</v>
      </c>
      <c r="E500" s="249" t="s">
        <v>683</v>
      </c>
      <c r="F500" s="249">
        <v>2024003050084</v>
      </c>
      <c r="G500" s="250" t="s">
        <v>684</v>
      </c>
      <c r="H500" s="251" t="s">
        <v>3377</v>
      </c>
      <c r="I500" s="133">
        <v>45971888</v>
      </c>
      <c r="J500" s="54" t="s">
        <v>1250</v>
      </c>
      <c r="K500" s="247" t="s">
        <v>3404</v>
      </c>
      <c r="L500" s="54" t="s">
        <v>903</v>
      </c>
      <c r="M500" s="54" t="s">
        <v>909</v>
      </c>
      <c r="N500" s="252" t="s">
        <v>296</v>
      </c>
      <c r="O500" s="54">
        <v>69</v>
      </c>
      <c r="P500" s="253" t="s">
        <v>297</v>
      </c>
      <c r="Q500" s="247" t="s">
        <v>3376</v>
      </c>
      <c r="R500" s="247" t="s">
        <v>3414</v>
      </c>
      <c r="S500" s="254">
        <v>315</v>
      </c>
      <c r="T500" s="265" t="s">
        <v>907</v>
      </c>
      <c r="U500" s="43">
        <v>244</v>
      </c>
      <c r="V500" s="247" t="s">
        <v>816</v>
      </c>
      <c r="W500" s="247" t="s">
        <v>817</v>
      </c>
      <c r="X500" s="247" t="s">
        <v>817</v>
      </c>
      <c r="Y500" s="29">
        <v>243</v>
      </c>
      <c r="Z500" s="247" t="s">
        <v>2185</v>
      </c>
      <c r="AA500" s="247">
        <v>303</v>
      </c>
      <c r="AB500" s="29">
        <v>45971888</v>
      </c>
      <c r="AC500" s="29">
        <v>0</v>
      </c>
      <c r="AD500" s="29">
        <v>30501983</v>
      </c>
      <c r="AE500" s="29">
        <v>15469905</v>
      </c>
      <c r="AF500" s="247" t="s">
        <v>3771</v>
      </c>
      <c r="AG500" s="247">
        <v>52010802</v>
      </c>
      <c r="AH500" s="247">
        <v>30501983</v>
      </c>
      <c r="AI500" s="247">
        <v>45971888</v>
      </c>
    </row>
    <row r="501" spans="1:35" s="24" customFormat="1" ht="36.75" customHeight="1" x14ac:dyDescent="0.3">
      <c r="A501" s="247">
        <v>409</v>
      </c>
      <c r="B501" s="248">
        <v>80111600</v>
      </c>
      <c r="C501" s="247" t="s">
        <v>3395</v>
      </c>
      <c r="D501" s="247" t="s">
        <v>3410</v>
      </c>
      <c r="E501" s="249" t="s">
        <v>683</v>
      </c>
      <c r="F501" s="249">
        <v>2024003050084</v>
      </c>
      <c r="G501" s="250" t="s">
        <v>684</v>
      </c>
      <c r="H501" s="251" t="s">
        <v>3377</v>
      </c>
      <c r="I501" s="133">
        <v>68987793</v>
      </c>
      <c r="J501" s="54" t="s">
        <v>1251</v>
      </c>
      <c r="K501" s="247" t="s">
        <v>3404</v>
      </c>
      <c r="L501" s="54" t="s">
        <v>903</v>
      </c>
      <c r="M501" s="54" t="s">
        <v>909</v>
      </c>
      <c r="N501" s="252" t="s">
        <v>296</v>
      </c>
      <c r="O501" s="54">
        <v>69</v>
      </c>
      <c r="P501" s="253" t="s">
        <v>297</v>
      </c>
      <c r="Q501" s="247" t="s">
        <v>3376</v>
      </c>
      <c r="R501" s="247" t="s">
        <v>3414</v>
      </c>
      <c r="S501" s="254">
        <v>315</v>
      </c>
      <c r="T501" s="265" t="s">
        <v>907</v>
      </c>
      <c r="U501" s="43">
        <v>216</v>
      </c>
      <c r="V501" s="247" t="s">
        <v>816</v>
      </c>
      <c r="W501" s="247" t="s">
        <v>817</v>
      </c>
      <c r="X501" s="247" t="s">
        <v>817</v>
      </c>
      <c r="Y501" s="29">
        <v>244</v>
      </c>
      <c r="Z501" s="247" t="s">
        <v>2186</v>
      </c>
      <c r="AA501" s="247">
        <v>241</v>
      </c>
      <c r="AB501" s="29">
        <v>68987793</v>
      </c>
      <c r="AC501" s="29">
        <v>0</v>
      </c>
      <c r="AD501" s="29">
        <v>45772853</v>
      </c>
      <c r="AE501" s="29">
        <v>23214940</v>
      </c>
      <c r="AF501" s="247" t="s">
        <v>3772</v>
      </c>
      <c r="AG501" s="247">
        <v>52010802</v>
      </c>
      <c r="AH501" s="247">
        <v>45772853</v>
      </c>
      <c r="AI501" s="247">
        <v>68987793</v>
      </c>
    </row>
    <row r="502" spans="1:35" s="24" customFormat="1" ht="36.75" customHeight="1" x14ac:dyDescent="0.3">
      <c r="A502" s="247">
        <v>410</v>
      </c>
      <c r="B502" s="248">
        <v>80111600</v>
      </c>
      <c r="C502" s="247" t="s">
        <v>3395</v>
      </c>
      <c r="D502" s="247" t="s">
        <v>3410</v>
      </c>
      <c r="E502" s="249" t="s">
        <v>683</v>
      </c>
      <c r="F502" s="249">
        <v>2024003050084</v>
      </c>
      <c r="G502" s="250" t="s">
        <v>684</v>
      </c>
      <c r="H502" s="251" t="s">
        <v>3377</v>
      </c>
      <c r="I502" s="133">
        <v>45971888</v>
      </c>
      <c r="J502" s="54" t="s">
        <v>1252</v>
      </c>
      <c r="K502" s="247" t="s">
        <v>3404</v>
      </c>
      <c r="L502" s="54" t="s">
        <v>903</v>
      </c>
      <c r="M502" s="54" t="s">
        <v>909</v>
      </c>
      <c r="N502" s="252" t="s">
        <v>296</v>
      </c>
      <c r="O502" s="54">
        <v>69</v>
      </c>
      <c r="P502" s="253" t="s">
        <v>297</v>
      </c>
      <c r="Q502" s="247" t="s">
        <v>3376</v>
      </c>
      <c r="R502" s="247" t="s">
        <v>3414</v>
      </c>
      <c r="S502" s="254">
        <v>315</v>
      </c>
      <c r="T502" s="265" t="s">
        <v>907</v>
      </c>
      <c r="U502" s="43">
        <v>138</v>
      </c>
      <c r="V502" s="247" t="s">
        <v>816</v>
      </c>
      <c r="W502" s="247" t="s">
        <v>817</v>
      </c>
      <c r="X502" s="247" t="s">
        <v>817</v>
      </c>
      <c r="Y502" s="29">
        <v>245</v>
      </c>
      <c r="Z502" s="247" t="s">
        <v>2187</v>
      </c>
      <c r="AA502" s="247">
        <v>379</v>
      </c>
      <c r="AB502" s="29">
        <v>45971888</v>
      </c>
      <c r="AC502" s="29">
        <v>0</v>
      </c>
      <c r="AD502" s="29">
        <v>30501983</v>
      </c>
      <c r="AE502" s="29">
        <v>15469905</v>
      </c>
      <c r="AF502" s="247" t="s">
        <v>3773</v>
      </c>
      <c r="AG502" s="247">
        <v>52010802</v>
      </c>
      <c r="AH502" s="247">
        <v>30501983</v>
      </c>
      <c r="AI502" s="247">
        <v>45971888</v>
      </c>
    </row>
    <row r="503" spans="1:35" s="24" customFormat="1" ht="36.75" customHeight="1" x14ac:dyDescent="0.3">
      <c r="A503" s="247">
        <v>411</v>
      </c>
      <c r="B503" s="248">
        <v>80111600</v>
      </c>
      <c r="C503" s="247" t="s">
        <v>3395</v>
      </c>
      <c r="D503" s="247" t="s">
        <v>3410</v>
      </c>
      <c r="E503" s="249" t="s">
        <v>683</v>
      </c>
      <c r="F503" s="249">
        <v>2024003050084</v>
      </c>
      <c r="G503" s="250" t="s">
        <v>684</v>
      </c>
      <c r="H503" s="251" t="s">
        <v>3377</v>
      </c>
      <c r="I503" s="133">
        <v>57097992</v>
      </c>
      <c r="J503" s="54" t="s">
        <v>1253</v>
      </c>
      <c r="K503" s="247" t="s">
        <v>3404</v>
      </c>
      <c r="L503" s="54" t="s">
        <v>903</v>
      </c>
      <c r="M503" s="54" t="s">
        <v>909</v>
      </c>
      <c r="N503" s="252" t="s">
        <v>296</v>
      </c>
      <c r="O503" s="54">
        <v>69</v>
      </c>
      <c r="P503" s="253" t="s">
        <v>297</v>
      </c>
      <c r="Q503" s="247" t="s">
        <v>3376</v>
      </c>
      <c r="R503" s="247" t="s">
        <v>3414</v>
      </c>
      <c r="S503" s="254">
        <v>315</v>
      </c>
      <c r="T503" s="265" t="s">
        <v>907</v>
      </c>
      <c r="U503" s="43">
        <v>167</v>
      </c>
      <c r="V503" s="247" t="s">
        <v>816</v>
      </c>
      <c r="W503" s="247" t="s">
        <v>817</v>
      </c>
      <c r="X503" s="247" t="s">
        <v>817</v>
      </c>
      <c r="Y503" s="29">
        <v>246</v>
      </c>
      <c r="Z503" s="247" t="s">
        <v>2188</v>
      </c>
      <c r="AA503" s="247">
        <v>195</v>
      </c>
      <c r="AB503" s="29">
        <v>57097992</v>
      </c>
      <c r="AC503" s="29">
        <v>0</v>
      </c>
      <c r="AD503" s="29">
        <v>37884065</v>
      </c>
      <c r="AE503" s="29">
        <v>19213927</v>
      </c>
      <c r="AF503" s="247" t="s">
        <v>3774</v>
      </c>
      <c r="AG503" s="247">
        <v>52010802</v>
      </c>
      <c r="AH503" s="247">
        <v>37884065</v>
      </c>
      <c r="AI503" s="247">
        <v>57097992</v>
      </c>
    </row>
    <row r="504" spans="1:35" s="24" customFormat="1" ht="36.75" customHeight="1" x14ac:dyDescent="0.3">
      <c r="A504" s="247">
        <v>412</v>
      </c>
      <c r="B504" s="248">
        <v>80111600</v>
      </c>
      <c r="C504" s="247" t="s">
        <v>3395</v>
      </c>
      <c r="D504" s="247" t="s">
        <v>3410</v>
      </c>
      <c r="E504" s="249" t="s">
        <v>683</v>
      </c>
      <c r="F504" s="249">
        <v>2024003050084</v>
      </c>
      <c r="G504" s="250" t="s">
        <v>684</v>
      </c>
      <c r="H504" s="251" t="s">
        <v>3377</v>
      </c>
      <c r="I504" s="133">
        <v>45971888</v>
      </c>
      <c r="J504" s="54" t="s">
        <v>1254</v>
      </c>
      <c r="K504" s="247" t="s">
        <v>3404</v>
      </c>
      <c r="L504" s="54" t="s">
        <v>903</v>
      </c>
      <c r="M504" s="54" t="s">
        <v>909</v>
      </c>
      <c r="N504" s="252" t="s">
        <v>296</v>
      </c>
      <c r="O504" s="54">
        <v>69</v>
      </c>
      <c r="P504" s="253" t="s">
        <v>297</v>
      </c>
      <c r="Q504" s="247" t="s">
        <v>3376</v>
      </c>
      <c r="R504" s="247" t="s">
        <v>3414</v>
      </c>
      <c r="S504" s="254">
        <v>315</v>
      </c>
      <c r="T504" s="265" t="s">
        <v>907</v>
      </c>
      <c r="U504" s="43">
        <v>193</v>
      </c>
      <c r="V504" s="247" t="s">
        <v>816</v>
      </c>
      <c r="W504" s="247" t="s">
        <v>817</v>
      </c>
      <c r="X504" s="247" t="s">
        <v>817</v>
      </c>
      <c r="Y504" s="29">
        <v>247</v>
      </c>
      <c r="Z504" s="247" t="s">
        <v>2189</v>
      </c>
      <c r="AA504" s="247">
        <v>300</v>
      </c>
      <c r="AB504" s="29">
        <v>45971888</v>
      </c>
      <c r="AC504" s="29">
        <v>0</v>
      </c>
      <c r="AD504" s="29">
        <v>30501983</v>
      </c>
      <c r="AE504" s="29">
        <v>15469905</v>
      </c>
      <c r="AF504" s="247" t="s">
        <v>3775</v>
      </c>
      <c r="AG504" s="247">
        <v>52010802</v>
      </c>
      <c r="AH504" s="247">
        <v>30501983</v>
      </c>
      <c r="AI504" s="247">
        <v>45971888</v>
      </c>
    </row>
    <row r="505" spans="1:35" s="24" customFormat="1" ht="36.75" customHeight="1" x14ac:dyDescent="0.3">
      <c r="A505" s="247">
        <v>413</v>
      </c>
      <c r="B505" s="248">
        <v>80111600</v>
      </c>
      <c r="C505" s="247" t="s">
        <v>3395</v>
      </c>
      <c r="D505" s="247" t="s">
        <v>3410</v>
      </c>
      <c r="E505" s="249" t="s">
        <v>683</v>
      </c>
      <c r="F505" s="249">
        <v>2024003050084</v>
      </c>
      <c r="G505" s="250" t="s">
        <v>684</v>
      </c>
      <c r="H505" s="251" t="s">
        <v>3377</v>
      </c>
      <c r="I505" s="133">
        <v>82095479</v>
      </c>
      <c r="J505" s="54" t="s">
        <v>1255</v>
      </c>
      <c r="K505" s="247" t="s">
        <v>3404</v>
      </c>
      <c r="L505" s="54" t="s">
        <v>903</v>
      </c>
      <c r="M505" s="54" t="s">
        <v>909</v>
      </c>
      <c r="N505" s="252" t="s">
        <v>296</v>
      </c>
      <c r="O505" s="54">
        <v>69</v>
      </c>
      <c r="P505" s="253" t="s">
        <v>297</v>
      </c>
      <c r="Q505" s="247" t="s">
        <v>3376</v>
      </c>
      <c r="R505" s="247" t="s">
        <v>3414</v>
      </c>
      <c r="S505" s="254">
        <v>315</v>
      </c>
      <c r="T505" s="265" t="s">
        <v>907</v>
      </c>
      <c r="U505" s="43">
        <v>117</v>
      </c>
      <c r="V505" s="247" t="s">
        <v>816</v>
      </c>
      <c r="W505" s="247" t="s">
        <v>817</v>
      </c>
      <c r="X505" s="247" t="s">
        <v>817</v>
      </c>
      <c r="Y505" s="29">
        <v>248</v>
      </c>
      <c r="Z505" s="247" t="s">
        <v>2190</v>
      </c>
      <c r="AA505" s="247">
        <v>247</v>
      </c>
      <c r="AB505" s="29">
        <v>82095479</v>
      </c>
      <c r="AC505" s="29">
        <v>0</v>
      </c>
      <c r="AD505" s="29">
        <v>54469698</v>
      </c>
      <c r="AE505" s="29">
        <v>27625781</v>
      </c>
      <c r="AF505" s="247" t="s">
        <v>3776</v>
      </c>
      <c r="AG505" s="247">
        <v>52010802</v>
      </c>
      <c r="AH505" s="247">
        <v>54469698</v>
      </c>
      <c r="AI505" s="247">
        <v>82095479</v>
      </c>
    </row>
    <row r="506" spans="1:35" s="24" customFormat="1" ht="36.75" customHeight="1" x14ac:dyDescent="0.3">
      <c r="A506" s="247">
        <v>414</v>
      </c>
      <c r="B506" s="248">
        <v>80111600</v>
      </c>
      <c r="C506" s="247" t="s">
        <v>3395</v>
      </c>
      <c r="D506" s="247" t="s">
        <v>3410</v>
      </c>
      <c r="E506" s="249" t="s">
        <v>683</v>
      </c>
      <c r="F506" s="249">
        <v>2024003050084</v>
      </c>
      <c r="G506" s="250" t="s">
        <v>684</v>
      </c>
      <c r="H506" s="251" t="s">
        <v>3377</v>
      </c>
      <c r="I506" s="133">
        <v>45971888</v>
      </c>
      <c r="J506" s="54" t="s">
        <v>1256</v>
      </c>
      <c r="K506" s="247" t="s">
        <v>3404</v>
      </c>
      <c r="L506" s="54" t="s">
        <v>903</v>
      </c>
      <c r="M506" s="54" t="s">
        <v>909</v>
      </c>
      <c r="N506" s="252" t="s">
        <v>296</v>
      </c>
      <c r="O506" s="54">
        <v>69</v>
      </c>
      <c r="P506" s="253" t="s">
        <v>297</v>
      </c>
      <c r="Q506" s="247" t="s">
        <v>3376</v>
      </c>
      <c r="R506" s="247" t="s">
        <v>3414</v>
      </c>
      <c r="S506" s="254">
        <v>315</v>
      </c>
      <c r="T506" s="265" t="s">
        <v>907</v>
      </c>
      <c r="U506" s="43">
        <v>199</v>
      </c>
      <c r="V506" s="247" t="s">
        <v>816</v>
      </c>
      <c r="W506" s="247" t="s">
        <v>817</v>
      </c>
      <c r="X506" s="247" t="s">
        <v>817</v>
      </c>
      <c r="Y506" s="29">
        <v>249</v>
      </c>
      <c r="Z506" s="247" t="s">
        <v>2191</v>
      </c>
      <c r="AA506" s="247">
        <v>344</v>
      </c>
      <c r="AB506" s="29">
        <v>45971888</v>
      </c>
      <c r="AC506" s="29">
        <v>0</v>
      </c>
      <c r="AD506" s="29">
        <v>30501983</v>
      </c>
      <c r="AE506" s="29">
        <v>15469905</v>
      </c>
      <c r="AF506" s="247" t="s">
        <v>3777</v>
      </c>
      <c r="AG506" s="247">
        <v>52010802</v>
      </c>
      <c r="AH506" s="247">
        <v>30501983</v>
      </c>
      <c r="AI506" s="247">
        <v>45971888</v>
      </c>
    </row>
    <row r="507" spans="1:35" s="24" customFormat="1" ht="36.75" customHeight="1" x14ac:dyDescent="0.3">
      <c r="A507" s="247">
        <v>415</v>
      </c>
      <c r="B507" s="248">
        <v>80111600</v>
      </c>
      <c r="C507" s="247" t="s">
        <v>3395</v>
      </c>
      <c r="D507" s="247" t="s">
        <v>3410</v>
      </c>
      <c r="E507" s="249" t="s">
        <v>683</v>
      </c>
      <c r="F507" s="249">
        <v>2024003050084</v>
      </c>
      <c r="G507" s="250" t="s">
        <v>684</v>
      </c>
      <c r="H507" s="251" t="s">
        <v>3377</v>
      </c>
      <c r="I507" s="133">
        <v>45971888</v>
      </c>
      <c r="J507" s="54" t="s">
        <v>1257</v>
      </c>
      <c r="K507" s="247" t="s">
        <v>3404</v>
      </c>
      <c r="L507" s="54" t="s">
        <v>903</v>
      </c>
      <c r="M507" s="54" t="s">
        <v>909</v>
      </c>
      <c r="N507" s="252" t="s">
        <v>296</v>
      </c>
      <c r="O507" s="54">
        <v>69</v>
      </c>
      <c r="P507" s="253" t="s">
        <v>297</v>
      </c>
      <c r="Q507" s="247" t="s">
        <v>3376</v>
      </c>
      <c r="R507" s="247" t="s">
        <v>3414</v>
      </c>
      <c r="S507" s="254">
        <v>315</v>
      </c>
      <c r="T507" s="265" t="s">
        <v>907</v>
      </c>
      <c r="U507" s="43">
        <v>227</v>
      </c>
      <c r="V507" s="247" t="s">
        <v>816</v>
      </c>
      <c r="W507" s="247" t="s">
        <v>817</v>
      </c>
      <c r="X507" s="247" t="s">
        <v>817</v>
      </c>
      <c r="Y507" s="29">
        <v>250</v>
      </c>
      <c r="Z507" s="247" t="s">
        <v>2192</v>
      </c>
      <c r="AA507" s="247">
        <v>301</v>
      </c>
      <c r="AB507" s="29">
        <v>0</v>
      </c>
      <c r="AC507" s="29">
        <v>45971888</v>
      </c>
      <c r="AD507" s="29">
        <v>0</v>
      </c>
      <c r="AE507" s="29">
        <v>0</v>
      </c>
      <c r="AF507" s="247" t="s">
        <v>3778</v>
      </c>
      <c r="AG507" s="247">
        <v>52010802</v>
      </c>
      <c r="AH507" s="247">
        <v>0</v>
      </c>
      <c r="AI507" s="247">
        <v>0</v>
      </c>
    </row>
    <row r="508" spans="1:35" s="24" customFormat="1" ht="36.75" customHeight="1" x14ac:dyDescent="0.3">
      <c r="A508" s="247">
        <v>416</v>
      </c>
      <c r="B508" s="248">
        <v>80111600</v>
      </c>
      <c r="C508" s="247" t="s">
        <v>3395</v>
      </c>
      <c r="D508" s="247" t="s">
        <v>3410</v>
      </c>
      <c r="E508" s="249" t="s">
        <v>683</v>
      </c>
      <c r="F508" s="249">
        <v>2024003050084</v>
      </c>
      <c r="G508" s="250" t="s">
        <v>684</v>
      </c>
      <c r="H508" s="251" t="s">
        <v>3377</v>
      </c>
      <c r="I508" s="133">
        <v>68987793</v>
      </c>
      <c r="J508" s="54" t="s">
        <v>1258</v>
      </c>
      <c r="K508" s="247" t="s">
        <v>3404</v>
      </c>
      <c r="L508" s="54" t="s">
        <v>903</v>
      </c>
      <c r="M508" s="54" t="s">
        <v>909</v>
      </c>
      <c r="N508" s="252" t="s">
        <v>296</v>
      </c>
      <c r="O508" s="54">
        <v>69</v>
      </c>
      <c r="P508" s="253" t="s">
        <v>297</v>
      </c>
      <c r="Q508" s="247" t="s">
        <v>3376</v>
      </c>
      <c r="R508" s="247" t="s">
        <v>3414</v>
      </c>
      <c r="S508" s="254">
        <v>315</v>
      </c>
      <c r="T508" s="265" t="s">
        <v>907</v>
      </c>
      <c r="U508" s="43">
        <v>118</v>
      </c>
      <c r="V508" s="247" t="s">
        <v>816</v>
      </c>
      <c r="W508" s="247" t="s">
        <v>817</v>
      </c>
      <c r="X508" s="247" t="s">
        <v>817</v>
      </c>
      <c r="Y508" s="29">
        <v>251</v>
      </c>
      <c r="Z508" s="247" t="s">
        <v>2193</v>
      </c>
      <c r="AA508" s="247">
        <v>322</v>
      </c>
      <c r="AB508" s="29">
        <v>68987793</v>
      </c>
      <c r="AC508" s="29">
        <v>0</v>
      </c>
      <c r="AD508" s="29">
        <v>45772853</v>
      </c>
      <c r="AE508" s="29">
        <v>23214940</v>
      </c>
      <c r="AF508" s="247" t="s">
        <v>3779</v>
      </c>
      <c r="AG508" s="247">
        <v>52010802</v>
      </c>
      <c r="AH508" s="247">
        <v>45772853</v>
      </c>
      <c r="AI508" s="247">
        <v>68987793</v>
      </c>
    </row>
    <row r="509" spans="1:35" s="24" customFormat="1" ht="36.75" customHeight="1" x14ac:dyDescent="0.3">
      <c r="A509" s="247">
        <v>417</v>
      </c>
      <c r="B509" s="248">
        <v>80111600</v>
      </c>
      <c r="C509" s="247" t="s">
        <v>3395</v>
      </c>
      <c r="D509" s="247" t="s">
        <v>3410</v>
      </c>
      <c r="E509" s="249" t="s">
        <v>683</v>
      </c>
      <c r="F509" s="249">
        <v>2024003050084</v>
      </c>
      <c r="G509" s="250" t="s">
        <v>684</v>
      </c>
      <c r="H509" s="251" t="s">
        <v>3377</v>
      </c>
      <c r="I509" s="133">
        <v>68987793</v>
      </c>
      <c r="J509" s="54" t="s">
        <v>1259</v>
      </c>
      <c r="K509" s="247" t="s">
        <v>3404</v>
      </c>
      <c r="L509" s="54" t="s">
        <v>903</v>
      </c>
      <c r="M509" s="54" t="s">
        <v>909</v>
      </c>
      <c r="N509" s="252" t="s">
        <v>296</v>
      </c>
      <c r="O509" s="54">
        <v>69</v>
      </c>
      <c r="P509" s="253" t="s">
        <v>297</v>
      </c>
      <c r="Q509" s="247" t="s">
        <v>3376</v>
      </c>
      <c r="R509" s="247" t="s">
        <v>3414</v>
      </c>
      <c r="S509" s="254">
        <v>315</v>
      </c>
      <c r="T509" s="265" t="s">
        <v>907</v>
      </c>
      <c r="U509" s="43">
        <v>277</v>
      </c>
      <c r="V509" s="247" t="s">
        <v>816</v>
      </c>
      <c r="W509" s="247" t="s">
        <v>817</v>
      </c>
      <c r="X509" s="247" t="s">
        <v>817</v>
      </c>
      <c r="Y509" s="29">
        <v>252</v>
      </c>
      <c r="Z509" s="247" t="s">
        <v>2194</v>
      </c>
      <c r="AA509" s="247">
        <v>192</v>
      </c>
      <c r="AB509" s="29">
        <v>68987793</v>
      </c>
      <c r="AC509" s="29">
        <v>0</v>
      </c>
      <c r="AD509" s="29">
        <v>45772853</v>
      </c>
      <c r="AE509" s="29">
        <v>23214940</v>
      </c>
      <c r="AF509" s="247" t="s">
        <v>3780</v>
      </c>
      <c r="AG509" s="247">
        <v>52010802</v>
      </c>
      <c r="AH509" s="247">
        <v>45772853</v>
      </c>
      <c r="AI509" s="247">
        <v>68987793</v>
      </c>
    </row>
    <row r="510" spans="1:35" s="24" customFormat="1" ht="36.75" customHeight="1" x14ac:dyDescent="0.3">
      <c r="A510" s="247">
        <v>418</v>
      </c>
      <c r="B510" s="248">
        <v>80111600</v>
      </c>
      <c r="C510" s="247" t="s">
        <v>3395</v>
      </c>
      <c r="D510" s="247" t="s">
        <v>3410</v>
      </c>
      <c r="E510" s="249" t="s">
        <v>683</v>
      </c>
      <c r="F510" s="249">
        <v>2024003050084</v>
      </c>
      <c r="G510" s="250" t="s">
        <v>684</v>
      </c>
      <c r="H510" s="251" t="s">
        <v>3377</v>
      </c>
      <c r="I510" s="133">
        <v>29949119</v>
      </c>
      <c r="J510" s="54" t="s">
        <v>1260</v>
      </c>
      <c r="K510" s="247" t="s">
        <v>3404</v>
      </c>
      <c r="L510" s="54" t="s">
        <v>903</v>
      </c>
      <c r="M510" s="54" t="s">
        <v>909</v>
      </c>
      <c r="N510" s="252" t="s">
        <v>296</v>
      </c>
      <c r="O510" s="54">
        <v>69</v>
      </c>
      <c r="P510" s="253" t="s">
        <v>297</v>
      </c>
      <c r="Q510" s="247" t="s">
        <v>3376</v>
      </c>
      <c r="R510" s="247" t="s">
        <v>3414</v>
      </c>
      <c r="S510" s="254">
        <v>315</v>
      </c>
      <c r="T510" s="265" t="s">
        <v>907</v>
      </c>
      <c r="U510" s="43">
        <v>153</v>
      </c>
      <c r="V510" s="247" t="s">
        <v>816</v>
      </c>
      <c r="W510" s="247" t="s">
        <v>817</v>
      </c>
      <c r="X510" s="247" t="s">
        <v>817</v>
      </c>
      <c r="Y510" s="29">
        <v>253</v>
      </c>
      <c r="Z510" s="247" t="s">
        <v>2195</v>
      </c>
      <c r="AA510" s="247">
        <v>304</v>
      </c>
      <c r="AB510" s="29">
        <v>29949119</v>
      </c>
      <c r="AC510" s="29">
        <v>0</v>
      </c>
      <c r="AD510" s="29">
        <v>19871002</v>
      </c>
      <c r="AE510" s="29">
        <v>10078117</v>
      </c>
      <c r="AF510" s="247" t="s">
        <v>3781</v>
      </c>
      <c r="AG510" s="247">
        <v>52010802</v>
      </c>
      <c r="AH510" s="247">
        <v>19871002</v>
      </c>
      <c r="AI510" s="247">
        <v>29949119</v>
      </c>
    </row>
    <row r="511" spans="1:35" s="24" customFormat="1" ht="36.75" customHeight="1" x14ac:dyDescent="0.3">
      <c r="A511" s="247">
        <v>419</v>
      </c>
      <c r="B511" s="248">
        <v>80111600</v>
      </c>
      <c r="C511" s="247" t="s">
        <v>3395</v>
      </c>
      <c r="D511" s="247" t="s">
        <v>3410</v>
      </c>
      <c r="E511" s="249" t="s">
        <v>683</v>
      </c>
      <c r="F511" s="249">
        <v>2024003050084</v>
      </c>
      <c r="G511" s="250" t="s">
        <v>684</v>
      </c>
      <c r="H511" s="251" t="s">
        <v>3377</v>
      </c>
      <c r="I511" s="133">
        <v>29949119</v>
      </c>
      <c r="J511" s="54" t="s">
        <v>1261</v>
      </c>
      <c r="K511" s="247" t="s">
        <v>3404</v>
      </c>
      <c r="L511" s="54" t="s">
        <v>903</v>
      </c>
      <c r="M511" s="54" t="s">
        <v>909</v>
      </c>
      <c r="N511" s="252" t="s">
        <v>296</v>
      </c>
      <c r="O511" s="54">
        <v>69</v>
      </c>
      <c r="P511" s="253" t="s">
        <v>297</v>
      </c>
      <c r="Q511" s="247" t="s">
        <v>3376</v>
      </c>
      <c r="R511" s="247" t="s">
        <v>3414</v>
      </c>
      <c r="S511" s="254">
        <v>315</v>
      </c>
      <c r="T511" s="265" t="s">
        <v>907</v>
      </c>
      <c r="U511" s="43">
        <v>119</v>
      </c>
      <c r="V511" s="247" t="s">
        <v>816</v>
      </c>
      <c r="W511" s="247" t="s">
        <v>817</v>
      </c>
      <c r="X511" s="247" t="s">
        <v>817</v>
      </c>
      <c r="Y511" s="29">
        <v>254</v>
      </c>
      <c r="Z511" s="247" t="s">
        <v>2196</v>
      </c>
      <c r="AA511" s="247">
        <v>369</v>
      </c>
      <c r="AB511" s="29">
        <v>29949119</v>
      </c>
      <c r="AC511" s="29">
        <v>0</v>
      </c>
      <c r="AD511" s="29">
        <v>19871002</v>
      </c>
      <c r="AE511" s="29">
        <v>10078117</v>
      </c>
      <c r="AF511" s="247" t="s">
        <v>3782</v>
      </c>
      <c r="AG511" s="247">
        <v>52010802</v>
      </c>
      <c r="AH511" s="247">
        <v>19871002</v>
      </c>
      <c r="AI511" s="247">
        <v>29949119</v>
      </c>
    </row>
    <row r="512" spans="1:35" s="24" customFormat="1" ht="36.75" customHeight="1" x14ac:dyDescent="0.3">
      <c r="A512" s="247">
        <v>420</v>
      </c>
      <c r="B512" s="248">
        <v>80111600</v>
      </c>
      <c r="C512" s="247" t="s">
        <v>3395</v>
      </c>
      <c r="D512" s="247" t="s">
        <v>3410</v>
      </c>
      <c r="E512" s="249" t="s">
        <v>683</v>
      </c>
      <c r="F512" s="249">
        <v>2024003050084</v>
      </c>
      <c r="G512" s="250" t="s">
        <v>684</v>
      </c>
      <c r="H512" s="251" t="s">
        <v>3377</v>
      </c>
      <c r="I512" s="133">
        <v>57097992</v>
      </c>
      <c r="J512" s="54" t="s">
        <v>1262</v>
      </c>
      <c r="K512" s="247" t="s">
        <v>3404</v>
      </c>
      <c r="L512" s="54" t="s">
        <v>903</v>
      </c>
      <c r="M512" s="54" t="s">
        <v>909</v>
      </c>
      <c r="N512" s="252" t="s">
        <v>296</v>
      </c>
      <c r="O512" s="54">
        <v>69</v>
      </c>
      <c r="P512" s="253" t="s">
        <v>297</v>
      </c>
      <c r="Q512" s="247" t="s">
        <v>3376</v>
      </c>
      <c r="R512" s="247" t="s">
        <v>3414</v>
      </c>
      <c r="S512" s="254">
        <v>315</v>
      </c>
      <c r="T512" s="265" t="s">
        <v>907</v>
      </c>
      <c r="U512" s="43">
        <v>228</v>
      </c>
      <c r="V512" s="247" t="s">
        <v>816</v>
      </c>
      <c r="W512" s="247" t="s">
        <v>817</v>
      </c>
      <c r="X512" s="247" t="s">
        <v>817</v>
      </c>
      <c r="Y512" s="29">
        <v>255</v>
      </c>
      <c r="Z512" s="247" t="s">
        <v>2197</v>
      </c>
      <c r="AA512" s="247">
        <v>424</v>
      </c>
      <c r="AB512" s="29">
        <v>57097992</v>
      </c>
      <c r="AC512" s="29">
        <v>0</v>
      </c>
      <c r="AD512" s="29">
        <v>37884065</v>
      </c>
      <c r="AE512" s="29">
        <v>19213927</v>
      </c>
      <c r="AF512" s="247" t="s">
        <v>3783</v>
      </c>
      <c r="AG512" s="247">
        <v>52010802</v>
      </c>
      <c r="AH512" s="247">
        <v>37884065</v>
      </c>
      <c r="AI512" s="247">
        <v>57097992</v>
      </c>
    </row>
    <row r="513" spans="1:35" s="24" customFormat="1" ht="36.75" customHeight="1" x14ac:dyDescent="0.3">
      <c r="A513" s="247">
        <v>421</v>
      </c>
      <c r="B513" s="248">
        <v>80111600</v>
      </c>
      <c r="C513" s="247" t="s">
        <v>3395</v>
      </c>
      <c r="D513" s="247" t="s">
        <v>3410</v>
      </c>
      <c r="E513" s="249" t="s">
        <v>683</v>
      </c>
      <c r="F513" s="249">
        <v>2024003050084</v>
      </c>
      <c r="G513" s="250" t="s">
        <v>684</v>
      </c>
      <c r="H513" s="251" t="s">
        <v>3377</v>
      </c>
      <c r="I513" s="133">
        <v>0</v>
      </c>
      <c r="J513" s="54" t="s">
        <v>812</v>
      </c>
      <c r="K513" s="247" t="s">
        <v>3400</v>
      </c>
      <c r="L513" s="54" t="s">
        <v>903</v>
      </c>
      <c r="M513" s="54" t="s">
        <v>909</v>
      </c>
      <c r="N513" s="252" t="s">
        <v>296</v>
      </c>
      <c r="O513" s="54">
        <v>69</v>
      </c>
      <c r="P513" s="253" t="s">
        <v>297</v>
      </c>
      <c r="Q513" s="247" t="s">
        <v>3376</v>
      </c>
      <c r="R513" s="247" t="s">
        <v>3414</v>
      </c>
      <c r="S513" s="254">
        <v>315</v>
      </c>
      <c r="T513" s="265" t="s">
        <v>907</v>
      </c>
      <c r="U513" s="43" t="s">
        <v>895</v>
      </c>
      <c r="V513" s="247" t="s">
        <v>816</v>
      </c>
      <c r="W513" s="247" t="s">
        <v>817</v>
      </c>
      <c r="X513" s="247" t="s">
        <v>817</v>
      </c>
      <c r="Y513" s="29" t="s">
        <v>895</v>
      </c>
      <c r="Z513" s="247" t="s">
        <v>895</v>
      </c>
      <c r="AA513" s="247" t="s">
        <v>895</v>
      </c>
      <c r="AB513" s="29">
        <v>0</v>
      </c>
      <c r="AC513" s="29">
        <v>0</v>
      </c>
      <c r="AD513" s="29">
        <v>0</v>
      </c>
      <c r="AE513" s="29">
        <v>0</v>
      </c>
      <c r="AF513" s="247" t="s">
        <v>296</v>
      </c>
      <c r="AG513" s="247">
        <v>52010802</v>
      </c>
      <c r="AH513" s="247" t="s">
        <v>895</v>
      </c>
      <c r="AI513" s="247" t="s">
        <v>895</v>
      </c>
    </row>
    <row r="514" spans="1:35" s="24" customFormat="1" ht="36.75" customHeight="1" x14ac:dyDescent="0.3">
      <c r="A514" s="247">
        <v>422</v>
      </c>
      <c r="B514" s="248">
        <v>80111600</v>
      </c>
      <c r="C514" s="247" t="s">
        <v>3395</v>
      </c>
      <c r="D514" s="247" t="s">
        <v>3410</v>
      </c>
      <c r="E514" s="249" t="s">
        <v>683</v>
      </c>
      <c r="F514" s="249">
        <v>2024003050084</v>
      </c>
      <c r="G514" s="250" t="s">
        <v>684</v>
      </c>
      <c r="H514" s="251" t="s">
        <v>3377</v>
      </c>
      <c r="I514" s="133">
        <v>91990311</v>
      </c>
      <c r="J514" s="54" t="s">
        <v>1263</v>
      </c>
      <c r="K514" s="247" t="s">
        <v>3404</v>
      </c>
      <c r="L514" s="54" t="s">
        <v>903</v>
      </c>
      <c r="M514" s="54" t="s">
        <v>909</v>
      </c>
      <c r="N514" s="252" t="s">
        <v>296</v>
      </c>
      <c r="O514" s="54">
        <v>69</v>
      </c>
      <c r="P514" s="253" t="s">
        <v>297</v>
      </c>
      <c r="Q514" s="247" t="s">
        <v>3376</v>
      </c>
      <c r="R514" s="247" t="s">
        <v>3414</v>
      </c>
      <c r="S514" s="254">
        <v>10.5</v>
      </c>
      <c r="T514" s="265" t="s">
        <v>815</v>
      </c>
      <c r="U514" s="43">
        <v>252</v>
      </c>
      <c r="V514" s="247" t="s">
        <v>816</v>
      </c>
      <c r="W514" s="247" t="s">
        <v>817</v>
      </c>
      <c r="X514" s="247" t="s">
        <v>817</v>
      </c>
      <c r="Y514" s="29">
        <v>256</v>
      </c>
      <c r="Z514" s="247" t="s">
        <v>2198</v>
      </c>
      <c r="AA514" s="247">
        <v>250</v>
      </c>
      <c r="AB514" s="29">
        <v>91990311</v>
      </c>
      <c r="AC514" s="29">
        <v>0</v>
      </c>
      <c r="AD514" s="29">
        <v>61034841</v>
      </c>
      <c r="AE514" s="29">
        <v>30955470</v>
      </c>
      <c r="AF514" s="247" t="s">
        <v>3784</v>
      </c>
      <c r="AG514" s="247">
        <v>52010802</v>
      </c>
      <c r="AH514" s="247">
        <v>61034841</v>
      </c>
      <c r="AI514" s="247">
        <v>91990311</v>
      </c>
    </row>
    <row r="515" spans="1:35" s="24" customFormat="1" ht="36.75" customHeight="1" x14ac:dyDescent="0.3">
      <c r="A515" s="247">
        <v>423</v>
      </c>
      <c r="B515" s="248">
        <v>80111600</v>
      </c>
      <c r="C515" s="247" t="s">
        <v>3395</v>
      </c>
      <c r="D515" s="247" t="s">
        <v>3410</v>
      </c>
      <c r="E515" s="249" t="s">
        <v>683</v>
      </c>
      <c r="F515" s="249">
        <v>2024003050084</v>
      </c>
      <c r="G515" s="250" t="s">
        <v>684</v>
      </c>
      <c r="H515" s="251" t="s">
        <v>3377</v>
      </c>
      <c r="I515" s="133">
        <v>0</v>
      </c>
      <c r="J515" s="54" t="s">
        <v>812</v>
      </c>
      <c r="K515" s="247" t="s">
        <v>3400</v>
      </c>
      <c r="L515" s="54" t="s">
        <v>903</v>
      </c>
      <c r="M515" s="54" t="s">
        <v>909</v>
      </c>
      <c r="N515" s="252" t="s">
        <v>296</v>
      </c>
      <c r="O515" s="54">
        <v>69</v>
      </c>
      <c r="P515" s="253" t="s">
        <v>297</v>
      </c>
      <c r="Q515" s="247" t="s">
        <v>3376</v>
      </c>
      <c r="R515" s="247" t="s">
        <v>3414</v>
      </c>
      <c r="S515" s="254">
        <v>315</v>
      </c>
      <c r="T515" s="265" t="s">
        <v>907</v>
      </c>
      <c r="U515" s="43" t="s">
        <v>895</v>
      </c>
      <c r="V515" s="247" t="s">
        <v>816</v>
      </c>
      <c r="W515" s="247" t="s">
        <v>817</v>
      </c>
      <c r="X515" s="247" t="s">
        <v>817</v>
      </c>
      <c r="Y515" s="29" t="s">
        <v>895</v>
      </c>
      <c r="Z515" s="247" t="s">
        <v>895</v>
      </c>
      <c r="AA515" s="247" t="s">
        <v>895</v>
      </c>
      <c r="AB515" s="29">
        <v>0</v>
      </c>
      <c r="AC515" s="29">
        <v>0</v>
      </c>
      <c r="AD515" s="29">
        <v>0</v>
      </c>
      <c r="AE515" s="29">
        <v>0</v>
      </c>
      <c r="AF515" s="247" t="s">
        <v>296</v>
      </c>
      <c r="AG515" s="247">
        <v>52010802</v>
      </c>
      <c r="AH515" s="247" t="s">
        <v>895</v>
      </c>
      <c r="AI515" s="247" t="s">
        <v>895</v>
      </c>
    </row>
    <row r="516" spans="1:35" s="24" customFormat="1" ht="36.75" customHeight="1" x14ac:dyDescent="0.3">
      <c r="A516" s="247">
        <v>424</v>
      </c>
      <c r="B516" s="248">
        <v>80111600</v>
      </c>
      <c r="C516" s="247" t="s">
        <v>3395</v>
      </c>
      <c r="D516" s="247" t="s">
        <v>3410</v>
      </c>
      <c r="E516" s="249" t="s">
        <v>683</v>
      </c>
      <c r="F516" s="249">
        <v>2024003050084</v>
      </c>
      <c r="G516" s="250" t="s">
        <v>684</v>
      </c>
      <c r="H516" s="251" t="s">
        <v>3377</v>
      </c>
      <c r="I516" s="133">
        <v>45971888</v>
      </c>
      <c r="J516" s="54" t="s">
        <v>1264</v>
      </c>
      <c r="K516" s="247" t="s">
        <v>3404</v>
      </c>
      <c r="L516" s="54" t="s">
        <v>903</v>
      </c>
      <c r="M516" s="54" t="s">
        <v>909</v>
      </c>
      <c r="N516" s="252" t="s">
        <v>296</v>
      </c>
      <c r="O516" s="54">
        <v>69</v>
      </c>
      <c r="P516" s="253" t="s">
        <v>297</v>
      </c>
      <c r="Q516" s="247" t="s">
        <v>3376</v>
      </c>
      <c r="R516" s="247" t="s">
        <v>3414</v>
      </c>
      <c r="S516" s="254">
        <v>315</v>
      </c>
      <c r="T516" s="265" t="s">
        <v>907</v>
      </c>
      <c r="U516" s="43">
        <v>120</v>
      </c>
      <c r="V516" s="247" t="s">
        <v>816</v>
      </c>
      <c r="W516" s="247" t="s">
        <v>817</v>
      </c>
      <c r="X516" s="247" t="s">
        <v>817</v>
      </c>
      <c r="Y516" s="29">
        <v>257</v>
      </c>
      <c r="Z516" s="247" t="s">
        <v>2199</v>
      </c>
      <c r="AA516" s="247">
        <v>285</v>
      </c>
      <c r="AB516" s="29">
        <v>45971888</v>
      </c>
      <c r="AC516" s="29">
        <v>0</v>
      </c>
      <c r="AD516" s="29">
        <v>30501983</v>
      </c>
      <c r="AE516" s="29">
        <v>15469905</v>
      </c>
      <c r="AF516" s="247" t="s">
        <v>3785</v>
      </c>
      <c r="AG516" s="247">
        <v>52010802</v>
      </c>
      <c r="AH516" s="247">
        <v>30501983</v>
      </c>
      <c r="AI516" s="247">
        <v>45971888</v>
      </c>
    </row>
    <row r="517" spans="1:35" s="24" customFormat="1" ht="36.75" customHeight="1" x14ac:dyDescent="0.3">
      <c r="A517" s="247">
        <v>425</v>
      </c>
      <c r="B517" s="248">
        <v>80111600</v>
      </c>
      <c r="C517" s="247" t="s">
        <v>3395</v>
      </c>
      <c r="D517" s="247" t="s">
        <v>3410</v>
      </c>
      <c r="E517" s="249" t="s">
        <v>683</v>
      </c>
      <c r="F517" s="249">
        <v>2024003050084</v>
      </c>
      <c r="G517" s="250" t="s">
        <v>684</v>
      </c>
      <c r="H517" s="251" t="s">
        <v>3377</v>
      </c>
      <c r="I517" s="133">
        <v>45971888</v>
      </c>
      <c r="J517" s="54" t="s">
        <v>1265</v>
      </c>
      <c r="K517" s="247" t="s">
        <v>3404</v>
      </c>
      <c r="L517" s="54" t="s">
        <v>903</v>
      </c>
      <c r="M517" s="54" t="s">
        <v>909</v>
      </c>
      <c r="N517" s="252" t="s">
        <v>296</v>
      </c>
      <c r="O517" s="54">
        <v>69</v>
      </c>
      <c r="P517" s="253" t="s">
        <v>297</v>
      </c>
      <c r="Q517" s="247" t="s">
        <v>3376</v>
      </c>
      <c r="R517" s="247" t="s">
        <v>3414</v>
      </c>
      <c r="S517" s="254">
        <v>315</v>
      </c>
      <c r="T517" s="265" t="s">
        <v>907</v>
      </c>
      <c r="U517" s="43">
        <v>253</v>
      </c>
      <c r="V517" s="247" t="s">
        <v>816</v>
      </c>
      <c r="W517" s="247" t="s">
        <v>817</v>
      </c>
      <c r="X517" s="247" t="s">
        <v>817</v>
      </c>
      <c r="Y517" s="29">
        <v>258</v>
      </c>
      <c r="Z517" s="247" t="s">
        <v>2200</v>
      </c>
      <c r="AA517" s="247">
        <v>350</v>
      </c>
      <c r="AB517" s="29">
        <v>45971888</v>
      </c>
      <c r="AC517" s="29">
        <v>0</v>
      </c>
      <c r="AD517" s="29">
        <v>30501983</v>
      </c>
      <c r="AE517" s="29">
        <v>15469905</v>
      </c>
      <c r="AF517" s="247" t="s">
        <v>3786</v>
      </c>
      <c r="AG517" s="247">
        <v>52010802</v>
      </c>
      <c r="AH517" s="247">
        <v>30501983</v>
      </c>
      <c r="AI517" s="247">
        <v>45971888</v>
      </c>
    </row>
    <row r="518" spans="1:35" s="24" customFormat="1" ht="36.75" customHeight="1" x14ac:dyDescent="0.3">
      <c r="A518" s="247">
        <v>426</v>
      </c>
      <c r="B518" s="248">
        <v>80111600</v>
      </c>
      <c r="C518" s="247" t="s">
        <v>3395</v>
      </c>
      <c r="D518" s="247" t="s">
        <v>3410</v>
      </c>
      <c r="E518" s="249" t="s">
        <v>683</v>
      </c>
      <c r="F518" s="249">
        <v>2024003050084</v>
      </c>
      <c r="G518" s="250" t="s">
        <v>684</v>
      </c>
      <c r="H518" s="251" t="s">
        <v>3377</v>
      </c>
      <c r="I518" s="133">
        <v>80491520</v>
      </c>
      <c r="J518" s="54" t="s">
        <v>1266</v>
      </c>
      <c r="K518" s="247" t="s">
        <v>3404</v>
      </c>
      <c r="L518" s="54" t="s">
        <v>903</v>
      </c>
      <c r="M518" s="54" t="s">
        <v>909</v>
      </c>
      <c r="N518" s="252" t="s">
        <v>296</v>
      </c>
      <c r="O518" s="54">
        <v>69</v>
      </c>
      <c r="P518" s="253" t="s">
        <v>297</v>
      </c>
      <c r="Q518" s="247" t="s">
        <v>3376</v>
      </c>
      <c r="R518" s="247" t="s">
        <v>3414</v>
      </c>
      <c r="S518" s="254">
        <v>315</v>
      </c>
      <c r="T518" s="265" t="s">
        <v>907</v>
      </c>
      <c r="U518" s="43">
        <v>200</v>
      </c>
      <c r="V518" s="247" t="s">
        <v>816</v>
      </c>
      <c r="W518" s="247" t="s">
        <v>817</v>
      </c>
      <c r="X518" s="247" t="s">
        <v>817</v>
      </c>
      <c r="Y518" s="29">
        <v>259</v>
      </c>
      <c r="Z518" s="247" t="s">
        <v>2201</v>
      </c>
      <c r="AA518" s="247">
        <v>275</v>
      </c>
      <c r="AB518" s="29">
        <v>80491520</v>
      </c>
      <c r="AC518" s="29">
        <v>0</v>
      </c>
      <c r="AD518" s="29">
        <v>53405484</v>
      </c>
      <c r="AE518" s="29">
        <v>27086036</v>
      </c>
      <c r="AF518" s="247" t="s">
        <v>3787</v>
      </c>
      <c r="AG518" s="247">
        <v>52010802</v>
      </c>
      <c r="AH518" s="247">
        <v>53405484</v>
      </c>
      <c r="AI518" s="247">
        <v>80491520</v>
      </c>
    </row>
    <row r="519" spans="1:35" s="24" customFormat="1" ht="36.75" customHeight="1" x14ac:dyDescent="0.3">
      <c r="A519" s="247">
        <v>427</v>
      </c>
      <c r="B519" s="248">
        <v>80111600</v>
      </c>
      <c r="C519" s="247" t="s">
        <v>3395</v>
      </c>
      <c r="D519" s="247" t="s">
        <v>3410</v>
      </c>
      <c r="E519" s="249" t="s">
        <v>683</v>
      </c>
      <c r="F519" s="249">
        <v>2024003050084</v>
      </c>
      <c r="G519" s="250" t="s">
        <v>684</v>
      </c>
      <c r="H519" s="251" t="s">
        <v>3377</v>
      </c>
      <c r="I519" s="133">
        <v>45971888</v>
      </c>
      <c r="J519" s="54" t="s">
        <v>1267</v>
      </c>
      <c r="K519" s="247" t="s">
        <v>3404</v>
      </c>
      <c r="L519" s="54" t="s">
        <v>903</v>
      </c>
      <c r="M519" s="54" t="s">
        <v>909</v>
      </c>
      <c r="N519" s="252" t="s">
        <v>296</v>
      </c>
      <c r="O519" s="54">
        <v>69</v>
      </c>
      <c r="P519" s="253" t="s">
        <v>297</v>
      </c>
      <c r="Q519" s="247" t="s">
        <v>3376</v>
      </c>
      <c r="R519" s="247" t="s">
        <v>3414</v>
      </c>
      <c r="S519" s="254">
        <v>315</v>
      </c>
      <c r="T519" s="265" t="s">
        <v>907</v>
      </c>
      <c r="U519" s="43">
        <v>278</v>
      </c>
      <c r="V519" s="247" t="s">
        <v>816</v>
      </c>
      <c r="W519" s="247" t="s">
        <v>817</v>
      </c>
      <c r="X519" s="247" t="s">
        <v>817</v>
      </c>
      <c r="Y519" s="29">
        <v>260</v>
      </c>
      <c r="Z519" s="247" t="s">
        <v>2202</v>
      </c>
      <c r="AA519" s="247">
        <v>266</v>
      </c>
      <c r="AB519" s="29">
        <v>45971888</v>
      </c>
      <c r="AC519" s="29">
        <v>0</v>
      </c>
      <c r="AD519" s="29">
        <v>30501983</v>
      </c>
      <c r="AE519" s="29">
        <v>15469905</v>
      </c>
      <c r="AF519" s="247" t="s">
        <v>3788</v>
      </c>
      <c r="AG519" s="247">
        <v>52010802</v>
      </c>
      <c r="AH519" s="247">
        <v>30501983</v>
      </c>
      <c r="AI519" s="247">
        <v>45971888</v>
      </c>
    </row>
    <row r="520" spans="1:35" s="24" customFormat="1" ht="36.75" customHeight="1" x14ac:dyDescent="0.3">
      <c r="A520" s="247">
        <v>428</v>
      </c>
      <c r="B520" s="248">
        <v>80111600</v>
      </c>
      <c r="C520" s="247" t="s">
        <v>3395</v>
      </c>
      <c r="D520" s="247" t="s">
        <v>3410</v>
      </c>
      <c r="E520" s="249" t="s">
        <v>683</v>
      </c>
      <c r="F520" s="249">
        <v>2024003050084</v>
      </c>
      <c r="G520" s="250" t="s">
        <v>684</v>
      </c>
      <c r="H520" s="251" t="s">
        <v>3377</v>
      </c>
      <c r="I520" s="133">
        <v>57097992</v>
      </c>
      <c r="J520" s="54" t="s">
        <v>1268</v>
      </c>
      <c r="K520" s="247" t="s">
        <v>3404</v>
      </c>
      <c r="L520" s="54" t="s">
        <v>903</v>
      </c>
      <c r="M520" s="54" t="s">
        <v>909</v>
      </c>
      <c r="N520" s="252" t="s">
        <v>296</v>
      </c>
      <c r="O520" s="54">
        <v>69</v>
      </c>
      <c r="P520" s="253" t="s">
        <v>297</v>
      </c>
      <c r="Q520" s="247" t="s">
        <v>3376</v>
      </c>
      <c r="R520" s="247" t="s">
        <v>3414</v>
      </c>
      <c r="S520" s="254">
        <v>315</v>
      </c>
      <c r="T520" s="265" t="s">
        <v>907</v>
      </c>
      <c r="U520" s="43">
        <v>178</v>
      </c>
      <c r="V520" s="247" t="s">
        <v>816</v>
      </c>
      <c r="W520" s="247" t="s">
        <v>817</v>
      </c>
      <c r="X520" s="247" t="s">
        <v>817</v>
      </c>
      <c r="Y520" s="29">
        <v>261</v>
      </c>
      <c r="Z520" s="247" t="s">
        <v>2203</v>
      </c>
      <c r="AA520" s="247">
        <v>362</v>
      </c>
      <c r="AB520" s="29">
        <v>57097992</v>
      </c>
      <c r="AC520" s="29">
        <v>0</v>
      </c>
      <c r="AD520" s="29">
        <v>37884065</v>
      </c>
      <c r="AE520" s="29">
        <v>19213927</v>
      </c>
      <c r="AF520" s="247" t="s">
        <v>3789</v>
      </c>
      <c r="AG520" s="247">
        <v>52010802</v>
      </c>
      <c r="AH520" s="247">
        <v>37884065</v>
      </c>
      <c r="AI520" s="247">
        <v>57097992</v>
      </c>
    </row>
    <row r="521" spans="1:35" s="24" customFormat="1" ht="36.75" customHeight="1" x14ac:dyDescent="0.3">
      <c r="A521" s="247">
        <v>429</v>
      </c>
      <c r="B521" s="248">
        <v>80111600</v>
      </c>
      <c r="C521" s="247" t="s">
        <v>3395</v>
      </c>
      <c r="D521" s="247" t="s">
        <v>3410</v>
      </c>
      <c r="E521" s="249" t="s">
        <v>683</v>
      </c>
      <c r="F521" s="249">
        <v>2024003050084</v>
      </c>
      <c r="G521" s="250" t="s">
        <v>684</v>
      </c>
      <c r="H521" s="251" t="s">
        <v>3377</v>
      </c>
      <c r="I521" s="133">
        <v>29949119</v>
      </c>
      <c r="J521" s="54" t="s">
        <v>1269</v>
      </c>
      <c r="K521" s="247" t="s">
        <v>3404</v>
      </c>
      <c r="L521" s="54" t="s">
        <v>903</v>
      </c>
      <c r="M521" s="54" t="s">
        <v>909</v>
      </c>
      <c r="N521" s="252" t="s">
        <v>296</v>
      </c>
      <c r="O521" s="54">
        <v>69</v>
      </c>
      <c r="P521" s="253" t="s">
        <v>297</v>
      </c>
      <c r="Q521" s="247" t="s">
        <v>3376</v>
      </c>
      <c r="R521" s="247" t="s">
        <v>3414</v>
      </c>
      <c r="S521" s="254">
        <v>315</v>
      </c>
      <c r="T521" s="265" t="s">
        <v>907</v>
      </c>
      <c r="U521" s="43">
        <v>154</v>
      </c>
      <c r="V521" s="247" t="s">
        <v>816</v>
      </c>
      <c r="W521" s="247" t="s">
        <v>817</v>
      </c>
      <c r="X521" s="247" t="s">
        <v>817</v>
      </c>
      <c r="Y521" s="29">
        <v>262</v>
      </c>
      <c r="Z521" s="247" t="s">
        <v>2204</v>
      </c>
      <c r="AA521" s="247">
        <v>306</v>
      </c>
      <c r="AB521" s="29">
        <v>29949119</v>
      </c>
      <c r="AC521" s="29">
        <v>0</v>
      </c>
      <c r="AD521" s="29">
        <v>19871002</v>
      </c>
      <c r="AE521" s="29">
        <v>10078117</v>
      </c>
      <c r="AF521" s="247" t="s">
        <v>3790</v>
      </c>
      <c r="AG521" s="247">
        <v>52010802</v>
      </c>
      <c r="AH521" s="247">
        <v>19871002</v>
      </c>
      <c r="AI521" s="247">
        <v>29949119</v>
      </c>
    </row>
    <row r="522" spans="1:35" s="24" customFormat="1" ht="36.75" customHeight="1" x14ac:dyDescent="0.3">
      <c r="A522" s="247">
        <v>430</v>
      </c>
      <c r="B522" s="248">
        <v>80111600</v>
      </c>
      <c r="C522" s="247" t="s">
        <v>3395</v>
      </c>
      <c r="D522" s="247" t="s">
        <v>3410</v>
      </c>
      <c r="E522" s="249" t="s">
        <v>683</v>
      </c>
      <c r="F522" s="249">
        <v>2024003050084</v>
      </c>
      <c r="G522" s="250" t="s">
        <v>684</v>
      </c>
      <c r="H522" s="251" t="s">
        <v>3377</v>
      </c>
      <c r="I522" s="133">
        <v>57097992</v>
      </c>
      <c r="J522" s="54" t="s">
        <v>1270</v>
      </c>
      <c r="K522" s="247" t="s">
        <v>3404</v>
      </c>
      <c r="L522" s="54" t="s">
        <v>903</v>
      </c>
      <c r="M522" s="54" t="s">
        <v>909</v>
      </c>
      <c r="N522" s="252" t="s">
        <v>296</v>
      </c>
      <c r="O522" s="54">
        <v>69</v>
      </c>
      <c r="P522" s="253" t="s">
        <v>297</v>
      </c>
      <c r="Q522" s="247" t="s">
        <v>3376</v>
      </c>
      <c r="R522" s="247" t="s">
        <v>3414</v>
      </c>
      <c r="S522" s="254">
        <v>315</v>
      </c>
      <c r="T522" s="265" t="s">
        <v>907</v>
      </c>
      <c r="U522" s="43">
        <v>97</v>
      </c>
      <c r="V522" s="247" t="s">
        <v>816</v>
      </c>
      <c r="W522" s="247" t="s">
        <v>817</v>
      </c>
      <c r="X522" s="247" t="s">
        <v>817</v>
      </c>
      <c r="Y522" s="29">
        <v>263</v>
      </c>
      <c r="Z522" s="247" t="s">
        <v>2205</v>
      </c>
      <c r="AA522" s="247">
        <v>210</v>
      </c>
      <c r="AB522" s="29">
        <v>57097992</v>
      </c>
      <c r="AC522" s="29">
        <v>0</v>
      </c>
      <c r="AD522" s="29">
        <v>37884065</v>
      </c>
      <c r="AE522" s="29">
        <v>19213927</v>
      </c>
      <c r="AF522" s="247" t="s">
        <v>3791</v>
      </c>
      <c r="AG522" s="247">
        <v>52010802</v>
      </c>
      <c r="AH522" s="247">
        <v>37884065</v>
      </c>
      <c r="AI522" s="247">
        <v>57097992</v>
      </c>
    </row>
    <row r="523" spans="1:35" s="24" customFormat="1" ht="36.75" customHeight="1" x14ac:dyDescent="0.3">
      <c r="A523" s="247">
        <v>431</v>
      </c>
      <c r="B523" s="248">
        <v>80111600</v>
      </c>
      <c r="C523" s="247" t="s">
        <v>3395</v>
      </c>
      <c r="D523" s="247" t="s">
        <v>3410</v>
      </c>
      <c r="E523" s="249" t="s">
        <v>683</v>
      </c>
      <c r="F523" s="249">
        <v>2024003050084</v>
      </c>
      <c r="G523" s="250" t="s">
        <v>684</v>
      </c>
      <c r="H523" s="251" t="s">
        <v>3377</v>
      </c>
      <c r="I523" s="133">
        <v>57097992</v>
      </c>
      <c r="J523" s="54" t="s">
        <v>1271</v>
      </c>
      <c r="K523" s="247" t="s">
        <v>3404</v>
      </c>
      <c r="L523" s="54" t="s">
        <v>903</v>
      </c>
      <c r="M523" s="54" t="s">
        <v>909</v>
      </c>
      <c r="N523" s="252" t="s">
        <v>296</v>
      </c>
      <c r="O523" s="54">
        <v>69</v>
      </c>
      <c r="P523" s="253" t="s">
        <v>297</v>
      </c>
      <c r="Q523" s="247" t="s">
        <v>3376</v>
      </c>
      <c r="R523" s="247" t="s">
        <v>3414</v>
      </c>
      <c r="S523" s="254">
        <v>315</v>
      </c>
      <c r="T523" s="265" t="s">
        <v>907</v>
      </c>
      <c r="U523" s="43">
        <v>258</v>
      </c>
      <c r="V523" s="247" t="s">
        <v>816</v>
      </c>
      <c r="W523" s="247" t="s">
        <v>817</v>
      </c>
      <c r="X523" s="247" t="s">
        <v>817</v>
      </c>
      <c r="Y523" s="29">
        <v>264</v>
      </c>
      <c r="Z523" s="247" t="s">
        <v>2206</v>
      </c>
      <c r="AA523" s="247">
        <v>330</v>
      </c>
      <c r="AB523" s="29">
        <v>57097992</v>
      </c>
      <c r="AC523" s="29">
        <v>0</v>
      </c>
      <c r="AD523" s="29">
        <v>37884065</v>
      </c>
      <c r="AE523" s="29">
        <v>19213927</v>
      </c>
      <c r="AF523" s="247" t="s">
        <v>3792</v>
      </c>
      <c r="AG523" s="247">
        <v>52010802</v>
      </c>
      <c r="AH523" s="247">
        <v>37884065</v>
      </c>
      <c r="AI523" s="247">
        <v>57097992</v>
      </c>
    </row>
    <row r="524" spans="1:35" s="24" customFormat="1" ht="36.75" customHeight="1" x14ac:dyDescent="0.3">
      <c r="A524" s="247">
        <v>432</v>
      </c>
      <c r="B524" s="248">
        <v>80111600</v>
      </c>
      <c r="C524" s="247" t="s">
        <v>3395</v>
      </c>
      <c r="D524" s="247" t="s">
        <v>3410</v>
      </c>
      <c r="E524" s="249" t="s">
        <v>683</v>
      </c>
      <c r="F524" s="249">
        <v>2024003050084</v>
      </c>
      <c r="G524" s="250" t="s">
        <v>684</v>
      </c>
      <c r="H524" s="251" t="s">
        <v>3377</v>
      </c>
      <c r="I524" s="133">
        <v>45971888</v>
      </c>
      <c r="J524" s="54" t="s">
        <v>1272</v>
      </c>
      <c r="K524" s="247" t="s">
        <v>3404</v>
      </c>
      <c r="L524" s="54" t="s">
        <v>903</v>
      </c>
      <c r="M524" s="54" t="s">
        <v>909</v>
      </c>
      <c r="N524" s="252" t="s">
        <v>296</v>
      </c>
      <c r="O524" s="54">
        <v>69</v>
      </c>
      <c r="P524" s="253" t="s">
        <v>297</v>
      </c>
      <c r="Q524" s="247" t="s">
        <v>3376</v>
      </c>
      <c r="R524" s="247" t="s">
        <v>3414</v>
      </c>
      <c r="S524" s="254">
        <v>315</v>
      </c>
      <c r="T524" s="265" t="s">
        <v>907</v>
      </c>
      <c r="U524" s="43">
        <v>159</v>
      </c>
      <c r="V524" s="247" t="s">
        <v>816</v>
      </c>
      <c r="W524" s="247" t="s">
        <v>817</v>
      </c>
      <c r="X524" s="247" t="s">
        <v>817</v>
      </c>
      <c r="Y524" s="29">
        <v>265</v>
      </c>
      <c r="Z524" s="247" t="s">
        <v>2207</v>
      </c>
      <c r="AA524" s="247">
        <v>283</v>
      </c>
      <c r="AB524" s="29">
        <v>45971888</v>
      </c>
      <c r="AC524" s="29">
        <v>0</v>
      </c>
      <c r="AD524" s="29">
        <v>30501983</v>
      </c>
      <c r="AE524" s="29">
        <v>15469905</v>
      </c>
      <c r="AF524" s="247" t="s">
        <v>3793</v>
      </c>
      <c r="AG524" s="247">
        <v>52010802</v>
      </c>
      <c r="AH524" s="247">
        <v>30501983</v>
      </c>
      <c r="AI524" s="247">
        <v>45971888</v>
      </c>
    </row>
    <row r="525" spans="1:35" s="24" customFormat="1" ht="36.75" customHeight="1" x14ac:dyDescent="0.3">
      <c r="A525" s="247">
        <v>433</v>
      </c>
      <c r="B525" s="248">
        <v>80111600</v>
      </c>
      <c r="C525" s="247" t="s">
        <v>3395</v>
      </c>
      <c r="D525" s="247" t="s">
        <v>3410</v>
      </c>
      <c r="E525" s="249" t="s">
        <v>683</v>
      </c>
      <c r="F525" s="249">
        <v>2024003050084</v>
      </c>
      <c r="G525" s="250" t="s">
        <v>684</v>
      </c>
      <c r="H525" s="251" t="s">
        <v>3377</v>
      </c>
      <c r="I525" s="133">
        <v>45971888</v>
      </c>
      <c r="J525" s="54" t="s">
        <v>1273</v>
      </c>
      <c r="K525" s="247" t="s">
        <v>3404</v>
      </c>
      <c r="L525" s="54" t="s">
        <v>903</v>
      </c>
      <c r="M525" s="54" t="s">
        <v>909</v>
      </c>
      <c r="N525" s="252" t="s">
        <v>296</v>
      </c>
      <c r="O525" s="54">
        <v>69</v>
      </c>
      <c r="P525" s="253" t="s">
        <v>297</v>
      </c>
      <c r="Q525" s="247" t="s">
        <v>3376</v>
      </c>
      <c r="R525" s="247" t="s">
        <v>3414</v>
      </c>
      <c r="S525" s="254">
        <v>315</v>
      </c>
      <c r="T525" s="265" t="s">
        <v>907</v>
      </c>
      <c r="U525" s="43">
        <v>124</v>
      </c>
      <c r="V525" s="247" t="s">
        <v>816</v>
      </c>
      <c r="W525" s="247" t="s">
        <v>817</v>
      </c>
      <c r="X525" s="247" t="s">
        <v>817</v>
      </c>
      <c r="Y525" s="29">
        <v>266</v>
      </c>
      <c r="Z525" s="247" t="s">
        <v>2208</v>
      </c>
      <c r="AA525" s="247">
        <v>282</v>
      </c>
      <c r="AB525" s="29">
        <v>45971888</v>
      </c>
      <c r="AC525" s="29">
        <v>0</v>
      </c>
      <c r="AD525" s="29">
        <v>30501983</v>
      </c>
      <c r="AE525" s="29">
        <v>15469905</v>
      </c>
      <c r="AF525" s="247" t="s">
        <v>3794</v>
      </c>
      <c r="AG525" s="247">
        <v>52010802</v>
      </c>
      <c r="AH525" s="247">
        <v>30501983</v>
      </c>
      <c r="AI525" s="247">
        <v>45971888</v>
      </c>
    </row>
    <row r="526" spans="1:35" s="24" customFormat="1" ht="36.75" customHeight="1" x14ac:dyDescent="0.3">
      <c r="A526" s="247">
        <v>434</v>
      </c>
      <c r="B526" s="248">
        <v>80111600</v>
      </c>
      <c r="C526" s="247" t="s">
        <v>3395</v>
      </c>
      <c r="D526" s="247" t="s">
        <v>3410</v>
      </c>
      <c r="E526" s="249" t="s">
        <v>683</v>
      </c>
      <c r="F526" s="249">
        <v>2024003050084</v>
      </c>
      <c r="G526" s="250" t="s">
        <v>684</v>
      </c>
      <c r="H526" s="251" t="s">
        <v>3377</v>
      </c>
      <c r="I526" s="133">
        <v>45971888</v>
      </c>
      <c r="J526" s="54" t="s">
        <v>1274</v>
      </c>
      <c r="K526" s="247" t="s">
        <v>3404</v>
      </c>
      <c r="L526" s="54" t="s">
        <v>903</v>
      </c>
      <c r="M526" s="54" t="s">
        <v>909</v>
      </c>
      <c r="N526" s="252" t="s">
        <v>296</v>
      </c>
      <c r="O526" s="54">
        <v>69</v>
      </c>
      <c r="P526" s="253" t="s">
        <v>297</v>
      </c>
      <c r="Q526" s="247" t="s">
        <v>3376</v>
      </c>
      <c r="R526" s="247" t="s">
        <v>3414</v>
      </c>
      <c r="S526" s="254">
        <v>315</v>
      </c>
      <c r="T526" s="265" t="s">
        <v>907</v>
      </c>
      <c r="U526" s="43">
        <v>205</v>
      </c>
      <c r="V526" s="247" t="s">
        <v>816</v>
      </c>
      <c r="W526" s="247" t="s">
        <v>817</v>
      </c>
      <c r="X526" s="247" t="s">
        <v>817</v>
      </c>
      <c r="Y526" s="29">
        <v>267</v>
      </c>
      <c r="Z526" s="247" t="s">
        <v>2209</v>
      </c>
      <c r="AA526" s="247">
        <v>268</v>
      </c>
      <c r="AB526" s="29">
        <v>45971888</v>
      </c>
      <c r="AC526" s="29">
        <v>0</v>
      </c>
      <c r="AD526" s="29">
        <v>30501983</v>
      </c>
      <c r="AE526" s="29">
        <v>15469905</v>
      </c>
      <c r="AF526" s="247" t="s">
        <v>3795</v>
      </c>
      <c r="AG526" s="247">
        <v>52010802</v>
      </c>
      <c r="AH526" s="247">
        <v>30501983</v>
      </c>
      <c r="AI526" s="247">
        <v>45971888</v>
      </c>
    </row>
    <row r="527" spans="1:35" s="24" customFormat="1" ht="36.75" customHeight="1" x14ac:dyDescent="0.3">
      <c r="A527" s="247">
        <v>435</v>
      </c>
      <c r="B527" s="248">
        <v>80111600</v>
      </c>
      <c r="C527" s="247" t="s">
        <v>3395</v>
      </c>
      <c r="D527" s="247" t="s">
        <v>3410</v>
      </c>
      <c r="E527" s="249" t="s">
        <v>683</v>
      </c>
      <c r="F527" s="249">
        <v>2024003050084</v>
      </c>
      <c r="G527" s="250" t="s">
        <v>684</v>
      </c>
      <c r="H527" s="251" t="s">
        <v>3377</v>
      </c>
      <c r="I527" s="133">
        <v>45971888</v>
      </c>
      <c r="J527" s="54" t="s">
        <v>1275</v>
      </c>
      <c r="K527" s="247" t="s">
        <v>3404</v>
      </c>
      <c r="L527" s="54" t="s">
        <v>903</v>
      </c>
      <c r="M527" s="54" t="s">
        <v>909</v>
      </c>
      <c r="N527" s="252" t="s">
        <v>296</v>
      </c>
      <c r="O527" s="54">
        <v>69</v>
      </c>
      <c r="P527" s="253" t="s">
        <v>297</v>
      </c>
      <c r="Q527" s="247" t="s">
        <v>3376</v>
      </c>
      <c r="R527" s="247" t="s">
        <v>3414</v>
      </c>
      <c r="S527" s="254">
        <v>315</v>
      </c>
      <c r="T527" s="265" t="s">
        <v>907</v>
      </c>
      <c r="U527" s="43">
        <v>259</v>
      </c>
      <c r="V527" s="247" t="s">
        <v>816</v>
      </c>
      <c r="W527" s="247" t="s">
        <v>817</v>
      </c>
      <c r="X527" s="247" t="s">
        <v>817</v>
      </c>
      <c r="Y527" s="29">
        <v>268</v>
      </c>
      <c r="Z527" s="247" t="s">
        <v>2210</v>
      </c>
      <c r="AA527" s="247">
        <v>392</v>
      </c>
      <c r="AB527" s="29">
        <v>45971888</v>
      </c>
      <c r="AC527" s="29">
        <v>0</v>
      </c>
      <c r="AD527" s="29">
        <v>30501983</v>
      </c>
      <c r="AE527" s="29">
        <v>15469905</v>
      </c>
      <c r="AF527" s="247" t="s">
        <v>3796</v>
      </c>
      <c r="AG527" s="247">
        <v>52010802</v>
      </c>
      <c r="AH527" s="247">
        <v>30501983</v>
      </c>
      <c r="AI527" s="247">
        <v>45971888</v>
      </c>
    </row>
    <row r="528" spans="1:35" s="24" customFormat="1" ht="36.75" customHeight="1" x14ac:dyDescent="0.3">
      <c r="A528" s="247">
        <v>436</v>
      </c>
      <c r="B528" s="248">
        <v>80111600</v>
      </c>
      <c r="C528" s="247" t="s">
        <v>3395</v>
      </c>
      <c r="D528" s="247" t="s">
        <v>3410</v>
      </c>
      <c r="E528" s="249" t="s">
        <v>683</v>
      </c>
      <c r="F528" s="249">
        <v>2024003050084</v>
      </c>
      <c r="G528" s="250" t="s">
        <v>684</v>
      </c>
      <c r="H528" s="251" t="s">
        <v>3377</v>
      </c>
      <c r="I528" s="133">
        <v>57097992</v>
      </c>
      <c r="J528" s="54" t="s">
        <v>1276</v>
      </c>
      <c r="K528" s="247" t="s">
        <v>3404</v>
      </c>
      <c r="L528" s="54" t="s">
        <v>903</v>
      </c>
      <c r="M528" s="54" t="s">
        <v>909</v>
      </c>
      <c r="N528" s="252" t="s">
        <v>296</v>
      </c>
      <c r="O528" s="54">
        <v>69</v>
      </c>
      <c r="P528" s="253" t="s">
        <v>297</v>
      </c>
      <c r="Q528" s="247" t="s">
        <v>3376</v>
      </c>
      <c r="R528" s="247" t="s">
        <v>3414</v>
      </c>
      <c r="S528" s="254">
        <v>315</v>
      </c>
      <c r="T528" s="265" t="s">
        <v>907</v>
      </c>
      <c r="U528" s="43">
        <v>206</v>
      </c>
      <c r="V528" s="247" t="s">
        <v>816</v>
      </c>
      <c r="W528" s="247" t="s">
        <v>817</v>
      </c>
      <c r="X528" s="247" t="s">
        <v>817</v>
      </c>
      <c r="Y528" s="29">
        <v>269</v>
      </c>
      <c r="Z528" s="247" t="s">
        <v>2211</v>
      </c>
      <c r="AA528" s="247">
        <v>276</v>
      </c>
      <c r="AB528" s="29">
        <v>57097992</v>
      </c>
      <c r="AC528" s="29">
        <v>0</v>
      </c>
      <c r="AD528" s="29">
        <v>37884065</v>
      </c>
      <c r="AE528" s="29">
        <v>19213927</v>
      </c>
      <c r="AF528" s="247" t="s">
        <v>3797</v>
      </c>
      <c r="AG528" s="247">
        <v>52010802</v>
      </c>
      <c r="AH528" s="247">
        <v>37884065</v>
      </c>
      <c r="AI528" s="247">
        <v>57097992</v>
      </c>
    </row>
    <row r="529" spans="1:35" s="24" customFormat="1" ht="36.75" customHeight="1" x14ac:dyDescent="0.3">
      <c r="A529" s="247">
        <v>437</v>
      </c>
      <c r="B529" s="248">
        <v>80111600</v>
      </c>
      <c r="C529" s="247" t="s">
        <v>3395</v>
      </c>
      <c r="D529" s="247" t="s">
        <v>3410</v>
      </c>
      <c r="E529" s="249" t="s">
        <v>683</v>
      </c>
      <c r="F529" s="249">
        <v>2024003050084</v>
      </c>
      <c r="G529" s="250" t="s">
        <v>684</v>
      </c>
      <c r="H529" s="251" t="s">
        <v>3377</v>
      </c>
      <c r="I529" s="133">
        <v>45971888</v>
      </c>
      <c r="J529" s="54" t="s">
        <v>1277</v>
      </c>
      <c r="K529" s="247" t="s">
        <v>3404</v>
      </c>
      <c r="L529" s="54" t="s">
        <v>903</v>
      </c>
      <c r="M529" s="54" t="s">
        <v>909</v>
      </c>
      <c r="N529" s="252" t="s">
        <v>296</v>
      </c>
      <c r="O529" s="54">
        <v>69</v>
      </c>
      <c r="P529" s="253" t="s">
        <v>297</v>
      </c>
      <c r="Q529" s="247" t="s">
        <v>3376</v>
      </c>
      <c r="R529" s="247" t="s">
        <v>3414</v>
      </c>
      <c r="S529" s="254">
        <v>315</v>
      </c>
      <c r="T529" s="265" t="s">
        <v>907</v>
      </c>
      <c r="U529" s="43">
        <v>207</v>
      </c>
      <c r="V529" s="247" t="s">
        <v>816</v>
      </c>
      <c r="W529" s="247" t="s">
        <v>817</v>
      </c>
      <c r="X529" s="247" t="s">
        <v>817</v>
      </c>
      <c r="Y529" s="29">
        <v>270</v>
      </c>
      <c r="Z529" s="247" t="s">
        <v>2212</v>
      </c>
      <c r="AA529" s="247">
        <v>353</v>
      </c>
      <c r="AB529" s="29">
        <v>45971888</v>
      </c>
      <c r="AC529" s="29">
        <v>0</v>
      </c>
      <c r="AD529" s="29">
        <v>30501983</v>
      </c>
      <c r="AE529" s="29">
        <v>15469905</v>
      </c>
      <c r="AF529" s="247" t="s">
        <v>3798</v>
      </c>
      <c r="AG529" s="247">
        <v>52010802</v>
      </c>
      <c r="AH529" s="247">
        <v>30501983</v>
      </c>
      <c r="AI529" s="247">
        <v>45971888</v>
      </c>
    </row>
    <row r="530" spans="1:35" s="24" customFormat="1" ht="36.75" customHeight="1" x14ac:dyDescent="0.3">
      <c r="A530" s="247">
        <v>438</v>
      </c>
      <c r="B530" s="248">
        <v>80111600</v>
      </c>
      <c r="C530" s="247" t="s">
        <v>3395</v>
      </c>
      <c r="D530" s="247" t="s">
        <v>3410</v>
      </c>
      <c r="E530" s="249" t="s">
        <v>683</v>
      </c>
      <c r="F530" s="249">
        <v>2024003050084</v>
      </c>
      <c r="G530" s="250" t="s">
        <v>684</v>
      </c>
      <c r="H530" s="251" t="s">
        <v>3377</v>
      </c>
      <c r="I530" s="133">
        <v>29949119</v>
      </c>
      <c r="J530" s="54" t="s">
        <v>1278</v>
      </c>
      <c r="K530" s="247" t="s">
        <v>3404</v>
      </c>
      <c r="L530" s="54" t="s">
        <v>903</v>
      </c>
      <c r="M530" s="54" t="s">
        <v>909</v>
      </c>
      <c r="N530" s="252" t="s">
        <v>296</v>
      </c>
      <c r="O530" s="54">
        <v>69</v>
      </c>
      <c r="P530" s="253" t="s">
        <v>297</v>
      </c>
      <c r="Q530" s="247" t="s">
        <v>3376</v>
      </c>
      <c r="R530" s="247" t="s">
        <v>3414</v>
      </c>
      <c r="S530" s="254">
        <v>315</v>
      </c>
      <c r="T530" s="265" t="s">
        <v>907</v>
      </c>
      <c r="U530" s="43">
        <v>208</v>
      </c>
      <c r="V530" s="247" t="s">
        <v>816</v>
      </c>
      <c r="W530" s="247" t="s">
        <v>817</v>
      </c>
      <c r="X530" s="247" t="s">
        <v>817</v>
      </c>
      <c r="Y530" s="29">
        <v>271</v>
      </c>
      <c r="Z530" s="247" t="s">
        <v>2213</v>
      </c>
      <c r="AA530" s="247">
        <v>390</v>
      </c>
      <c r="AB530" s="29">
        <v>29949119</v>
      </c>
      <c r="AC530" s="29">
        <v>0</v>
      </c>
      <c r="AD530" s="29">
        <v>19871002</v>
      </c>
      <c r="AE530" s="29">
        <v>10078117</v>
      </c>
      <c r="AF530" s="247" t="s">
        <v>3799</v>
      </c>
      <c r="AG530" s="247">
        <v>52010802</v>
      </c>
      <c r="AH530" s="247">
        <v>19871002</v>
      </c>
      <c r="AI530" s="247">
        <v>29949119</v>
      </c>
    </row>
    <row r="531" spans="1:35" s="24" customFormat="1" ht="36.75" customHeight="1" x14ac:dyDescent="0.3">
      <c r="A531" s="247">
        <v>439</v>
      </c>
      <c r="B531" s="248">
        <v>80111600</v>
      </c>
      <c r="C531" s="247" t="s">
        <v>3395</v>
      </c>
      <c r="D531" s="247" t="s">
        <v>3410</v>
      </c>
      <c r="E531" s="249" t="s">
        <v>683</v>
      </c>
      <c r="F531" s="249">
        <v>2024003050084</v>
      </c>
      <c r="G531" s="250" t="s">
        <v>684</v>
      </c>
      <c r="H531" s="251" t="s">
        <v>3377</v>
      </c>
      <c r="I531" s="133">
        <v>0</v>
      </c>
      <c r="J531" s="54" t="s">
        <v>812</v>
      </c>
      <c r="K531" s="247" t="s">
        <v>3400</v>
      </c>
      <c r="L531" s="54" t="s">
        <v>903</v>
      </c>
      <c r="M531" s="54" t="s">
        <v>909</v>
      </c>
      <c r="N531" s="252" t="s">
        <v>296</v>
      </c>
      <c r="O531" s="54">
        <v>69</v>
      </c>
      <c r="P531" s="253" t="s">
        <v>297</v>
      </c>
      <c r="Q531" s="247" t="s">
        <v>3376</v>
      </c>
      <c r="R531" s="247" t="s">
        <v>3414</v>
      </c>
      <c r="S531" s="254" t="s">
        <v>812</v>
      </c>
      <c r="T531" s="265" t="s">
        <v>812</v>
      </c>
      <c r="U531" s="43" t="s">
        <v>895</v>
      </c>
      <c r="V531" s="247" t="s">
        <v>816</v>
      </c>
      <c r="W531" s="247" t="s">
        <v>812</v>
      </c>
      <c r="X531" s="247" t="s">
        <v>812</v>
      </c>
      <c r="Y531" s="29" t="s">
        <v>895</v>
      </c>
      <c r="Z531" s="247" t="s">
        <v>895</v>
      </c>
      <c r="AA531" s="247" t="s">
        <v>895</v>
      </c>
      <c r="AB531" s="29">
        <v>0</v>
      </c>
      <c r="AC531" s="29">
        <v>0</v>
      </c>
      <c r="AD531" s="29">
        <v>0</v>
      </c>
      <c r="AE531" s="29">
        <v>0</v>
      </c>
      <c r="AF531" s="247" t="s">
        <v>296</v>
      </c>
      <c r="AG531" s="247">
        <v>52010802</v>
      </c>
      <c r="AH531" s="247" t="s">
        <v>895</v>
      </c>
      <c r="AI531" s="247" t="s">
        <v>895</v>
      </c>
    </row>
    <row r="532" spans="1:35" s="24" customFormat="1" ht="36.75" customHeight="1" x14ac:dyDescent="0.3">
      <c r="A532" s="247">
        <v>440</v>
      </c>
      <c r="B532" s="248">
        <v>80111600</v>
      </c>
      <c r="C532" s="247" t="s">
        <v>3395</v>
      </c>
      <c r="D532" s="247" t="s">
        <v>3410</v>
      </c>
      <c r="E532" s="249" t="s">
        <v>683</v>
      </c>
      <c r="F532" s="249">
        <v>2024003050084</v>
      </c>
      <c r="G532" s="250" t="s">
        <v>684</v>
      </c>
      <c r="H532" s="251" t="s">
        <v>3377</v>
      </c>
      <c r="I532" s="133">
        <v>45971888</v>
      </c>
      <c r="J532" s="54" t="s">
        <v>1279</v>
      </c>
      <c r="K532" s="247" t="s">
        <v>3404</v>
      </c>
      <c r="L532" s="54" t="s">
        <v>903</v>
      </c>
      <c r="M532" s="54" t="s">
        <v>909</v>
      </c>
      <c r="N532" s="252" t="s">
        <v>296</v>
      </c>
      <c r="O532" s="54">
        <v>69</v>
      </c>
      <c r="P532" s="253" t="s">
        <v>297</v>
      </c>
      <c r="Q532" s="247" t="s">
        <v>3376</v>
      </c>
      <c r="R532" s="247" t="s">
        <v>3414</v>
      </c>
      <c r="S532" s="254">
        <v>315</v>
      </c>
      <c r="T532" s="265" t="s">
        <v>907</v>
      </c>
      <c r="U532" s="43">
        <v>160</v>
      </c>
      <c r="V532" s="247" t="s">
        <v>816</v>
      </c>
      <c r="W532" s="247" t="s">
        <v>817</v>
      </c>
      <c r="X532" s="247" t="s">
        <v>817</v>
      </c>
      <c r="Y532" s="29">
        <v>272</v>
      </c>
      <c r="Z532" s="247" t="s">
        <v>2214</v>
      </c>
      <c r="AA532" s="247">
        <v>368</v>
      </c>
      <c r="AB532" s="29">
        <v>45971888</v>
      </c>
      <c r="AC532" s="29">
        <v>0</v>
      </c>
      <c r="AD532" s="29">
        <v>30501983</v>
      </c>
      <c r="AE532" s="29">
        <v>15469905</v>
      </c>
      <c r="AF532" s="247" t="s">
        <v>3800</v>
      </c>
      <c r="AG532" s="247">
        <v>52010802</v>
      </c>
      <c r="AH532" s="247">
        <v>30501983</v>
      </c>
      <c r="AI532" s="247">
        <v>45971888</v>
      </c>
    </row>
    <row r="533" spans="1:35" s="24" customFormat="1" ht="36.75" customHeight="1" x14ac:dyDescent="0.3">
      <c r="A533" s="247">
        <v>441</v>
      </c>
      <c r="B533" s="248">
        <v>80111600</v>
      </c>
      <c r="C533" s="247" t="s">
        <v>3395</v>
      </c>
      <c r="D533" s="247" t="s">
        <v>3410</v>
      </c>
      <c r="E533" s="249" t="s">
        <v>683</v>
      </c>
      <c r="F533" s="249">
        <v>2024003050084</v>
      </c>
      <c r="G533" s="250" t="s">
        <v>684</v>
      </c>
      <c r="H533" s="251" t="s">
        <v>3377</v>
      </c>
      <c r="I533" s="133">
        <v>80491520</v>
      </c>
      <c r="J533" s="54" t="s">
        <v>1280</v>
      </c>
      <c r="K533" s="247" t="s">
        <v>3404</v>
      </c>
      <c r="L533" s="54" t="s">
        <v>903</v>
      </c>
      <c r="M533" s="54" t="s">
        <v>909</v>
      </c>
      <c r="N533" s="252" t="s">
        <v>296</v>
      </c>
      <c r="O533" s="54">
        <v>69</v>
      </c>
      <c r="P533" s="253" t="s">
        <v>297</v>
      </c>
      <c r="Q533" s="247" t="s">
        <v>3376</v>
      </c>
      <c r="R533" s="247" t="s">
        <v>3414</v>
      </c>
      <c r="S533" s="254">
        <v>315</v>
      </c>
      <c r="T533" s="265" t="s">
        <v>907</v>
      </c>
      <c r="U533" s="43">
        <v>161</v>
      </c>
      <c r="V533" s="247" t="s">
        <v>816</v>
      </c>
      <c r="W533" s="247" t="s">
        <v>817</v>
      </c>
      <c r="X533" s="247" t="s">
        <v>817</v>
      </c>
      <c r="Y533" s="29">
        <v>273</v>
      </c>
      <c r="Z533" s="247" t="s">
        <v>2215</v>
      </c>
      <c r="AA533" s="247">
        <v>325</v>
      </c>
      <c r="AB533" s="29">
        <v>80491520</v>
      </c>
      <c r="AC533" s="29">
        <v>0</v>
      </c>
      <c r="AD533" s="29">
        <v>53405484</v>
      </c>
      <c r="AE533" s="29">
        <v>27086036</v>
      </c>
      <c r="AF533" s="247" t="s">
        <v>3801</v>
      </c>
      <c r="AG533" s="247">
        <v>52010802</v>
      </c>
      <c r="AH533" s="247">
        <v>53405484</v>
      </c>
      <c r="AI533" s="247">
        <v>80491520</v>
      </c>
    </row>
    <row r="534" spans="1:35" s="24" customFormat="1" ht="36.75" customHeight="1" x14ac:dyDescent="0.3">
      <c r="A534" s="247">
        <v>442</v>
      </c>
      <c r="B534" s="248">
        <v>80111600</v>
      </c>
      <c r="C534" s="247" t="s">
        <v>3395</v>
      </c>
      <c r="D534" s="247" t="s">
        <v>3410</v>
      </c>
      <c r="E534" s="249" t="s">
        <v>683</v>
      </c>
      <c r="F534" s="249">
        <v>2024003050084</v>
      </c>
      <c r="G534" s="250" t="s">
        <v>684</v>
      </c>
      <c r="H534" s="251" t="s">
        <v>3377</v>
      </c>
      <c r="I534" s="133">
        <v>57097992</v>
      </c>
      <c r="J534" s="54" t="s">
        <v>1281</v>
      </c>
      <c r="K534" s="247" t="s">
        <v>3404</v>
      </c>
      <c r="L534" s="54" t="s">
        <v>903</v>
      </c>
      <c r="M534" s="54" t="s">
        <v>909</v>
      </c>
      <c r="N534" s="252" t="s">
        <v>296</v>
      </c>
      <c r="O534" s="54">
        <v>69</v>
      </c>
      <c r="P534" s="253" t="s">
        <v>297</v>
      </c>
      <c r="Q534" s="247" t="s">
        <v>3376</v>
      </c>
      <c r="R534" s="247" t="s">
        <v>3414</v>
      </c>
      <c r="S534" s="254">
        <v>315</v>
      </c>
      <c r="T534" s="265" t="s">
        <v>907</v>
      </c>
      <c r="U534" s="43">
        <v>283</v>
      </c>
      <c r="V534" s="247" t="s">
        <v>816</v>
      </c>
      <c r="W534" s="247" t="s">
        <v>817</v>
      </c>
      <c r="X534" s="247" t="s">
        <v>817</v>
      </c>
      <c r="Y534" s="29">
        <v>274</v>
      </c>
      <c r="Z534" s="247" t="s">
        <v>2216</v>
      </c>
      <c r="AA534" s="247">
        <v>219</v>
      </c>
      <c r="AB534" s="29">
        <v>57097992</v>
      </c>
      <c r="AC534" s="29">
        <v>0</v>
      </c>
      <c r="AD534" s="29">
        <v>37884065</v>
      </c>
      <c r="AE534" s="29">
        <v>19213927</v>
      </c>
      <c r="AF534" s="247" t="s">
        <v>3802</v>
      </c>
      <c r="AG534" s="247">
        <v>52010802</v>
      </c>
      <c r="AH534" s="247">
        <v>37884065</v>
      </c>
      <c r="AI534" s="247">
        <v>57097992</v>
      </c>
    </row>
    <row r="535" spans="1:35" s="24" customFormat="1" ht="36.75" customHeight="1" x14ac:dyDescent="0.3">
      <c r="A535" s="247">
        <v>443</v>
      </c>
      <c r="B535" s="248">
        <v>80111600</v>
      </c>
      <c r="C535" s="247" t="s">
        <v>3395</v>
      </c>
      <c r="D535" s="247" t="s">
        <v>3410</v>
      </c>
      <c r="E535" s="249" t="s">
        <v>683</v>
      </c>
      <c r="F535" s="249">
        <v>2024003050084</v>
      </c>
      <c r="G535" s="250" t="s">
        <v>684</v>
      </c>
      <c r="H535" s="251" t="s">
        <v>3377</v>
      </c>
      <c r="I535" s="133">
        <v>57097992</v>
      </c>
      <c r="J535" s="54" t="s">
        <v>1282</v>
      </c>
      <c r="K535" s="247" t="s">
        <v>3404</v>
      </c>
      <c r="L535" s="54" t="s">
        <v>903</v>
      </c>
      <c r="M535" s="54" t="s">
        <v>909</v>
      </c>
      <c r="N535" s="252" t="s">
        <v>296</v>
      </c>
      <c r="O535" s="54">
        <v>69</v>
      </c>
      <c r="P535" s="253" t="s">
        <v>297</v>
      </c>
      <c r="Q535" s="247" t="s">
        <v>3376</v>
      </c>
      <c r="R535" s="247" t="s">
        <v>3414</v>
      </c>
      <c r="S535" s="254">
        <v>315</v>
      </c>
      <c r="T535" s="265" t="s">
        <v>907</v>
      </c>
      <c r="U535" s="43">
        <v>125</v>
      </c>
      <c r="V535" s="247" t="s">
        <v>816</v>
      </c>
      <c r="W535" s="247" t="s">
        <v>817</v>
      </c>
      <c r="X535" s="247" t="s">
        <v>817</v>
      </c>
      <c r="Y535" s="29">
        <v>275</v>
      </c>
      <c r="Z535" s="247" t="s">
        <v>2217</v>
      </c>
      <c r="AA535" s="247">
        <v>201</v>
      </c>
      <c r="AB535" s="29">
        <v>57097992</v>
      </c>
      <c r="AC535" s="29">
        <v>0</v>
      </c>
      <c r="AD535" s="29">
        <v>37884065</v>
      </c>
      <c r="AE535" s="29">
        <v>19213927</v>
      </c>
      <c r="AF535" s="247" t="s">
        <v>3803</v>
      </c>
      <c r="AG535" s="247">
        <v>52010802</v>
      </c>
      <c r="AH535" s="247">
        <v>37884065</v>
      </c>
      <c r="AI535" s="247">
        <v>57097992</v>
      </c>
    </row>
    <row r="536" spans="1:35" s="24" customFormat="1" ht="36.75" customHeight="1" x14ac:dyDescent="0.3">
      <c r="A536" s="247">
        <v>444</v>
      </c>
      <c r="B536" s="248">
        <v>80111600</v>
      </c>
      <c r="C536" s="247" t="s">
        <v>3395</v>
      </c>
      <c r="D536" s="247" t="s">
        <v>3410</v>
      </c>
      <c r="E536" s="249" t="s">
        <v>683</v>
      </c>
      <c r="F536" s="249">
        <v>2024003050084</v>
      </c>
      <c r="G536" s="250" t="s">
        <v>684</v>
      </c>
      <c r="H536" s="251" t="s">
        <v>3377</v>
      </c>
      <c r="I536" s="133">
        <v>45971888</v>
      </c>
      <c r="J536" s="54" t="s">
        <v>1283</v>
      </c>
      <c r="K536" s="247" t="s">
        <v>3404</v>
      </c>
      <c r="L536" s="54" t="s">
        <v>903</v>
      </c>
      <c r="M536" s="54" t="s">
        <v>909</v>
      </c>
      <c r="N536" s="252" t="s">
        <v>296</v>
      </c>
      <c r="O536" s="54">
        <v>69</v>
      </c>
      <c r="P536" s="253" t="s">
        <v>297</v>
      </c>
      <c r="Q536" s="247" t="s">
        <v>3376</v>
      </c>
      <c r="R536" s="247" t="s">
        <v>3414</v>
      </c>
      <c r="S536" s="254">
        <v>315</v>
      </c>
      <c r="T536" s="265" t="s">
        <v>907</v>
      </c>
      <c r="U536" s="43">
        <v>126</v>
      </c>
      <c r="V536" s="247" t="s">
        <v>816</v>
      </c>
      <c r="W536" s="247" t="s">
        <v>817</v>
      </c>
      <c r="X536" s="247" t="s">
        <v>817</v>
      </c>
      <c r="Y536" s="29">
        <v>276</v>
      </c>
      <c r="Z536" s="247" t="s">
        <v>2218</v>
      </c>
      <c r="AA536" s="247">
        <v>263</v>
      </c>
      <c r="AB536" s="29">
        <v>45971888</v>
      </c>
      <c r="AC536" s="29">
        <v>0</v>
      </c>
      <c r="AD536" s="29">
        <v>30501983</v>
      </c>
      <c r="AE536" s="29">
        <v>15469905</v>
      </c>
      <c r="AF536" s="247" t="s">
        <v>3804</v>
      </c>
      <c r="AG536" s="247">
        <v>52010802</v>
      </c>
      <c r="AH536" s="247">
        <v>30501983</v>
      </c>
      <c r="AI536" s="247">
        <v>45971888</v>
      </c>
    </row>
    <row r="537" spans="1:35" s="24" customFormat="1" ht="36.75" customHeight="1" x14ac:dyDescent="0.3">
      <c r="A537" s="247">
        <v>445</v>
      </c>
      <c r="B537" s="248">
        <v>80111600</v>
      </c>
      <c r="C537" s="247" t="s">
        <v>3395</v>
      </c>
      <c r="D537" s="247" t="s">
        <v>3410</v>
      </c>
      <c r="E537" s="249" t="s">
        <v>683</v>
      </c>
      <c r="F537" s="249">
        <v>2024003050084</v>
      </c>
      <c r="G537" s="250" t="s">
        <v>684</v>
      </c>
      <c r="H537" s="251" t="s">
        <v>3377</v>
      </c>
      <c r="I537" s="133">
        <v>45971888</v>
      </c>
      <c r="J537" s="54" t="s">
        <v>1284</v>
      </c>
      <c r="K537" s="247" t="s">
        <v>3404</v>
      </c>
      <c r="L537" s="54" t="s">
        <v>903</v>
      </c>
      <c r="M537" s="54" t="s">
        <v>909</v>
      </c>
      <c r="N537" s="252" t="s">
        <v>296</v>
      </c>
      <c r="O537" s="54">
        <v>69</v>
      </c>
      <c r="P537" s="253" t="s">
        <v>297</v>
      </c>
      <c r="Q537" s="247" t="s">
        <v>3376</v>
      </c>
      <c r="R537" s="247" t="s">
        <v>3414</v>
      </c>
      <c r="S537" s="254">
        <v>315</v>
      </c>
      <c r="T537" s="265" t="s">
        <v>907</v>
      </c>
      <c r="U537" s="43">
        <v>101</v>
      </c>
      <c r="V537" s="247" t="s">
        <v>816</v>
      </c>
      <c r="W537" s="247" t="s">
        <v>817</v>
      </c>
      <c r="X537" s="247" t="s">
        <v>817</v>
      </c>
      <c r="Y537" s="29">
        <v>277</v>
      </c>
      <c r="Z537" s="247" t="s">
        <v>2219</v>
      </c>
      <c r="AA537" s="247">
        <v>203</v>
      </c>
      <c r="AB537" s="29">
        <v>45971888</v>
      </c>
      <c r="AC537" s="29">
        <v>0</v>
      </c>
      <c r="AD537" s="29">
        <v>30501983</v>
      </c>
      <c r="AE537" s="29">
        <v>15469905</v>
      </c>
      <c r="AF537" s="247" t="s">
        <v>3805</v>
      </c>
      <c r="AG537" s="247">
        <v>52010802</v>
      </c>
      <c r="AH537" s="247">
        <v>30501983</v>
      </c>
      <c r="AI537" s="247">
        <v>45971888</v>
      </c>
    </row>
    <row r="538" spans="1:35" s="24" customFormat="1" ht="36.75" customHeight="1" x14ac:dyDescent="0.3">
      <c r="A538" s="247">
        <v>446</v>
      </c>
      <c r="B538" s="248">
        <v>80111600</v>
      </c>
      <c r="C538" s="247" t="s">
        <v>3395</v>
      </c>
      <c r="D538" s="247" t="s">
        <v>3410</v>
      </c>
      <c r="E538" s="249" t="s">
        <v>683</v>
      </c>
      <c r="F538" s="249">
        <v>2024003050084</v>
      </c>
      <c r="G538" s="250" t="s">
        <v>684</v>
      </c>
      <c r="H538" s="251" t="s">
        <v>3377</v>
      </c>
      <c r="I538" s="133">
        <v>45971888</v>
      </c>
      <c r="J538" s="54" t="s">
        <v>1285</v>
      </c>
      <c r="K538" s="247" t="s">
        <v>3404</v>
      </c>
      <c r="L538" s="54" t="s">
        <v>903</v>
      </c>
      <c r="M538" s="54" t="s">
        <v>909</v>
      </c>
      <c r="N538" s="252" t="s">
        <v>296</v>
      </c>
      <c r="O538" s="54">
        <v>69</v>
      </c>
      <c r="P538" s="253" t="s">
        <v>297</v>
      </c>
      <c r="Q538" s="247" t="s">
        <v>3376</v>
      </c>
      <c r="R538" s="247" t="s">
        <v>3414</v>
      </c>
      <c r="S538" s="254">
        <v>315</v>
      </c>
      <c r="T538" s="265" t="s">
        <v>907</v>
      </c>
      <c r="U538" s="43">
        <v>184</v>
      </c>
      <c r="V538" s="247" t="s">
        <v>816</v>
      </c>
      <c r="W538" s="247" t="s">
        <v>817</v>
      </c>
      <c r="X538" s="247" t="s">
        <v>817</v>
      </c>
      <c r="Y538" s="29">
        <v>278</v>
      </c>
      <c r="Z538" s="247" t="s">
        <v>2220</v>
      </c>
      <c r="AA538" s="247">
        <v>348</v>
      </c>
      <c r="AB538" s="29">
        <v>45971888</v>
      </c>
      <c r="AC538" s="29">
        <v>0</v>
      </c>
      <c r="AD538" s="29">
        <v>30501983</v>
      </c>
      <c r="AE538" s="29">
        <v>15469905</v>
      </c>
      <c r="AF538" s="247" t="s">
        <v>3806</v>
      </c>
      <c r="AG538" s="247">
        <v>52010802</v>
      </c>
      <c r="AH538" s="247">
        <v>30501983</v>
      </c>
      <c r="AI538" s="247">
        <v>45971888</v>
      </c>
    </row>
    <row r="539" spans="1:35" s="24" customFormat="1" ht="36.75" customHeight="1" x14ac:dyDescent="0.3">
      <c r="A539" s="247">
        <v>447</v>
      </c>
      <c r="B539" s="248">
        <v>80111600</v>
      </c>
      <c r="C539" s="247" t="s">
        <v>3395</v>
      </c>
      <c r="D539" s="247" t="s">
        <v>3410</v>
      </c>
      <c r="E539" s="249" t="s">
        <v>683</v>
      </c>
      <c r="F539" s="249">
        <v>2024003050084</v>
      </c>
      <c r="G539" s="250" t="s">
        <v>684</v>
      </c>
      <c r="H539" s="251" t="s">
        <v>3377</v>
      </c>
      <c r="I539" s="133">
        <v>57097992</v>
      </c>
      <c r="J539" s="54" t="s">
        <v>1286</v>
      </c>
      <c r="K539" s="247" t="s">
        <v>3404</v>
      </c>
      <c r="L539" s="54" t="s">
        <v>903</v>
      </c>
      <c r="M539" s="54" t="s">
        <v>909</v>
      </c>
      <c r="N539" s="252" t="s">
        <v>296</v>
      </c>
      <c r="O539" s="54">
        <v>69</v>
      </c>
      <c r="P539" s="253" t="s">
        <v>297</v>
      </c>
      <c r="Q539" s="247" t="s">
        <v>3376</v>
      </c>
      <c r="R539" s="247" t="s">
        <v>3414</v>
      </c>
      <c r="S539" s="254">
        <v>315</v>
      </c>
      <c r="T539" s="265" t="s">
        <v>907</v>
      </c>
      <c r="U539" s="43">
        <v>235</v>
      </c>
      <c r="V539" s="247" t="s">
        <v>816</v>
      </c>
      <c r="W539" s="247" t="s">
        <v>817</v>
      </c>
      <c r="X539" s="247" t="s">
        <v>817</v>
      </c>
      <c r="Y539" s="29">
        <v>279</v>
      </c>
      <c r="Z539" s="247" t="s">
        <v>2221</v>
      </c>
      <c r="AA539" s="247">
        <v>334</v>
      </c>
      <c r="AB539" s="29">
        <v>57097992</v>
      </c>
      <c r="AC539" s="29">
        <v>0</v>
      </c>
      <c r="AD539" s="29">
        <v>37884065</v>
      </c>
      <c r="AE539" s="29">
        <v>19213927</v>
      </c>
      <c r="AF539" s="247" t="s">
        <v>3807</v>
      </c>
      <c r="AG539" s="247">
        <v>52010802</v>
      </c>
      <c r="AH539" s="247">
        <v>37884065</v>
      </c>
      <c r="AI539" s="247">
        <v>57097992</v>
      </c>
    </row>
    <row r="540" spans="1:35" s="24" customFormat="1" ht="36.75" customHeight="1" x14ac:dyDescent="0.3">
      <c r="A540" s="247">
        <v>448</v>
      </c>
      <c r="B540" s="248">
        <v>80111600</v>
      </c>
      <c r="C540" s="247" t="s">
        <v>3395</v>
      </c>
      <c r="D540" s="247" t="s">
        <v>3410</v>
      </c>
      <c r="E540" s="249" t="s">
        <v>683</v>
      </c>
      <c r="F540" s="249">
        <v>2024003050084</v>
      </c>
      <c r="G540" s="250" t="s">
        <v>684</v>
      </c>
      <c r="H540" s="251" t="s">
        <v>3377</v>
      </c>
      <c r="I540" s="133">
        <v>45971888</v>
      </c>
      <c r="J540" s="54" t="s">
        <v>1287</v>
      </c>
      <c r="K540" s="247" t="s">
        <v>3404</v>
      </c>
      <c r="L540" s="54" t="s">
        <v>903</v>
      </c>
      <c r="M540" s="54" t="s">
        <v>909</v>
      </c>
      <c r="N540" s="252" t="s">
        <v>296</v>
      </c>
      <c r="O540" s="54">
        <v>69</v>
      </c>
      <c r="P540" s="253" t="s">
        <v>297</v>
      </c>
      <c r="Q540" s="247" t="s">
        <v>3376</v>
      </c>
      <c r="R540" s="247" t="s">
        <v>3414</v>
      </c>
      <c r="S540" s="254">
        <v>315</v>
      </c>
      <c r="T540" s="265" t="s">
        <v>907</v>
      </c>
      <c r="U540" s="43">
        <v>185</v>
      </c>
      <c r="V540" s="247" t="s">
        <v>816</v>
      </c>
      <c r="W540" s="247" t="s">
        <v>817</v>
      </c>
      <c r="X540" s="247" t="s">
        <v>817</v>
      </c>
      <c r="Y540" s="29">
        <v>280</v>
      </c>
      <c r="Z540" s="247" t="s">
        <v>2222</v>
      </c>
      <c r="AA540" s="247">
        <v>228</v>
      </c>
      <c r="AB540" s="29">
        <v>45971888</v>
      </c>
      <c r="AC540" s="29">
        <v>0</v>
      </c>
      <c r="AD540" s="29">
        <v>30501983</v>
      </c>
      <c r="AE540" s="29">
        <v>15469905</v>
      </c>
      <c r="AF540" s="247" t="s">
        <v>3808</v>
      </c>
      <c r="AG540" s="247">
        <v>52010802</v>
      </c>
      <c r="AH540" s="247">
        <v>30501983</v>
      </c>
      <c r="AI540" s="247">
        <v>45971888</v>
      </c>
    </row>
    <row r="541" spans="1:35" s="24" customFormat="1" ht="36.75" customHeight="1" x14ac:dyDescent="0.3">
      <c r="A541" s="247">
        <v>449</v>
      </c>
      <c r="B541" s="248">
        <v>80111600</v>
      </c>
      <c r="C541" s="247" t="s">
        <v>3395</v>
      </c>
      <c r="D541" s="247" t="s">
        <v>3410</v>
      </c>
      <c r="E541" s="249" t="s">
        <v>685</v>
      </c>
      <c r="F541" s="249">
        <v>2024003050085</v>
      </c>
      <c r="G541" s="250" t="s">
        <v>686</v>
      </c>
      <c r="H541" s="251" t="s">
        <v>3383</v>
      </c>
      <c r="I541" s="133">
        <v>30104400</v>
      </c>
      <c r="J541" s="54" t="s">
        <v>1288</v>
      </c>
      <c r="K541" s="247" t="s">
        <v>3404</v>
      </c>
      <c r="L541" s="54" t="s">
        <v>903</v>
      </c>
      <c r="M541" s="54" t="s">
        <v>909</v>
      </c>
      <c r="N541" s="252" t="s">
        <v>480</v>
      </c>
      <c r="O541" s="54">
        <v>70</v>
      </c>
      <c r="P541" s="253" t="s">
        <v>3080</v>
      </c>
      <c r="Q541" s="247" t="s">
        <v>3382</v>
      </c>
      <c r="R541" s="247" t="s">
        <v>3411</v>
      </c>
      <c r="S541" s="254">
        <v>6</v>
      </c>
      <c r="T541" s="265" t="s">
        <v>815</v>
      </c>
      <c r="U541" s="43">
        <v>334</v>
      </c>
      <c r="V541" s="247" t="s">
        <v>816</v>
      </c>
      <c r="W541" s="247" t="s">
        <v>817</v>
      </c>
      <c r="X541" s="247" t="s">
        <v>817</v>
      </c>
      <c r="Y541" s="29">
        <v>317</v>
      </c>
      <c r="Z541" s="247" t="s">
        <v>2322</v>
      </c>
      <c r="AA541" s="247">
        <v>287</v>
      </c>
      <c r="AB541" s="29">
        <v>30104400</v>
      </c>
      <c r="AC541" s="29">
        <v>0</v>
      </c>
      <c r="AD541" s="29">
        <v>30104400</v>
      </c>
      <c r="AE541" s="29">
        <v>0</v>
      </c>
      <c r="AF541" s="247" t="s">
        <v>3809</v>
      </c>
      <c r="AG541" s="247">
        <v>52010803</v>
      </c>
      <c r="AH541" s="247">
        <v>30104400</v>
      </c>
      <c r="AI541" s="247">
        <v>30104400</v>
      </c>
    </row>
    <row r="542" spans="1:35" s="24" customFormat="1" ht="36.75" customHeight="1" x14ac:dyDescent="0.3">
      <c r="A542" s="247">
        <v>450</v>
      </c>
      <c r="B542" s="248">
        <v>90141502</v>
      </c>
      <c r="C542" s="247" t="s">
        <v>3395</v>
      </c>
      <c r="D542" s="247" t="s">
        <v>3410</v>
      </c>
      <c r="E542" s="249" t="s">
        <v>680</v>
      </c>
      <c r="F542" s="249">
        <v>2024003050102</v>
      </c>
      <c r="G542" s="250" t="s">
        <v>681</v>
      </c>
      <c r="H542" s="251" t="s">
        <v>3381</v>
      </c>
      <c r="I542" s="133">
        <v>50000000</v>
      </c>
      <c r="J542" s="54" t="s">
        <v>1289</v>
      </c>
      <c r="K542" s="247" t="s">
        <v>3404</v>
      </c>
      <c r="L542" s="54" t="s">
        <v>903</v>
      </c>
      <c r="M542" s="54" t="s">
        <v>1036</v>
      </c>
      <c r="N542" s="252" t="s">
        <v>240</v>
      </c>
      <c r="O542" s="54">
        <v>65</v>
      </c>
      <c r="P542" s="253" t="s">
        <v>241</v>
      </c>
      <c r="Q542" s="247" t="s">
        <v>3380</v>
      </c>
      <c r="R542" s="247" t="s">
        <v>3411</v>
      </c>
      <c r="S542" s="254">
        <v>5</v>
      </c>
      <c r="T542" s="265" t="s">
        <v>815</v>
      </c>
      <c r="U542" s="43">
        <v>346</v>
      </c>
      <c r="V542" s="247" t="s">
        <v>816</v>
      </c>
      <c r="W542" s="247" t="s">
        <v>821</v>
      </c>
      <c r="X542" s="247" t="s">
        <v>821</v>
      </c>
      <c r="Y542" s="29">
        <v>353</v>
      </c>
      <c r="Z542" s="247" t="s">
        <v>2412</v>
      </c>
      <c r="AA542" s="247">
        <v>419</v>
      </c>
      <c r="AB542" s="29">
        <v>50000000</v>
      </c>
      <c r="AC542" s="29">
        <v>0</v>
      </c>
      <c r="AD542" s="29">
        <v>49552659</v>
      </c>
      <c r="AE542" s="29">
        <v>447341</v>
      </c>
      <c r="AF542" s="247" t="s">
        <v>3810</v>
      </c>
      <c r="AG542" s="247">
        <v>52010801</v>
      </c>
      <c r="AH542" s="247">
        <v>49552659</v>
      </c>
      <c r="AI542" s="247">
        <v>50000000</v>
      </c>
    </row>
    <row r="543" spans="1:35" s="24" customFormat="1" ht="36.75" customHeight="1" x14ac:dyDescent="0.3">
      <c r="A543" s="247">
        <v>451</v>
      </c>
      <c r="B543" s="248">
        <v>80111600</v>
      </c>
      <c r="C543" s="247" t="s">
        <v>3363</v>
      </c>
      <c r="D543" s="247" t="s">
        <v>3410</v>
      </c>
      <c r="E543" s="249" t="s">
        <v>717</v>
      </c>
      <c r="F543" s="249">
        <v>2024003050101</v>
      </c>
      <c r="G543" s="250" t="s">
        <v>722</v>
      </c>
      <c r="H543" s="251" t="s">
        <v>3393</v>
      </c>
      <c r="I543" s="133">
        <v>56306400</v>
      </c>
      <c r="J543" s="54" t="s">
        <v>1290</v>
      </c>
      <c r="K543" s="247" t="s">
        <v>3404</v>
      </c>
      <c r="L543" s="54" t="s">
        <v>903</v>
      </c>
      <c r="M543" s="54" t="s">
        <v>909</v>
      </c>
      <c r="N543" s="252" t="s">
        <v>515</v>
      </c>
      <c r="O543" s="54">
        <v>77</v>
      </c>
      <c r="P543" s="253" t="s">
        <v>516</v>
      </c>
      <c r="Q543" s="247" t="s">
        <v>3392</v>
      </c>
      <c r="R543" s="247" t="s">
        <v>3411</v>
      </c>
      <c r="S543" s="254">
        <v>6</v>
      </c>
      <c r="T543" s="265" t="s">
        <v>815</v>
      </c>
      <c r="U543" s="43">
        <v>354</v>
      </c>
      <c r="V543" s="247" t="s">
        <v>816</v>
      </c>
      <c r="W543" s="247" t="s">
        <v>817</v>
      </c>
      <c r="X543" s="247" t="s">
        <v>817</v>
      </c>
      <c r="Y543" s="29">
        <v>348</v>
      </c>
      <c r="Z543" s="247" t="s">
        <v>2400</v>
      </c>
      <c r="AA543" s="247">
        <v>414</v>
      </c>
      <c r="AB543" s="29">
        <v>56306400</v>
      </c>
      <c r="AC543" s="29">
        <v>0</v>
      </c>
      <c r="AD543" s="29">
        <v>56257074</v>
      </c>
      <c r="AE543" s="29">
        <v>49326</v>
      </c>
      <c r="AF543" s="247" t="s">
        <v>3811</v>
      </c>
      <c r="AG543" s="247">
        <v>52010702</v>
      </c>
      <c r="AH543" s="247">
        <v>56257074</v>
      </c>
      <c r="AI543" s="247">
        <v>56306400</v>
      </c>
    </row>
    <row r="544" spans="1:35" s="24" customFormat="1" ht="36.75" customHeight="1" x14ac:dyDescent="0.3">
      <c r="A544" s="247">
        <v>452</v>
      </c>
      <c r="B544" s="248">
        <v>80111600</v>
      </c>
      <c r="C544" s="247" t="s">
        <v>3363</v>
      </c>
      <c r="D544" s="247" t="s">
        <v>3410</v>
      </c>
      <c r="E544" s="249" t="s">
        <v>717</v>
      </c>
      <c r="F544" s="249">
        <v>2024003050101</v>
      </c>
      <c r="G544" s="250" t="s">
        <v>722</v>
      </c>
      <c r="H544" s="251" t="s">
        <v>3393</v>
      </c>
      <c r="I544" s="133">
        <v>27502800</v>
      </c>
      <c r="J544" s="54" t="s">
        <v>1291</v>
      </c>
      <c r="K544" s="247" t="s">
        <v>3404</v>
      </c>
      <c r="L544" s="54" t="s">
        <v>903</v>
      </c>
      <c r="M544" s="54" t="s">
        <v>909</v>
      </c>
      <c r="N544" s="252" t="s">
        <v>515</v>
      </c>
      <c r="O544" s="54">
        <v>77</v>
      </c>
      <c r="P544" s="253" t="s">
        <v>516</v>
      </c>
      <c r="Q544" s="247" t="s">
        <v>3392</v>
      </c>
      <c r="R544" s="247" t="s">
        <v>3411</v>
      </c>
      <c r="S544" s="254">
        <v>6</v>
      </c>
      <c r="T544" s="265" t="s">
        <v>815</v>
      </c>
      <c r="U544" s="43">
        <v>388</v>
      </c>
      <c r="V544" s="247" t="s">
        <v>816</v>
      </c>
      <c r="W544" s="247" t="s">
        <v>817</v>
      </c>
      <c r="X544" s="247" t="s">
        <v>817</v>
      </c>
      <c r="Y544" s="29">
        <v>360</v>
      </c>
      <c r="Z544" s="247" t="s">
        <v>2433</v>
      </c>
      <c r="AA544" s="247">
        <v>394</v>
      </c>
      <c r="AB544" s="29">
        <v>27502800</v>
      </c>
      <c r="AC544" s="29">
        <v>0</v>
      </c>
      <c r="AD544" s="29">
        <v>26371257</v>
      </c>
      <c r="AE544" s="29">
        <v>1131543</v>
      </c>
      <c r="AF544" s="247" t="s">
        <v>3812</v>
      </c>
      <c r="AG544" s="247">
        <v>52010702</v>
      </c>
      <c r="AH544" s="247">
        <v>26371257</v>
      </c>
      <c r="AI544" s="247">
        <v>27502800</v>
      </c>
    </row>
    <row r="545" spans="1:35" s="24" customFormat="1" ht="36.75" customHeight="1" x14ac:dyDescent="0.3">
      <c r="A545" s="247">
        <v>454</v>
      </c>
      <c r="B545" s="248">
        <v>80111600</v>
      </c>
      <c r="C545" s="247" t="s">
        <v>3395</v>
      </c>
      <c r="D545" s="247" t="s">
        <v>3410</v>
      </c>
      <c r="E545" s="249" t="s">
        <v>683</v>
      </c>
      <c r="F545" s="249">
        <v>2024003050084</v>
      </c>
      <c r="G545" s="250" t="s">
        <v>684</v>
      </c>
      <c r="H545" s="251" t="s">
        <v>3377</v>
      </c>
      <c r="I545" s="133">
        <v>55306400</v>
      </c>
      <c r="J545" s="54" t="s">
        <v>1292</v>
      </c>
      <c r="K545" s="247" t="s">
        <v>3404</v>
      </c>
      <c r="L545" s="54" t="s">
        <v>903</v>
      </c>
      <c r="M545" s="54" t="s">
        <v>909</v>
      </c>
      <c r="N545" s="262" t="s">
        <v>296</v>
      </c>
      <c r="O545" s="54">
        <v>69</v>
      </c>
      <c r="P545" s="253" t="s">
        <v>297</v>
      </c>
      <c r="Q545" s="247" t="s">
        <v>3376</v>
      </c>
      <c r="R545" s="247" t="s">
        <v>3414</v>
      </c>
      <c r="S545" s="254">
        <v>6</v>
      </c>
      <c r="T545" s="265" t="s">
        <v>815</v>
      </c>
      <c r="U545" s="43">
        <v>287</v>
      </c>
      <c r="V545" s="247" t="s">
        <v>816</v>
      </c>
      <c r="W545" s="247" t="s">
        <v>817</v>
      </c>
      <c r="X545" s="247" t="s">
        <v>817</v>
      </c>
      <c r="Y545" s="29">
        <v>36</v>
      </c>
      <c r="Z545" s="247" t="s">
        <v>1914</v>
      </c>
      <c r="AA545" s="247">
        <v>38</v>
      </c>
      <c r="AB545" s="29">
        <v>55306400</v>
      </c>
      <c r="AC545" s="29">
        <v>0</v>
      </c>
      <c r="AD545" s="29">
        <v>10775346</v>
      </c>
      <c r="AE545" s="29">
        <v>44531054</v>
      </c>
      <c r="AF545" s="247" t="s">
        <v>3813</v>
      </c>
      <c r="AG545" s="247">
        <v>52010802</v>
      </c>
      <c r="AH545" s="247">
        <v>10775346</v>
      </c>
      <c r="AI545" s="247">
        <v>55306400</v>
      </c>
    </row>
    <row r="546" spans="1:35" s="24" customFormat="1" ht="36.75" customHeight="1" x14ac:dyDescent="0.3">
      <c r="A546" s="247">
        <v>455</v>
      </c>
      <c r="B546" s="248">
        <v>80111600</v>
      </c>
      <c r="C546" s="247" t="s">
        <v>3395</v>
      </c>
      <c r="D546" s="247" t="s">
        <v>3410</v>
      </c>
      <c r="E546" s="249" t="s">
        <v>683</v>
      </c>
      <c r="F546" s="249">
        <v>2024003050084</v>
      </c>
      <c r="G546" s="250" t="s">
        <v>684</v>
      </c>
      <c r="H546" s="251" t="s">
        <v>3377</v>
      </c>
      <c r="I546" s="133">
        <v>68208200</v>
      </c>
      <c r="J546" s="54" t="s">
        <v>1293</v>
      </c>
      <c r="K546" s="247" t="s">
        <v>3404</v>
      </c>
      <c r="L546" s="54" t="s">
        <v>903</v>
      </c>
      <c r="M546" s="54" t="s">
        <v>909</v>
      </c>
      <c r="N546" s="262" t="s">
        <v>296</v>
      </c>
      <c r="O546" s="54">
        <v>69</v>
      </c>
      <c r="P546" s="253" t="s">
        <v>297</v>
      </c>
      <c r="Q546" s="247" t="s">
        <v>3376</v>
      </c>
      <c r="R546" s="247" t="s">
        <v>3414</v>
      </c>
      <c r="S546" s="254">
        <v>6</v>
      </c>
      <c r="T546" s="265" t="s">
        <v>815</v>
      </c>
      <c r="U546" s="43">
        <v>290</v>
      </c>
      <c r="V546" s="247" t="s">
        <v>816</v>
      </c>
      <c r="W546" s="247" t="s">
        <v>817</v>
      </c>
      <c r="X546" s="247" t="s">
        <v>817</v>
      </c>
      <c r="Y546" s="29">
        <v>35</v>
      </c>
      <c r="Z546" s="247" t="s">
        <v>1911</v>
      </c>
      <c r="AA546" s="247">
        <v>37</v>
      </c>
      <c r="AB546" s="29">
        <v>68208200</v>
      </c>
      <c r="AC546" s="29">
        <v>0</v>
      </c>
      <c r="AD546" s="29">
        <v>68208200</v>
      </c>
      <c r="AE546" s="29">
        <v>0</v>
      </c>
      <c r="AF546" s="247" t="s">
        <v>3814</v>
      </c>
      <c r="AG546" s="247">
        <v>52010802</v>
      </c>
      <c r="AH546" s="247">
        <v>68208200</v>
      </c>
      <c r="AI546" s="247">
        <v>68208200</v>
      </c>
    </row>
    <row r="547" spans="1:35" s="24" customFormat="1" ht="36.75" customHeight="1" x14ac:dyDescent="0.3">
      <c r="A547" s="247">
        <v>456</v>
      </c>
      <c r="B547" s="248">
        <v>80111600</v>
      </c>
      <c r="C547" s="247" t="s">
        <v>22</v>
      </c>
      <c r="D547" s="247" t="s">
        <v>760</v>
      </c>
      <c r="E547" s="249" t="s">
        <v>760</v>
      </c>
      <c r="F547" s="249">
        <v>999999</v>
      </c>
      <c r="G547" s="250" t="s">
        <v>761</v>
      </c>
      <c r="H547" s="251">
        <v>999999</v>
      </c>
      <c r="I547" s="133">
        <v>47306400</v>
      </c>
      <c r="J547" s="54" t="s">
        <v>911</v>
      </c>
      <c r="K547" s="247" t="s">
        <v>3404</v>
      </c>
      <c r="L547" s="54" t="s">
        <v>903</v>
      </c>
      <c r="M547" s="54" t="s">
        <v>909</v>
      </c>
      <c r="N547" s="252" t="s">
        <v>88</v>
      </c>
      <c r="O547" s="54">
        <v>36</v>
      </c>
      <c r="P547" s="253" t="s">
        <v>3064</v>
      </c>
      <c r="Q547" s="247" t="s">
        <v>3366</v>
      </c>
      <c r="R547" s="247" t="s">
        <v>3401</v>
      </c>
      <c r="S547" s="254">
        <v>6</v>
      </c>
      <c r="T547" s="265" t="s">
        <v>815</v>
      </c>
      <c r="U547" s="43">
        <v>442</v>
      </c>
      <c r="V547" s="247" t="s">
        <v>816</v>
      </c>
      <c r="W547" s="247" t="s">
        <v>817</v>
      </c>
      <c r="X547" s="247" t="s">
        <v>817</v>
      </c>
      <c r="Y547" s="29">
        <v>362</v>
      </c>
      <c r="Z547" s="247" t="s">
        <v>2438</v>
      </c>
      <c r="AA547" s="247">
        <v>420</v>
      </c>
      <c r="AB547" s="29">
        <v>47306400</v>
      </c>
      <c r="AC547" s="29">
        <v>0</v>
      </c>
      <c r="AD547" s="29">
        <v>47306400</v>
      </c>
      <c r="AE547" s="29">
        <v>0</v>
      </c>
      <c r="AF547" s="247" t="s">
        <v>3815</v>
      </c>
      <c r="AG547" s="247" t="s">
        <v>895</v>
      </c>
      <c r="AH547" s="247">
        <v>47306400</v>
      </c>
      <c r="AI547" s="247">
        <v>47306400</v>
      </c>
    </row>
    <row r="548" spans="1:35" s="24" customFormat="1" ht="36.75" customHeight="1" x14ac:dyDescent="0.3">
      <c r="A548" s="247">
        <v>457</v>
      </c>
      <c r="B548" s="248">
        <v>80111600</v>
      </c>
      <c r="C548" s="247" t="s">
        <v>3395</v>
      </c>
      <c r="D548" s="247" t="s">
        <v>3410</v>
      </c>
      <c r="E548" s="249" t="s">
        <v>685</v>
      </c>
      <c r="F548" s="249">
        <v>2024003050085</v>
      </c>
      <c r="G548" s="250" t="s">
        <v>686</v>
      </c>
      <c r="H548" s="251" t="s">
        <v>3383</v>
      </c>
      <c r="I548" s="133">
        <v>30104400</v>
      </c>
      <c r="J548" s="54" t="s">
        <v>1294</v>
      </c>
      <c r="K548" s="247" t="s">
        <v>3404</v>
      </c>
      <c r="L548" s="54" t="s">
        <v>903</v>
      </c>
      <c r="M548" s="54" t="s">
        <v>909</v>
      </c>
      <c r="N548" s="262" t="s">
        <v>1295</v>
      </c>
      <c r="O548" s="54">
        <v>70</v>
      </c>
      <c r="P548" s="253" t="s">
        <v>3080</v>
      </c>
      <c r="Q548" s="247" t="s">
        <v>3382</v>
      </c>
      <c r="R548" s="247" t="s">
        <v>3411</v>
      </c>
      <c r="S548" s="254">
        <v>6</v>
      </c>
      <c r="T548" s="265" t="s">
        <v>815</v>
      </c>
      <c r="U548" s="43">
        <v>288</v>
      </c>
      <c r="V548" s="247" t="s">
        <v>816</v>
      </c>
      <c r="W548" s="247" t="s">
        <v>817</v>
      </c>
      <c r="X548" s="247" t="s">
        <v>817</v>
      </c>
      <c r="Y548" s="29">
        <v>37</v>
      </c>
      <c r="Z548" s="247" t="s">
        <v>1917</v>
      </c>
      <c r="AA548" s="247">
        <v>81</v>
      </c>
      <c r="AB548" s="29">
        <v>30104400</v>
      </c>
      <c r="AC548" s="29">
        <v>0</v>
      </c>
      <c r="AD548" s="29">
        <v>30104400</v>
      </c>
      <c r="AE548" s="29">
        <v>0</v>
      </c>
      <c r="AF548" s="247" t="s">
        <v>3816</v>
      </c>
      <c r="AG548" s="247">
        <v>52010803</v>
      </c>
      <c r="AH548" s="247">
        <v>30104400</v>
      </c>
      <c r="AI548" s="247">
        <v>30104400</v>
      </c>
    </row>
    <row r="549" spans="1:35" s="24" customFormat="1" ht="36.75" customHeight="1" x14ac:dyDescent="0.3">
      <c r="A549" s="247">
        <v>458</v>
      </c>
      <c r="B549" s="248">
        <v>80111600</v>
      </c>
      <c r="C549" s="247" t="s">
        <v>3395</v>
      </c>
      <c r="D549" s="247" t="s">
        <v>3410</v>
      </c>
      <c r="E549" s="249" t="s">
        <v>685</v>
      </c>
      <c r="F549" s="249">
        <v>2024003050085</v>
      </c>
      <c r="G549" s="250" t="s">
        <v>686</v>
      </c>
      <c r="H549" s="251" t="s">
        <v>3383</v>
      </c>
      <c r="I549" s="133">
        <v>21502800</v>
      </c>
      <c r="J549" s="54" t="s">
        <v>1296</v>
      </c>
      <c r="K549" s="247" t="s">
        <v>3404</v>
      </c>
      <c r="L549" s="54" t="s">
        <v>903</v>
      </c>
      <c r="M549" s="54" t="s">
        <v>909</v>
      </c>
      <c r="N549" s="262" t="s">
        <v>1295</v>
      </c>
      <c r="O549" s="54">
        <v>70</v>
      </c>
      <c r="P549" s="253" t="s">
        <v>3080</v>
      </c>
      <c r="Q549" s="247" t="s">
        <v>3382</v>
      </c>
      <c r="R549" s="247" t="s">
        <v>3411</v>
      </c>
      <c r="S549" s="254">
        <v>6</v>
      </c>
      <c r="T549" s="265" t="s">
        <v>815</v>
      </c>
      <c r="U549" s="43">
        <v>329</v>
      </c>
      <c r="V549" s="247" t="s">
        <v>816</v>
      </c>
      <c r="W549" s="247" t="s">
        <v>817</v>
      </c>
      <c r="X549" s="247" t="s">
        <v>817</v>
      </c>
      <c r="Y549" s="29">
        <v>293</v>
      </c>
      <c r="Z549" s="247" t="s">
        <v>2257</v>
      </c>
      <c r="AA549" s="247">
        <v>143</v>
      </c>
      <c r="AB549" s="29">
        <v>21502800</v>
      </c>
      <c r="AC549" s="29">
        <v>0</v>
      </c>
      <c r="AD549" s="29">
        <v>21502800</v>
      </c>
      <c r="AE549" s="29">
        <v>0</v>
      </c>
      <c r="AF549" s="247" t="s">
        <v>3817</v>
      </c>
      <c r="AG549" s="247">
        <v>52010803</v>
      </c>
      <c r="AH549" s="247">
        <v>21502800</v>
      </c>
      <c r="AI549" s="247">
        <v>21502800</v>
      </c>
    </row>
    <row r="550" spans="1:35" s="24" customFormat="1" ht="36.75" customHeight="1" x14ac:dyDescent="0.3">
      <c r="A550" s="247">
        <v>459</v>
      </c>
      <c r="B550" s="248">
        <v>80111600</v>
      </c>
      <c r="C550" s="247" t="s">
        <v>3395</v>
      </c>
      <c r="D550" s="247" t="s">
        <v>3410</v>
      </c>
      <c r="E550" s="249" t="s">
        <v>685</v>
      </c>
      <c r="F550" s="249">
        <v>2024003050085</v>
      </c>
      <c r="G550" s="250" t="s">
        <v>686</v>
      </c>
      <c r="H550" s="251" t="s">
        <v>3383</v>
      </c>
      <c r="I550" s="133">
        <v>25803600</v>
      </c>
      <c r="J550" s="54" t="s">
        <v>1297</v>
      </c>
      <c r="K550" s="247" t="s">
        <v>3404</v>
      </c>
      <c r="L550" s="54" t="s">
        <v>903</v>
      </c>
      <c r="M550" s="54" t="s">
        <v>909</v>
      </c>
      <c r="N550" s="262" t="s">
        <v>1295</v>
      </c>
      <c r="O550" s="54">
        <v>70</v>
      </c>
      <c r="P550" s="253" t="s">
        <v>3080</v>
      </c>
      <c r="Q550" s="247" t="s">
        <v>3382</v>
      </c>
      <c r="R550" s="247" t="s">
        <v>3411</v>
      </c>
      <c r="S550" s="254">
        <v>6</v>
      </c>
      <c r="T550" s="265" t="s">
        <v>815</v>
      </c>
      <c r="U550" s="43">
        <v>37</v>
      </c>
      <c r="V550" s="247" t="s">
        <v>816</v>
      </c>
      <c r="W550" s="247" t="s">
        <v>817</v>
      </c>
      <c r="X550" s="247" t="s">
        <v>817</v>
      </c>
      <c r="Y550" s="29">
        <v>7</v>
      </c>
      <c r="Z550" s="247" t="s">
        <v>1830</v>
      </c>
      <c r="AA550" s="247">
        <v>17</v>
      </c>
      <c r="AB550" s="29">
        <v>25803600</v>
      </c>
      <c r="AC550" s="29">
        <v>0</v>
      </c>
      <c r="AD550" s="29">
        <v>25803600</v>
      </c>
      <c r="AE550" s="29">
        <v>0</v>
      </c>
      <c r="AF550" s="247" t="s">
        <v>3818</v>
      </c>
      <c r="AG550" s="247">
        <v>52010803</v>
      </c>
      <c r="AH550" s="247">
        <v>25803600</v>
      </c>
      <c r="AI550" s="247">
        <v>25803600</v>
      </c>
    </row>
    <row r="551" spans="1:35" s="24" customFormat="1" ht="36.75" customHeight="1" x14ac:dyDescent="0.3">
      <c r="A551" s="247">
        <v>460</v>
      </c>
      <c r="B551" s="248">
        <v>80111600</v>
      </c>
      <c r="C551" s="247" t="s">
        <v>3395</v>
      </c>
      <c r="D551" s="247" t="s">
        <v>3410</v>
      </c>
      <c r="E551" s="249" t="s">
        <v>685</v>
      </c>
      <c r="F551" s="249">
        <v>2024003050085</v>
      </c>
      <c r="G551" s="250" t="s">
        <v>686</v>
      </c>
      <c r="H551" s="251" t="s">
        <v>3383</v>
      </c>
      <c r="I551" s="133">
        <v>21502800</v>
      </c>
      <c r="J551" s="54" t="s">
        <v>1298</v>
      </c>
      <c r="K551" s="247" t="s">
        <v>3404</v>
      </c>
      <c r="L551" s="54" t="s">
        <v>903</v>
      </c>
      <c r="M551" s="54" t="s">
        <v>909</v>
      </c>
      <c r="N551" s="262" t="s">
        <v>1295</v>
      </c>
      <c r="O551" s="54">
        <v>70</v>
      </c>
      <c r="P551" s="253" t="s">
        <v>3080</v>
      </c>
      <c r="Q551" s="247" t="s">
        <v>3382</v>
      </c>
      <c r="R551" s="247" t="s">
        <v>3411</v>
      </c>
      <c r="S551" s="261">
        <v>6</v>
      </c>
      <c r="T551" s="265" t="s">
        <v>815</v>
      </c>
      <c r="U551" s="43">
        <v>333</v>
      </c>
      <c r="V551" s="247" t="s">
        <v>816</v>
      </c>
      <c r="W551" s="247" t="s">
        <v>817</v>
      </c>
      <c r="X551" s="247" t="s">
        <v>817</v>
      </c>
      <c r="Y551" s="29">
        <v>313</v>
      </c>
      <c r="Z551" s="247" t="s">
        <v>2314</v>
      </c>
      <c r="AA551" s="247">
        <v>377</v>
      </c>
      <c r="AB551" s="29">
        <v>21502800</v>
      </c>
      <c r="AC551" s="29">
        <v>0</v>
      </c>
      <c r="AD551" s="29">
        <v>21502800</v>
      </c>
      <c r="AE551" s="29">
        <v>0</v>
      </c>
      <c r="AF551" s="247" t="s">
        <v>3819</v>
      </c>
      <c r="AG551" s="247">
        <v>52010803</v>
      </c>
      <c r="AH551" s="247">
        <v>21502800</v>
      </c>
      <c r="AI551" s="247">
        <v>21502800</v>
      </c>
    </row>
    <row r="552" spans="1:35" s="24" customFormat="1" ht="36.75" customHeight="1" x14ac:dyDescent="0.3">
      <c r="A552" s="247">
        <v>461</v>
      </c>
      <c r="B552" s="248">
        <v>80111600</v>
      </c>
      <c r="C552" s="247" t="s">
        <v>3395</v>
      </c>
      <c r="D552" s="247" t="s">
        <v>3410</v>
      </c>
      <c r="E552" s="249" t="s">
        <v>685</v>
      </c>
      <c r="F552" s="249">
        <v>2024003050085</v>
      </c>
      <c r="G552" s="250" t="s">
        <v>686</v>
      </c>
      <c r="H552" s="251" t="s">
        <v>3383</v>
      </c>
      <c r="I552" s="133">
        <v>52306400</v>
      </c>
      <c r="J552" s="54" t="s">
        <v>1299</v>
      </c>
      <c r="K552" s="247" t="s">
        <v>3404</v>
      </c>
      <c r="L552" s="54" t="s">
        <v>903</v>
      </c>
      <c r="M552" s="54" t="s">
        <v>909</v>
      </c>
      <c r="N552" s="262" t="s">
        <v>486</v>
      </c>
      <c r="O552" s="54">
        <v>71</v>
      </c>
      <c r="P552" s="253" t="s">
        <v>487</v>
      </c>
      <c r="Q552" s="247" t="s">
        <v>3382</v>
      </c>
      <c r="R552" s="247" t="s">
        <v>3411</v>
      </c>
      <c r="S552" s="254">
        <v>6</v>
      </c>
      <c r="T552" s="265" t="s">
        <v>815</v>
      </c>
      <c r="U552" s="43">
        <v>455</v>
      </c>
      <c r="V552" s="247" t="s">
        <v>816</v>
      </c>
      <c r="W552" s="247" t="s">
        <v>817</v>
      </c>
      <c r="X552" s="247" t="s">
        <v>817</v>
      </c>
      <c r="Y552" s="29">
        <v>396</v>
      </c>
      <c r="Z552" s="247" t="s">
        <v>2513</v>
      </c>
      <c r="AA552" s="247">
        <v>449</v>
      </c>
      <c r="AB552" s="29">
        <v>52306400</v>
      </c>
      <c r="AC552" s="29">
        <v>0</v>
      </c>
      <c r="AD552" s="29">
        <v>47043587</v>
      </c>
      <c r="AE552" s="29">
        <v>5262813</v>
      </c>
      <c r="AF552" s="247" t="s">
        <v>3820</v>
      </c>
      <c r="AG552" s="247">
        <v>52010803</v>
      </c>
      <c r="AH552" s="247">
        <v>47043587</v>
      </c>
      <c r="AI552" s="247">
        <v>52306400</v>
      </c>
    </row>
    <row r="553" spans="1:35" s="24" customFormat="1" ht="36.75" customHeight="1" x14ac:dyDescent="0.3">
      <c r="A553" s="247">
        <v>462</v>
      </c>
      <c r="B553" s="248">
        <v>80111600</v>
      </c>
      <c r="C553" s="247" t="s">
        <v>3395</v>
      </c>
      <c r="D553" s="247" t="s">
        <v>3410</v>
      </c>
      <c r="E553" s="249" t="s">
        <v>757</v>
      </c>
      <c r="F553" s="249">
        <v>2024003050087</v>
      </c>
      <c r="G553" s="250" t="s">
        <v>758</v>
      </c>
      <c r="H553" s="251" t="s">
        <v>3385</v>
      </c>
      <c r="I553" s="133">
        <v>21502800</v>
      </c>
      <c r="J553" s="54" t="s">
        <v>1300</v>
      </c>
      <c r="K553" s="247" t="s">
        <v>3404</v>
      </c>
      <c r="L553" s="54" t="s">
        <v>903</v>
      </c>
      <c r="M553" s="54" t="s">
        <v>909</v>
      </c>
      <c r="N553" s="252" t="s">
        <v>494</v>
      </c>
      <c r="O553" s="54">
        <v>75</v>
      </c>
      <c r="P553" s="253" t="s">
        <v>3082</v>
      </c>
      <c r="Q553" s="247" t="s">
        <v>3384</v>
      </c>
      <c r="R553" s="247" t="s">
        <v>3411</v>
      </c>
      <c r="S553" s="254">
        <v>6</v>
      </c>
      <c r="T553" s="265" t="s">
        <v>815</v>
      </c>
      <c r="U553" s="43">
        <v>331</v>
      </c>
      <c r="V553" s="247" t="s">
        <v>816</v>
      </c>
      <c r="W553" s="247" t="s">
        <v>817</v>
      </c>
      <c r="X553" s="247" t="s">
        <v>817</v>
      </c>
      <c r="Y553" s="29">
        <v>51</v>
      </c>
      <c r="Z553" s="247" t="s">
        <v>1956</v>
      </c>
      <c r="AA553" s="247">
        <v>124</v>
      </c>
      <c r="AB553" s="29">
        <v>21502800</v>
      </c>
      <c r="AC553" s="29">
        <v>0</v>
      </c>
      <c r="AD553" s="29">
        <v>21502800</v>
      </c>
      <c r="AE553" s="29">
        <v>0</v>
      </c>
      <c r="AF553" s="247" t="s">
        <v>3821</v>
      </c>
      <c r="AG553" s="247">
        <v>52010805</v>
      </c>
      <c r="AH553" s="247">
        <v>21502800</v>
      </c>
      <c r="AI553" s="247">
        <v>21502800</v>
      </c>
    </row>
    <row r="554" spans="1:35" s="24" customFormat="1" ht="36.75" customHeight="1" x14ac:dyDescent="0.3">
      <c r="A554" s="247">
        <v>463</v>
      </c>
      <c r="B554" s="248">
        <v>80111600</v>
      </c>
      <c r="C554" s="247" t="s">
        <v>3395</v>
      </c>
      <c r="D554" s="247" t="s">
        <v>3410</v>
      </c>
      <c r="E554" s="249" t="s">
        <v>757</v>
      </c>
      <c r="F554" s="249">
        <v>2024003050087</v>
      </c>
      <c r="G554" s="250" t="s">
        <v>758</v>
      </c>
      <c r="H554" s="251" t="s">
        <v>3385</v>
      </c>
      <c r="I554" s="133">
        <v>30104400</v>
      </c>
      <c r="J554" s="54" t="s">
        <v>1301</v>
      </c>
      <c r="K554" s="247" t="s">
        <v>3404</v>
      </c>
      <c r="L554" s="54" t="s">
        <v>903</v>
      </c>
      <c r="M554" s="54" t="s">
        <v>909</v>
      </c>
      <c r="N554" s="252" t="s">
        <v>494</v>
      </c>
      <c r="O554" s="54">
        <v>75</v>
      </c>
      <c r="P554" s="253" t="s">
        <v>3082</v>
      </c>
      <c r="Q554" s="247" t="s">
        <v>3384</v>
      </c>
      <c r="R554" s="247" t="s">
        <v>3411</v>
      </c>
      <c r="S554" s="254">
        <v>6</v>
      </c>
      <c r="T554" s="265" t="s">
        <v>815</v>
      </c>
      <c r="U554" s="43">
        <v>332</v>
      </c>
      <c r="V554" s="247" t="s">
        <v>816</v>
      </c>
      <c r="W554" s="247" t="s">
        <v>817</v>
      </c>
      <c r="X554" s="247" t="s">
        <v>817</v>
      </c>
      <c r="Y554" s="29">
        <v>52</v>
      </c>
      <c r="Z554" s="247" t="s">
        <v>1958</v>
      </c>
      <c r="AA554" s="247">
        <v>125</v>
      </c>
      <c r="AB554" s="29">
        <v>30104400</v>
      </c>
      <c r="AC554" s="29">
        <v>0</v>
      </c>
      <c r="AD554" s="29">
        <v>30104400</v>
      </c>
      <c r="AE554" s="29">
        <v>0</v>
      </c>
      <c r="AF554" s="247" t="s">
        <v>3822</v>
      </c>
      <c r="AG554" s="247">
        <v>52010805</v>
      </c>
      <c r="AH554" s="247">
        <v>30104400</v>
      </c>
      <c r="AI554" s="247">
        <v>30104400</v>
      </c>
    </row>
    <row r="555" spans="1:35" s="24" customFormat="1" ht="36.75" customHeight="1" x14ac:dyDescent="0.3">
      <c r="A555" s="247">
        <v>464</v>
      </c>
      <c r="B555" s="248">
        <v>80111600</v>
      </c>
      <c r="C555" s="247" t="s">
        <v>3395</v>
      </c>
      <c r="D555" s="247" t="s">
        <v>3410</v>
      </c>
      <c r="E555" s="249" t="s">
        <v>757</v>
      </c>
      <c r="F555" s="249">
        <v>2024003050087</v>
      </c>
      <c r="G555" s="250" t="s">
        <v>758</v>
      </c>
      <c r="H555" s="251" t="s">
        <v>3385</v>
      </c>
      <c r="I555" s="133">
        <v>21502800</v>
      </c>
      <c r="J555" s="54" t="s">
        <v>1302</v>
      </c>
      <c r="K555" s="247" t="s">
        <v>3404</v>
      </c>
      <c r="L555" s="54" t="s">
        <v>903</v>
      </c>
      <c r="M555" s="54" t="s">
        <v>909</v>
      </c>
      <c r="N555" s="252" t="s">
        <v>494</v>
      </c>
      <c r="O555" s="54">
        <v>75</v>
      </c>
      <c r="P555" s="253" t="s">
        <v>3082</v>
      </c>
      <c r="Q555" s="247" t="s">
        <v>3384</v>
      </c>
      <c r="R555" s="247" t="s">
        <v>3411</v>
      </c>
      <c r="S555" s="254">
        <v>6</v>
      </c>
      <c r="T555" s="265" t="s">
        <v>815</v>
      </c>
      <c r="U555" s="43">
        <v>336</v>
      </c>
      <c r="V555" s="247" t="s">
        <v>816</v>
      </c>
      <c r="W555" s="247" t="s">
        <v>817</v>
      </c>
      <c r="X555" s="247" t="s">
        <v>817</v>
      </c>
      <c r="Y555" s="29">
        <v>53</v>
      </c>
      <c r="Z555" s="247" t="s">
        <v>1960</v>
      </c>
      <c r="AA555" s="247">
        <v>126</v>
      </c>
      <c r="AB555" s="29">
        <v>21502800</v>
      </c>
      <c r="AC555" s="29">
        <v>0</v>
      </c>
      <c r="AD555" s="29">
        <v>21502800</v>
      </c>
      <c r="AE555" s="29">
        <v>0</v>
      </c>
      <c r="AF555" s="247" t="s">
        <v>3823</v>
      </c>
      <c r="AG555" s="247">
        <v>52010805</v>
      </c>
      <c r="AH555" s="247">
        <v>21502800</v>
      </c>
      <c r="AI555" s="247">
        <v>21502800</v>
      </c>
    </row>
    <row r="556" spans="1:35" s="24" customFormat="1" ht="36.75" customHeight="1" x14ac:dyDescent="0.3">
      <c r="A556" s="247">
        <v>465</v>
      </c>
      <c r="B556" s="248" t="s">
        <v>1303</v>
      </c>
      <c r="C556" s="247" t="s">
        <v>3363</v>
      </c>
      <c r="D556" s="247" t="s">
        <v>3410</v>
      </c>
      <c r="E556" s="249" t="s">
        <v>717</v>
      </c>
      <c r="F556" s="249">
        <v>2024003050101</v>
      </c>
      <c r="G556" s="250" t="s">
        <v>722</v>
      </c>
      <c r="H556" s="251" t="s">
        <v>3393</v>
      </c>
      <c r="I556" s="133">
        <v>1100000000</v>
      </c>
      <c r="J556" s="54" t="s">
        <v>1304</v>
      </c>
      <c r="K556" s="247" t="s">
        <v>3404</v>
      </c>
      <c r="L556" s="54" t="s">
        <v>903</v>
      </c>
      <c r="M556" s="54" t="s">
        <v>889</v>
      </c>
      <c r="N556" s="252" t="s">
        <v>515</v>
      </c>
      <c r="O556" s="54">
        <v>77</v>
      </c>
      <c r="P556" s="253" t="s">
        <v>516</v>
      </c>
      <c r="Q556" s="247" t="s">
        <v>3392</v>
      </c>
      <c r="R556" s="247" t="s">
        <v>3411</v>
      </c>
      <c r="S556" s="254">
        <v>11</v>
      </c>
      <c r="T556" s="265" t="s">
        <v>815</v>
      </c>
      <c r="U556" s="43">
        <v>415</v>
      </c>
      <c r="V556" s="247" t="s">
        <v>816</v>
      </c>
      <c r="W556" s="247" t="s">
        <v>817</v>
      </c>
      <c r="X556" s="247" t="s">
        <v>817</v>
      </c>
      <c r="Y556" s="29">
        <v>371</v>
      </c>
      <c r="Z556" s="247" t="s">
        <v>2261</v>
      </c>
      <c r="AA556" s="247">
        <v>425</v>
      </c>
      <c r="AB556" s="29">
        <v>1100000000</v>
      </c>
      <c r="AC556" s="29">
        <v>0</v>
      </c>
      <c r="AD556" s="29">
        <v>1100000000</v>
      </c>
      <c r="AE556" s="29">
        <v>0</v>
      </c>
      <c r="AF556" s="247" t="s">
        <v>3824</v>
      </c>
      <c r="AG556" s="247">
        <v>52010702</v>
      </c>
      <c r="AH556" s="247">
        <v>1100000000</v>
      </c>
      <c r="AI556" s="247">
        <v>1100000000</v>
      </c>
    </row>
    <row r="557" spans="1:35" s="24" customFormat="1" ht="36.75" customHeight="1" x14ac:dyDescent="0.3">
      <c r="A557" s="247">
        <v>466</v>
      </c>
      <c r="B557" s="248" t="s">
        <v>812</v>
      </c>
      <c r="C557" s="247" t="s">
        <v>3363</v>
      </c>
      <c r="D557" s="247" t="s">
        <v>3410</v>
      </c>
      <c r="E557" s="249" t="s">
        <v>699</v>
      </c>
      <c r="F557" s="249">
        <v>2024003050100</v>
      </c>
      <c r="G557" s="250" t="s">
        <v>701</v>
      </c>
      <c r="H557" s="251" t="s">
        <v>3390</v>
      </c>
      <c r="I557" s="133">
        <v>200000000</v>
      </c>
      <c r="J557" s="54" t="s">
        <v>1305</v>
      </c>
      <c r="K557" s="247" t="s">
        <v>3400</v>
      </c>
      <c r="L557" s="54" t="s">
        <v>814</v>
      </c>
      <c r="M557" s="54" t="s">
        <v>814</v>
      </c>
      <c r="N557" s="252" t="s">
        <v>543</v>
      </c>
      <c r="O557" s="54">
        <v>82</v>
      </c>
      <c r="P557" s="253" t="s">
        <v>544</v>
      </c>
      <c r="Q557" s="247" t="s">
        <v>3367</v>
      </c>
      <c r="R557" s="247" t="s">
        <v>3825</v>
      </c>
      <c r="S557" s="254">
        <v>2</v>
      </c>
      <c r="T557" s="265" t="s">
        <v>815</v>
      </c>
      <c r="U557" s="43" t="s">
        <v>895</v>
      </c>
      <c r="V557" s="247" t="s">
        <v>816</v>
      </c>
      <c r="W557" s="247" t="s">
        <v>905</v>
      </c>
      <c r="X557" s="247" t="s">
        <v>905</v>
      </c>
      <c r="Y557" s="29" t="s">
        <v>895</v>
      </c>
      <c r="Z557" s="247" t="s">
        <v>895</v>
      </c>
      <c r="AA557" s="247" t="s">
        <v>895</v>
      </c>
      <c r="AB557" s="29">
        <v>0</v>
      </c>
      <c r="AC557" s="29">
        <v>200000000</v>
      </c>
      <c r="AD557" s="29">
        <v>0</v>
      </c>
      <c r="AE557" s="29">
        <v>0</v>
      </c>
      <c r="AF557" s="247" t="s">
        <v>543</v>
      </c>
      <c r="AG557" s="247">
        <v>52010705</v>
      </c>
      <c r="AH557" s="247" t="s">
        <v>895</v>
      </c>
      <c r="AI557" s="247" t="s">
        <v>895</v>
      </c>
    </row>
    <row r="558" spans="1:35" s="24" customFormat="1" ht="36.75" customHeight="1" x14ac:dyDescent="0.3">
      <c r="A558" s="247">
        <v>467</v>
      </c>
      <c r="B558" s="248">
        <v>80141607</v>
      </c>
      <c r="C558" s="247" t="s">
        <v>3363</v>
      </c>
      <c r="D558" s="247" t="s">
        <v>3410</v>
      </c>
      <c r="E558" s="249" t="s">
        <v>717</v>
      </c>
      <c r="F558" s="249">
        <v>2024003050101</v>
      </c>
      <c r="G558" s="250" t="s">
        <v>724</v>
      </c>
      <c r="H558" s="251" t="s">
        <v>3393</v>
      </c>
      <c r="I558" s="133">
        <v>871694337</v>
      </c>
      <c r="J558" s="54" t="s">
        <v>1306</v>
      </c>
      <c r="K558" s="247" t="s">
        <v>3404</v>
      </c>
      <c r="L558" s="54" t="s">
        <v>883</v>
      </c>
      <c r="M558" s="54" t="s">
        <v>884</v>
      </c>
      <c r="N558" s="252" t="s">
        <v>522</v>
      </c>
      <c r="O558" s="54">
        <v>79</v>
      </c>
      <c r="P558" s="253" t="s">
        <v>523</v>
      </c>
      <c r="Q558" s="247" t="s">
        <v>3392</v>
      </c>
      <c r="R558" s="247" t="s">
        <v>3414</v>
      </c>
      <c r="S558" s="254">
        <v>5</v>
      </c>
      <c r="T558" s="265" t="s">
        <v>815</v>
      </c>
      <c r="U558" s="43">
        <v>505</v>
      </c>
      <c r="V558" s="247" t="s">
        <v>816</v>
      </c>
      <c r="W558" s="247" t="s">
        <v>898</v>
      </c>
      <c r="X558" s="247" t="s">
        <v>898</v>
      </c>
      <c r="Y558" s="29">
        <v>4762025</v>
      </c>
      <c r="Z558" s="247" t="s">
        <v>1779</v>
      </c>
      <c r="AA558" s="247">
        <v>3543</v>
      </c>
      <c r="AB558" s="29">
        <v>871694337</v>
      </c>
      <c r="AC558" s="29">
        <v>0</v>
      </c>
      <c r="AD558" s="29">
        <v>861359159</v>
      </c>
      <c r="AE558" s="29">
        <v>10335178</v>
      </c>
      <c r="AF558" s="247" t="s">
        <v>3826</v>
      </c>
      <c r="AG558" s="247">
        <v>52010702</v>
      </c>
      <c r="AH558" s="247">
        <v>861359159</v>
      </c>
      <c r="AI558" s="247">
        <v>871694337</v>
      </c>
    </row>
    <row r="559" spans="1:35" s="24" customFormat="1" ht="36.75" customHeight="1" x14ac:dyDescent="0.3">
      <c r="A559" s="247">
        <v>467</v>
      </c>
      <c r="B559" s="248">
        <v>80141607</v>
      </c>
      <c r="C559" s="247" t="s">
        <v>3363</v>
      </c>
      <c r="D559" s="247" t="s">
        <v>3410</v>
      </c>
      <c r="E559" s="249" t="s">
        <v>717</v>
      </c>
      <c r="F559" s="249">
        <v>2024003050101</v>
      </c>
      <c r="G559" s="250" t="s">
        <v>722</v>
      </c>
      <c r="H559" s="251" t="s">
        <v>3393</v>
      </c>
      <c r="I559" s="133">
        <v>1091213440</v>
      </c>
      <c r="J559" s="54" t="s">
        <v>1306</v>
      </c>
      <c r="K559" s="247" t="s">
        <v>3404</v>
      </c>
      <c r="L559" s="54" t="s">
        <v>883</v>
      </c>
      <c r="M559" s="54" t="s">
        <v>884</v>
      </c>
      <c r="N559" s="252" t="s">
        <v>515</v>
      </c>
      <c r="O559" s="54">
        <v>77</v>
      </c>
      <c r="P559" s="253" t="s">
        <v>516</v>
      </c>
      <c r="Q559" s="247" t="s">
        <v>3392</v>
      </c>
      <c r="R559" s="247" t="s">
        <v>3411</v>
      </c>
      <c r="S559" s="254">
        <v>5</v>
      </c>
      <c r="T559" s="265" t="s">
        <v>815</v>
      </c>
      <c r="U559" s="43">
        <v>505</v>
      </c>
      <c r="V559" s="247" t="s">
        <v>816</v>
      </c>
      <c r="W559" s="247" t="s">
        <v>898</v>
      </c>
      <c r="X559" s="247" t="s">
        <v>898</v>
      </c>
      <c r="Y559" s="29">
        <v>4762025</v>
      </c>
      <c r="Z559" s="247" t="s">
        <v>1779</v>
      </c>
      <c r="AA559" s="247">
        <v>3543</v>
      </c>
      <c r="AB559" s="29">
        <v>1091213440</v>
      </c>
      <c r="AC559" s="29">
        <v>0</v>
      </c>
      <c r="AD559" s="29">
        <v>1091213440</v>
      </c>
      <c r="AE559" s="29">
        <v>0</v>
      </c>
      <c r="AF559" s="247" t="s">
        <v>3827</v>
      </c>
      <c r="AG559" s="247">
        <v>52010702</v>
      </c>
      <c r="AH559" s="247">
        <v>1091213440</v>
      </c>
      <c r="AI559" s="247">
        <v>1091213440</v>
      </c>
    </row>
    <row r="560" spans="1:35" s="24" customFormat="1" ht="36.75" customHeight="1" x14ac:dyDescent="0.3">
      <c r="A560" s="247">
        <v>468</v>
      </c>
      <c r="B560" s="248" t="s">
        <v>812</v>
      </c>
      <c r="C560" s="247" t="s">
        <v>3363</v>
      </c>
      <c r="D560" s="247" t="s">
        <v>3410</v>
      </c>
      <c r="E560" s="249" t="s">
        <v>717</v>
      </c>
      <c r="F560" s="249">
        <v>2024003050101</v>
      </c>
      <c r="G560" s="250" t="s">
        <v>725</v>
      </c>
      <c r="H560" s="251" t="s">
        <v>3393</v>
      </c>
      <c r="I560" s="133">
        <v>0</v>
      </c>
      <c r="J560" s="54" t="s">
        <v>812</v>
      </c>
      <c r="K560" s="247" t="s">
        <v>3400</v>
      </c>
      <c r="L560" s="54" t="s">
        <v>903</v>
      </c>
      <c r="M560" s="54" t="s">
        <v>884</v>
      </c>
      <c r="N560" s="252" t="s">
        <v>522</v>
      </c>
      <c r="O560" s="54">
        <v>79</v>
      </c>
      <c r="P560" s="253" t="s">
        <v>523</v>
      </c>
      <c r="Q560" s="247" t="s">
        <v>3392</v>
      </c>
      <c r="R560" s="247" t="s">
        <v>3414</v>
      </c>
      <c r="S560" s="254" t="s">
        <v>812</v>
      </c>
      <c r="T560" s="265" t="s">
        <v>812</v>
      </c>
      <c r="U560" s="43" t="s">
        <v>895</v>
      </c>
      <c r="V560" s="247" t="s">
        <v>816</v>
      </c>
      <c r="W560" s="247" t="s">
        <v>812</v>
      </c>
      <c r="X560" s="247" t="s">
        <v>812</v>
      </c>
      <c r="Y560" s="29" t="s">
        <v>895</v>
      </c>
      <c r="Z560" s="247" t="s">
        <v>895</v>
      </c>
      <c r="AA560" s="247" t="s">
        <v>895</v>
      </c>
      <c r="AB560" s="29">
        <v>0</v>
      </c>
      <c r="AC560" s="29">
        <v>0</v>
      </c>
      <c r="AD560" s="29">
        <v>0</v>
      </c>
      <c r="AE560" s="29">
        <v>0</v>
      </c>
      <c r="AF560" s="247" t="s">
        <v>522</v>
      </c>
      <c r="AG560" s="247">
        <v>52010702</v>
      </c>
      <c r="AH560" s="247" t="s">
        <v>895</v>
      </c>
      <c r="AI560" s="247" t="s">
        <v>895</v>
      </c>
    </row>
    <row r="561" spans="1:35" s="24" customFormat="1" ht="36.75" customHeight="1" x14ac:dyDescent="0.3">
      <c r="A561" s="247">
        <v>469</v>
      </c>
      <c r="B561" s="248" t="s">
        <v>812</v>
      </c>
      <c r="C561" s="247" t="s">
        <v>3363</v>
      </c>
      <c r="D561" s="247" t="s">
        <v>3410</v>
      </c>
      <c r="E561" s="249" t="s">
        <v>717</v>
      </c>
      <c r="F561" s="249">
        <v>2024003050101</v>
      </c>
      <c r="G561" s="250" t="s">
        <v>726</v>
      </c>
      <c r="H561" s="251" t="s">
        <v>3393</v>
      </c>
      <c r="I561" s="133">
        <v>0</v>
      </c>
      <c r="J561" s="54" t="s">
        <v>812</v>
      </c>
      <c r="K561" s="247" t="s">
        <v>3400</v>
      </c>
      <c r="L561" s="54" t="s">
        <v>903</v>
      </c>
      <c r="M561" s="54" t="s">
        <v>884</v>
      </c>
      <c r="N561" s="252" t="s">
        <v>522</v>
      </c>
      <c r="O561" s="54">
        <v>79</v>
      </c>
      <c r="P561" s="253" t="s">
        <v>523</v>
      </c>
      <c r="Q561" s="247" t="s">
        <v>3392</v>
      </c>
      <c r="R561" s="247" t="s">
        <v>3414</v>
      </c>
      <c r="S561" s="254" t="s">
        <v>812</v>
      </c>
      <c r="T561" s="265" t="s">
        <v>812</v>
      </c>
      <c r="U561" s="43" t="s">
        <v>895</v>
      </c>
      <c r="V561" s="247" t="s">
        <v>816</v>
      </c>
      <c r="W561" s="247" t="s">
        <v>812</v>
      </c>
      <c r="X561" s="247" t="s">
        <v>812</v>
      </c>
      <c r="Y561" s="29" t="s">
        <v>895</v>
      </c>
      <c r="Z561" s="247" t="s">
        <v>895</v>
      </c>
      <c r="AA561" s="247" t="s">
        <v>895</v>
      </c>
      <c r="AB561" s="29">
        <v>0</v>
      </c>
      <c r="AC561" s="29">
        <v>0</v>
      </c>
      <c r="AD561" s="29">
        <v>0</v>
      </c>
      <c r="AE561" s="29">
        <v>0</v>
      </c>
      <c r="AF561" s="247" t="s">
        <v>522</v>
      </c>
      <c r="AG561" s="247">
        <v>52010702</v>
      </c>
      <c r="AH561" s="247" t="s">
        <v>895</v>
      </c>
      <c r="AI561" s="247" t="s">
        <v>895</v>
      </c>
    </row>
    <row r="562" spans="1:35" s="24" customFormat="1" ht="36.75" customHeight="1" x14ac:dyDescent="0.3">
      <c r="A562" s="247">
        <v>470</v>
      </c>
      <c r="B562" s="248" t="s">
        <v>812</v>
      </c>
      <c r="C562" s="247" t="s">
        <v>3363</v>
      </c>
      <c r="D562" s="247" t="s">
        <v>3410</v>
      </c>
      <c r="E562" s="249" t="s">
        <v>717</v>
      </c>
      <c r="F562" s="249">
        <v>2024003050101</v>
      </c>
      <c r="G562" s="250" t="s">
        <v>727</v>
      </c>
      <c r="H562" s="251" t="s">
        <v>3393</v>
      </c>
      <c r="I562" s="133">
        <v>0</v>
      </c>
      <c r="J562" s="54" t="s">
        <v>812</v>
      </c>
      <c r="K562" s="247" t="s">
        <v>3400</v>
      </c>
      <c r="L562" s="54" t="s">
        <v>812</v>
      </c>
      <c r="M562" s="54" t="s">
        <v>812</v>
      </c>
      <c r="N562" s="252" t="s">
        <v>522</v>
      </c>
      <c r="O562" s="54">
        <v>79</v>
      </c>
      <c r="P562" s="253" t="s">
        <v>523</v>
      </c>
      <c r="Q562" s="247" t="s">
        <v>3392</v>
      </c>
      <c r="R562" s="247" t="s">
        <v>3414</v>
      </c>
      <c r="S562" s="254" t="s">
        <v>812</v>
      </c>
      <c r="T562" s="265" t="s">
        <v>812</v>
      </c>
      <c r="U562" s="43" t="s">
        <v>895</v>
      </c>
      <c r="V562" s="247" t="s">
        <v>816</v>
      </c>
      <c r="W562" s="247" t="s">
        <v>812</v>
      </c>
      <c r="X562" s="247" t="s">
        <v>812</v>
      </c>
      <c r="Y562" s="29" t="s">
        <v>895</v>
      </c>
      <c r="Z562" s="247" t="s">
        <v>895</v>
      </c>
      <c r="AA562" s="247" t="s">
        <v>895</v>
      </c>
      <c r="AB562" s="29">
        <v>0</v>
      </c>
      <c r="AC562" s="29">
        <v>0</v>
      </c>
      <c r="AD562" s="29">
        <v>0</v>
      </c>
      <c r="AE562" s="29">
        <v>0</v>
      </c>
      <c r="AF562" s="247" t="s">
        <v>522</v>
      </c>
      <c r="AG562" s="247">
        <v>52010702</v>
      </c>
      <c r="AH562" s="247" t="s">
        <v>895</v>
      </c>
      <c r="AI562" s="247" t="s">
        <v>895</v>
      </c>
    </row>
    <row r="563" spans="1:35" s="24" customFormat="1" ht="36.75" customHeight="1" x14ac:dyDescent="0.3">
      <c r="A563" s="247">
        <v>471</v>
      </c>
      <c r="B563" s="248">
        <v>86111602</v>
      </c>
      <c r="C563" s="247" t="s">
        <v>3363</v>
      </c>
      <c r="D563" s="247" t="s">
        <v>3410</v>
      </c>
      <c r="E563" s="249" t="s">
        <v>702</v>
      </c>
      <c r="F563" s="249">
        <v>2024003050072</v>
      </c>
      <c r="G563" s="250" t="s">
        <v>706</v>
      </c>
      <c r="H563" s="251" t="s">
        <v>3368</v>
      </c>
      <c r="I563" s="133">
        <v>149440000</v>
      </c>
      <c r="J563" s="54" t="s">
        <v>1307</v>
      </c>
      <c r="K563" s="247" t="s">
        <v>3404</v>
      </c>
      <c r="L563" s="54" t="s">
        <v>903</v>
      </c>
      <c r="M563" s="54" t="s">
        <v>889</v>
      </c>
      <c r="N563" s="252" t="s">
        <v>566</v>
      </c>
      <c r="O563" s="54">
        <v>85</v>
      </c>
      <c r="P563" s="253" t="s">
        <v>567</v>
      </c>
      <c r="Q563" s="247" t="s">
        <v>3369</v>
      </c>
      <c r="R563" s="247" t="s">
        <v>3411</v>
      </c>
      <c r="S563" s="254">
        <v>11</v>
      </c>
      <c r="T563" s="265" t="s">
        <v>815</v>
      </c>
      <c r="U563" s="43">
        <v>450</v>
      </c>
      <c r="V563" s="247" t="s">
        <v>816</v>
      </c>
      <c r="W563" s="247" t="s">
        <v>817</v>
      </c>
      <c r="X563" s="247" t="s">
        <v>817</v>
      </c>
      <c r="Y563" s="29">
        <v>378</v>
      </c>
      <c r="Z563" s="247" t="s">
        <v>2473</v>
      </c>
      <c r="AA563" s="247">
        <v>431</v>
      </c>
      <c r="AB563" s="29">
        <v>149440000</v>
      </c>
      <c r="AC563" s="29">
        <v>0</v>
      </c>
      <c r="AD563" s="29">
        <v>95179200</v>
      </c>
      <c r="AE563" s="29">
        <v>54260800</v>
      </c>
      <c r="AF563" s="247" t="s">
        <v>3828</v>
      </c>
      <c r="AG563" s="247">
        <v>52010704</v>
      </c>
      <c r="AH563" s="247">
        <v>95179200</v>
      </c>
      <c r="AI563" s="247">
        <v>149440000</v>
      </c>
    </row>
    <row r="564" spans="1:35" s="24" customFormat="1" ht="36.75" customHeight="1" x14ac:dyDescent="0.3">
      <c r="A564" s="247">
        <v>472</v>
      </c>
      <c r="B564" s="248" t="s">
        <v>812</v>
      </c>
      <c r="C564" s="247" t="s">
        <v>3363</v>
      </c>
      <c r="D564" s="247" t="s">
        <v>3410</v>
      </c>
      <c r="E564" s="249" t="s">
        <v>729</v>
      </c>
      <c r="F564" s="249">
        <v>2024003050073</v>
      </c>
      <c r="G564" s="250" t="s">
        <v>731</v>
      </c>
      <c r="H564" s="251" t="s">
        <v>3364</v>
      </c>
      <c r="I564" s="133">
        <v>0</v>
      </c>
      <c r="J564" s="54" t="s">
        <v>812</v>
      </c>
      <c r="K564" s="247" t="s">
        <v>3400</v>
      </c>
      <c r="L564" s="54" t="s">
        <v>903</v>
      </c>
      <c r="M564" s="54" t="s">
        <v>884</v>
      </c>
      <c r="N564" s="252" t="s">
        <v>1308</v>
      </c>
      <c r="O564" s="54">
        <v>88</v>
      </c>
      <c r="P564" s="253" t="s">
        <v>579</v>
      </c>
      <c r="Q564" s="247" t="s">
        <v>3365</v>
      </c>
      <c r="R564" s="247" t="s">
        <v>3411</v>
      </c>
      <c r="S564" s="254">
        <v>8</v>
      </c>
      <c r="T564" s="265" t="s">
        <v>815</v>
      </c>
      <c r="U564" s="43" t="s">
        <v>895</v>
      </c>
      <c r="V564" s="247" t="s">
        <v>816</v>
      </c>
      <c r="W564" s="247" t="s">
        <v>956</v>
      </c>
      <c r="X564" s="247" t="s">
        <v>956</v>
      </c>
      <c r="Y564" s="29" t="s">
        <v>895</v>
      </c>
      <c r="Z564" s="247" t="s">
        <v>895</v>
      </c>
      <c r="AA564" s="247" t="s">
        <v>895</v>
      </c>
      <c r="AB564" s="29">
        <v>0</v>
      </c>
      <c r="AC564" s="29">
        <v>0</v>
      </c>
      <c r="AD564" s="29">
        <v>0</v>
      </c>
      <c r="AE564" s="29">
        <v>0</v>
      </c>
      <c r="AF564" s="247" t="s">
        <v>578</v>
      </c>
      <c r="AG564" s="247">
        <v>52010703</v>
      </c>
      <c r="AH564" s="247" t="s">
        <v>895</v>
      </c>
      <c r="AI564" s="247" t="s">
        <v>895</v>
      </c>
    </row>
    <row r="565" spans="1:35" s="24" customFormat="1" ht="36.75" customHeight="1" x14ac:dyDescent="0.3">
      <c r="A565" s="247">
        <v>473</v>
      </c>
      <c r="B565" s="248" t="s">
        <v>1309</v>
      </c>
      <c r="C565" s="247" t="s">
        <v>3363</v>
      </c>
      <c r="D565" s="247" t="s">
        <v>3410</v>
      </c>
      <c r="E565" s="249" t="s">
        <v>729</v>
      </c>
      <c r="F565" s="249">
        <v>2024003050073</v>
      </c>
      <c r="G565" s="250" t="s">
        <v>730</v>
      </c>
      <c r="H565" s="251" t="s">
        <v>3364</v>
      </c>
      <c r="I565" s="133">
        <v>0</v>
      </c>
      <c r="J565" s="54" t="s">
        <v>812</v>
      </c>
      <c r="K565" s="247" t="s">
        <v>3400</v>
      </c>
      <c r="L565" s="54" t="s">
        <v>812</v>
      </c>
      <c r="M565" s="54" t="s">
        <v>812</v>
      </c>
      <c r="N565" s="252" t="s">
        <v>1308</v>
      </c>
      <c r="O565" s="54">
        <v>88</v>
      </c>
      <c r="P565" s="253" t="s">
        <v>579</v>
      </c>
      <c r="Q565" s="247" t="s">
        <v>3365</v>
      </c>
      <c r="R565" s="247" t="s">
        <v>3411</v>
      </c>
      <c r="S565" s="254">
        <v>8</v>
      </c>
      <c r="T565" s="265" t="s">
        <v>815</v>
      </c>
      <c r="U565" s="43" t="s">
        <v>895</v>
      </c>
      <c r="V565" s="247" t="s">
        <v>816</v>
      </c>
      <c r="W565" s="247" t="s">
        <v>956</v>
      </c>
      <c r="X565" s="247" t="s">
        <v>956</v>
      </c>
      <c r="Y565" s="29" t="s">
        <v>895</v>
      </c>
      <c r="Z565" s="247" t="s">
        <v>895</v>
      </c>
      <c r="AA565" s="247" t="s">
        <v>895</v>
      </c>
      <c r="AB565" s="29">
        <v>0</v>
      </c>
      <c r="AC565" s="29">
        <v>0</v>
      </c>
      <c r="AD565" s="29">
        <v>0</v>
      </c>
      <c r="AE565" s="29">
        <v>0</v>
      </c>
      <c r="AF565" s="247" t="s">
        <v>578</v>
      </c>
      <c r="AG565" s="247">
        <v>52010703</v>
      </c>
      <c r="AH565" s="247" t="s">
        <v>895</v>
      </c>
      <c r="AI565" s="247" t="s">
        <v>895</v>
      </c>
    </row>
    <row r="566" spans="1:35" s="24" customFormat="1" ht="36.75" customHeight="1" x14ac:dyDescent="0.3">
      <c r="A566" s="247">
        <v>474</v>
      </c>
      <c r="B566" s="248" t="s">
        <v>812</v>
      </c>
      <c r="C566" s="247" t="s">
        <v>3363</v>
      </c>
      <c r="D566" s="247" t="s">
        <v>3410</v>
      </c>
      <c r="E566" s="249" t="s">
        <v>729</v>
      </c>
      <c r="F566" s="249">
        <v>2024003050073</v>
      </c>
      <c r="G566" s="250" t="s">
        <v>732</v>
      </c>
      <c r="H566" s="251" t="s">
        <v>3364</v>
      </c>
      <c r="I566" s="133">
        <v>0</v>
      </c>
      <c r="J566" s="54" t="s">
        <v>812</v>
      </c>
      <c r="K566" s="247" t="s">
        <v>3400</v>
      </c>
      <c r="L566" s="54" t="s">
        <v>903</v>
      </c>
      <c r="M566" s="54" t="s">
        <v>884</v>
      </c>
      <c r="N566" s="262" t="s">
        <v>578</v>
      </c>
      <c r="O566" s="54">
        <v>88</v>
      </c>
      <c r="P566" s="253" t="s">
        <v>579</v>
      </c>
      <c r="Q566" s="247" t="s">
        <v>3365</v>
      </c>
      <c r="R566" s="247" t="s">
        <v>3411</v>
      </c>
      <c r="S566" s="254">
        <v>8</v>
      </c>
      <c r="T566" s="265" t="s">
        <v>815</v>
      </c>
      <c r="U566" s="43" t="s">
        <v>895</v>
      </c>
      <c r="V566" s="247" t="s">
        <v>816</v>
      </c>
      <c r="W566" s="247" t="s">
        <v>956</v>
      </c>
      <c r="X566" s="247" t="s">
        <v>956</v>
      </c>
      <c r="Y566" s="29" t="s">
        <v>895</v>
      </c>
      <c r="Z566" s="247" t="s">
        <v>895</v>
      </c>
      <c r="AA566" s="247" t="s">
        <v>895</v>
      </c>
      <c r="AB566" s="29">
        <v>0</v>
      </c>
      <c r="AC566" s="29">
        <v>0</v>
      </c>
      <c r="AD566" s="29">
        <v>0</v>
      </c>
      <c r="AE566" s="29">
        <v>0</v>
      </c>
      <c r="AF566" s="247" t="s">
        <v>578</v>
      </c>
      <c r="AG566" s="247">
        <v>52010703</v>
      </c>
      <c r="AH566" s="247" t="s">
        <v>895</v>
      </c>
      <c r="AI566" s="247" t="s">
        <v>895</v>
      </c>
    </row>
    <row r="567" spans="1:35" s="24" customFormat="1" ht="36.75" customHeight="1" x14ac:dyDescent="0.3">
      <c r="A567" s="247">
        <v>475</v>
      </c>
      <c r="B567" s="248" t="s">
        <v>1309</v>
      </c>
      <c r="C567" s="247" t="s">
        <v>3363</v>
      </c>
      <c r="D567" s="247" t="s">
        <v>3410</v>
      </c>
      <c r="E567" s="249" t="s">
        <v>729</v>
      </c>
      <c r="F567" s="249">
        <v>2024003050073</v>
      </c>
      <c r="G567" s="250" t="s">
        <v>730</v>
      </c>
      <c r="H567" s="251" t="s">
        <v>3364</v>
      </c>
      <c r="I567" s="133">
        <v>0</v>
      </c>
      <c r="J567" s="54" t="s">
        <v>812</v>
      </c>
      <c r="K567" s="247" t="s">
        <v>3400</v>
      </c>
      <c r="L567" s="54" t="s">
        <v>903</v>
      </c>
      <c r="M567" s="54" t="s">
        <v>1013</v>
      </c>
      <c r="N567" s="252" t="s">
        <v>615</v>
      </c>
      <c r="O567" s="54">
        <v>90</v>
      </c>
      <c r="P567" s="253" t="s">
        <v>616</v>
      </c>
      <c r="Q567" s="247" t="s">
        <v>3365</v>
      </c>
      <c r="R567" s="247" t="s">
        <v>3414</v>
      </c>
      <c r="S567" s="254">
        <v>5</v>
      </c>
      <c r="T567" s="265" t="s">
        <v>815</v>
      </c>
      <c r="U567" s="43" t="s">
        <v>895</v>
      </c>
      <c r="V567" s="247" t="s">
        <v>816</v>
      </c>
      <c r="W567" s="247" t="s">
        <v>821</v>
      </c>
      <c r="X567" s="247" t="s">
        <v>821</v>
      </c>
      <c r="Y567" s="29" t="s">
        <v>895</v>
      </c>
      <c r="Z567" s="247" t="s">
        <v>895</v>
      </c>
      <c r="AA567" s="247" t="s">
        <v>895</v>
      </c>
      <c r="AB567" s="29">
        <v>0</v>
      </c>
      <c r="AC567" s="29">
        <v>0</v>
      </c>
      <c r="AD567" s="29">
        <v>0</v>
      </c>
      <c r="AE567" s="29">
        <v>0</v>
      </c>
      <c r="AF567" s="247" t="s">
        <v>615</v>
      </c>
      <c r="AG567" s="247">
        <v>52010703</v>
      </c>
      <c r="AH567" s="247" t="s">
        <v>895</v>
      </c>
      <c r="AI567" s="247" t="s">
        <v>895</v>
      </c>
    </row>
    <row r="568" spans="1:35" s="24" customFormat="1" ht="36.75" customHeight="1" x14ac:dyDescent="0.3">
      <c r="A568" s="247">
        <v>476</v>
      </c>
      <c r="B568" s="248" t="s">
        <v>1309</v>
      </c>
      <c r="C568" s="247" t="s">
        <v>3363</v>
      </c>
      <c r="D568" s="247" t="s">
        <v>3410</v>
      </c>
      <c r="E568" s="249" t="s">
        <v>729</v>
      </c>
      <c r="F568" s="249">
        <v>2024003050073</v>
      </c>
      <c r="G568" s="250" t="s">
        <v>732</v>
      </c>
      <c r="H568" s="251" t="s">
        <v>3364</v>
      </c>
      <c r="I568" s="133">
        <v>1359368073</v>
      </c>
      <c r="J568" s="54" t="s">
        <v>1310</v>
      </c>
      <c r="K568" s="247" t="s">
        <v>3404</v>
      </c>
      <c r="L568" s="54" t="s">
        <v>903</v>
      </c>
      <c r="M568" s="54" t="s">
        <v>1013</v>
      </c>
      <c r="N568" s="252" t="s">
        <v>627</v>
      </c>
      <c r="O568" s="54">
        <v>138</v>
      </c>
      <c r="P568" s="253" t="s">
        <v>3113</v>
      </c>
      <c r="Q568" s="247" t="s">
        <v>3365</v>
      </c>
      <c r="R568" s="247" t="s">
        <v>3829</v>
      </c>
      <c r="S568" s="254">
        <v>3</v>
      </c>
      <c r="T568" s="265" t="s">
        <v>815</v>
      </c>
      <c r="U568" s="43">
        <v>822</v>
      </c>
      <c r="V568" s="247" t="s">
        <v>816</v>
      </c>
      <c r="W568" s="247" t="s">
        <v>821</v>
      </c>
      <c r="X568" s="247" t="s">
        <v>821</v>
      </c>
      <c r="Y568" s="29">
        <v>542</v>
      </c>
      <c r="Z568" s="247" t="s">
        <v>2853</v>
      </c>
      <c r="AA568" s="247">
        <v>8876</v>
      </c>
      <c r="AB568" s="29">
        <v>1359368073</v>
      </c>
      <c r="AC568" s="29">
        <v>0</v>
      </c>
      <c r="AD568" s="29">
        <v>672799071</v>
      </c>
      <c r="AE568" s="29">
        <v>686569002</v>
      </c>
      <c r="AF568" s="247" t="s">
        <v>3830</v>
      </c>
      <c r="AG568" s="247">
        <v>52010703</v>
      </c>
      <c r="AH568" s="247">
        <v>672799071</v>
      </c>
      <c r="AI568" s="247">
        <v>1359368073</v>
      </c>
    </row>
    <row r="569" spans="1:35" s="24" customFormat="1" ht="36.75" customHeight="1" x14ac:dyDescent="0.3">
      <c r="A569" s="247">
        <v>476</v>
      </c>
      <c r="B569" s="248" t="s">
        <v>1309</v>
      </c>
      <c r="C569" s="247" t="s">
        <v>3363</v>
      </c>
      <c r="D569" s="247" t="s">
        <v>3410</v>
      </c>
      <c r="E569" s="249" t="s">
        <v>729</v>
      </c>
      <c r="F569" s="249">
        <v>2024003050073</v>
      </c>
      <c r="G569" s="250" t="s">
        <v>732</v>
      </c>
      <c r="H569" s="251" t="s">
        <v>3364</v>
      </c>
      <c r="I569" s="133">
        <v>1605643000</v>
      </c>
      <c r="J569" s="54" t="s">
        <v>1311</v>
      </c>
      <c r="K569" s="247" t="s">
        <v>3404</v>
      </c>
      <c r="L569" s="54" t="s">
        <v>903</v>
      </c>
      <c r="M569" s="54" t="s">
        <v>1013</v>
      </c>
      <c r="N569" s="252" t="s">
        <v>615</v>
      </c>
      <c r="O569" s="54">
        <v>90</v>
      </c>
      <c r="P569" s="253" t="s">
        <v>616</v>
      </c>
      <c r="Q569" s="247" t="s">
        <v>3365</v>
      </c>
      <c r="R569" s="247" t="s">
        <v>3414</v>
      </c>
      <c r="S569" s="254">
        <v>3</v>
      </c>
      <c r="T569" s="265" t="s">
        <v>815</v>
      </c>
      <c r="U569" s="43">
        <v>822</v>
      </c>
      <c r="V569" s="247" t="s">
        <v>816</v>
      </c>
      <c r="W569" s="247" t="s">
        <v>821</v>
      </c>
      <c r="X569" s="247" t="s">
        <v>821</v>
      </c>
      <c r="Y569" s="29">
        <v>542</v>
      </c>
      <c r="Z569" s="247" t="s">
        <v>2853</v>
      </c>
      <c r="AA569" s="247">
        <v>8876</v>
      </c>
      <c r="AB569" s="29">
        <v>1605643000</v>
      </c>
      <c r="AC569" s="29">
        <v>0</v>
      </c>
      <c r="AD569" s="29">
        <v>794689195</v>
      </c>
      <c r="AE569" s="29">
        <v>810953805</v>
      </c>
      <c r="AF569" s="247" t="s">
        <v>3831</v>
      </c>
      <c r="AG569" s="247">
        <v>52010703</v>
      </c>
      <c r="AH569" s="247">
        <v>794689195</v>
      </c>
      <c r="AI569" s="247">
        <v>1605643000</v>
      </c>
    </row>
    <row r="570" spans="1:35" s="24" customFormat="1" ht="36.75" customHeight="1" x14ac:dyDescent="0.3">
      <c r="A570" s="247">
        <v>477</v>
      </c>
      <c r="B570" s="248" t="s">
        <v>1309</v>
      </c>
      <c r="C570" s="247" t="s">
        <v>3363</v>
      </c>
      <c r="D570" s="247" t="s">
        <v>3410</v>
      </c>
      <c r="E570" s="249" t="s">
        <v>729</v>
      </c>
      <c r="F570" s="249">
        <v>2024003050073</v>
      </c>
      <c r="G570" s="250" t="s">
        <v>732</v>
      </c>
      <c r="H570" s="251" t="s">
        <v>3364</v>
      </c>
      <c r="I570" s="133">
        <v>0</v>
      </c>
      <c r="J570" s="54" t="s">
        <v>812</v>
      </c>
      <c r="K570" s="247" t="s">
        <v>3400</v>
      </c>
      <c r="L570" s="54" t="s">
        <v>812</v>
      </c>
      <c r="M570" s="54" t="s">
        <v>812</v>
      </c>
      <c r="N570" s="252" t="s">
        <v>587</v>
      </c>
      <c r="O570" s="54">
        <v>89</v>
      </c>
      <c r="P570" s="253" t="s">
        <v>579</v>
      </c>
      <c r="Q570" s="247" t="s">
        <v>3365</v>
      </c>
      <c r="R570" s="247" t="s">
        <v>3414</v>
      </c>
      <c r="S570" s="254">
        <v>7</v>
      </c>
      <c r="T570" s="265" t="s">
        <v>815</v>
      </c>
      <c r="U570" s="43" t="s">
        <v>895</v>
      </c>
      <c r="V570" s="247" t="s">
        <v>816</v>
      </c>
      <c r="W570" s="247" t="s">
        <v>956</v>
      </c>
      <c r="X570" s="247" t="s">
        <v>956</v>
      </c>
      <c r="Y570" s="29" t="s">
        <v>895</v>
      </c>
      <c r="Z570" s="247" t="s">
        <v>895</v>
      </c>
      <c r="AA570" s="247" t="s">
        <v>895</v>
      </c>
      <c r="AB570" s="29">
        <v>0</v>
      </c>
      <c r="AC570" s="29">
        <v>0</v>
      </c>
      <c r="AD570" s="29">
        <v>0</v>
      </c>
      <c r="AE570" s="29">
        <v>0</v>
      </c>
      <c r="AF570" s="247" t="s">
        <v>587</v>
      </c>
      <c r="AG570" s="247">
        <v>52010703</v>
      </c>
      <c r="AH570" s="247" t="s">
        <v>895</v>
      </c>
      <c r="AI570" s="247" t="s">
        <v>895</v>
      </c>
    </row>
    <row r="571" spans="1:35" s="24" customFormat="1" ht="36.75" customHeight="1" x14ac:dyDescent="0.3">
      <c r="A571" s="247">
        <v>478</v>
      </c>
      <c r="B571" s="248" t="s">
        <v>1309</v>
      </c>
      <c r="C571" s="247" t="s">
        <v>3363</v>
      </c>
      <c r="D571" s="247" t="s">
        <v>3410</v>
      </c>
      <c r="E571" s="249" t="s">
        <v>729</v>
      </c>
      <c r="F571" s="249">
        <v>2024003050073</v>
      </c>
      <c r="G571" s="250" t="s">
        <v>731</v>
      </c>
      <c r="H571" s="251" t="s">
        <v>3364</v>
      </c>
      <c r="I571" s="133">
        <v>0</v>
      </c>
      <c r="J571" s="54" t="s">
        <v>812</v>
      </c>
      <c r="K571" s="247" t="s">
        <v>3400</v>
      </c>
      <c r="L571" s="54" t="s">
        <v>812</v>
      </c>
      <c r="M571" s="54" t="s">
        <v>812</v>
      </c>
      <c r="N571" s="252" t="s">
        <v>620</v>
      </c>
      <c r="O571" s="54">
        <v>91</v>
      </c>
      <c r="P571" s="253" t="s">
        <v>579</v>
      </c>
      <c r="Q571" s="247" t="s">
        <v>3365</v>
      </c>
      <c r="R571" s="247" t="s">
        <v>3483</v>
      </c>
      <c r="S571" s="254">
        <v>8</v>
      </c>
      <c r="T571" s="265" t="s">
        <v>815</v>
      </c>
      <c r="U571" s="43" t="s">
        <v>895</v>
      </c>
      <c r="V571" s="247" t="s">
        <v>816</v>
      </c>
      <c r="W571" s="247" t="s">
        <v>956</v>
      </c>
      <c r="X571" s="247" t="s">
        <v>956</v>
      </c>
      <c r="Y571" s="29" t="s">
        <v>895</v>
      </c>
      <c r="Z571" s="247" t="s">
        <v>895</v>
      </c>
      <c r="AA571" s="247" t="s">
        <v>895</v>
      </c>
      <c r="AB571" s="29">
        <v>0</v>
      </c>
      <c r="AC571" s="29">
        <v>0</v>
      </c>
      <c r="AD571" s="29">
        <v>0</v>
      </c>
      <c r="AE571" s="29">
        <v>0</v>
      </c>
      <c r="AF571" s="247" t="s">
        <v>620</v>
      </c>
      <c r="AG571" s="247">
        <v>52010703</v>
      </c>
      <c r="AH571" s="247" t="s">
        <v>895</v>
      </c>
      <c r="AI571" s="247" t="s">
        <v>895</v>
      </c>
    </row>
    <row r="572" spans="1:35" s="24" customFormat="1" ht="36.75" customHeight="1" x14ac:dyDescent="0.3">
      <c r="A572" s="247" t="s">
        <v>957</v>
      </c>
      <c r="B572" s="248" t="s">
        <v>812</v>
      </c>
      <c r="C572" s="247" t="s">
        <v>3363</v>
      </c>
      <c r="D572" s="247" t="s">
        <v>3410</v>
      </c>
      <c r="E572" s="249" t="s">
        <v>707</v>
      </c>
      <c r="F572" s="249">
        <v>2024003050074</v>
      </c>
      <c r="G572" s="250" t="s">
        <v>709</v>
      </c>
      <c r="H572" s="251" t="s">
        <v>3361</v>
      </c>
      <c r="I572" s="133">
        <v>22090398</v>
      </c>
      <c r="J572" s="54" t="s">
        <v>1312</v>
      </c>
      <c r="K572" s="247" t="s">
        <v>3400</v>
      </c>
      <c r="L572" s="54" t="s">
        <v>812</v>
      </c>
      <c r="M572" s="54" t="s">
        <v>812</v>
      </c>
      <c r="N572" s="252" t="s">
        <v>628</v>
      </c>
      <c r="O572" s="54">
        <v>92</v>
      </c>
      <c r="P572" s="253" t="s">
        <v>629</v>
      </c>
      <c r="Q572" s="247" t="s">
        <v>3362</v>
      </c>
      <c r="R572" s="247" t="s">
        <v>3411</v>
      </c>
      <c r="S572" s="254" t="s">
        <v>812</v>
      </c>
      <c r="T572" s="267" t="s">
        <v>812</v>
      </c>
      <c r="U572" s="43" t="s">
        <v>895</v>
      </c>
      <c r="V572" s="247" t="s">
        <v>816</v>
      </c>
      <c r="W572" s="247" t="s">
        <v>812</v>
      </c>
      <c r="X572" s="247" t="s">
        <v>812</v>
      </c>
      <c r="Y572" s="29" t="s">
        <v>895</v>
      </c>
      <c r="Z572" s="247" t="s">
        <v>895</v>
      </c>
      <c r="AA572" s="247" t="s">
        <v>895</v>
      </c>
      <c r="AB572" s="29">
        <v>0</v>
      </c>
      <c r="AC572" s="29">
        <v>22090398</v>
      </c>
      <c r="AD572" s="29">
        <v>0</v>
      </c>
      <c r="AE572" s="29">
        <v>0</v>
      </c>
      <c r="AF572" s="247" t="s">
        <v>628</v>
      </c>
      <c r="AG572" s="247">
        <v>52010701</v>
      </c>
      <c r="AH572" s="247" t="s">
        <v>895</v>
      </c>
      <c r="AI572" s="247" t="s">
        <v>895</v>
      </c>
    </row>
    <row r="573" spans="1:35" s="24" customFormat="1" ht="36.75" customHeight="1" x14ac:dyDescent="0.3">
      <c r="A573" s="247" t="s">
        <v>957</v>
      </c>
      <c r="B573" s="248" t="s">
        <v>812</v>
      </c>
      <c r="C573" s="247" t="s">
        <v>3363</v>
      </c>
      <c r="D573" s="247" t="s">
        <v>3410</v>
      </c>
      <c r="E573" s="249" t="s">
        <v>707</v>
      </c>
      <c r="F573" s="249">
        <v>2024003050074</v>
      </c>
      <c r="G573" s="250" t="s">
        <v>709</v>
      </c>
      <c r="H573" s="251" t="s">
        <v>3361</v>
      </c>
      <c r="I573" s="133">
        <v>382277</v>
      </c>
      <c r="J573" s="54" t="s">
        <v>1312</v>
      </c>
      <c r="K573" s="247" t="s">
        <v>3400</v>
      </c>
      <c r="L573" s="54" t="s">
        <v>812</v>
      </c>
      <c r="M573" s="54" t="s">
        <v>812</v>
      </c>
      <c r="N573" s="252" t="s">
        <v>631</v>
      </c>
      <c r="O573" s="54">
        <v>94</v>
      </c>
      <c r="P573" s="253" t="s">
        <v>629</v>
      </c>
      <c r="Q573" s="247" t="s">
        <v>3362</v>
      </c>
      <c r="R573" s="247" t="s">
        <v>3414</v>
      </c>
      <c r="S573" s="254" t="s">
        <v>812</v>
      </c>
      <c r="T573" s="267" t="s">
        <v>812</v>
      </c>
      <c r="U573" s="43" t="s">
        <v>895</v>
      </c>
      <c r="V573" s="247" t="s">
        <v>816</v>
      </c>
      <c r="W573" s="247" t="s">
        <v>812</v>
      </c>
      <c r="X573" s="247" t="s">
        <v>812</v>
      </c>
      <c r="Y573" s="29" t="s">
        <v>895</v>
      </c>
      <c r="Z573" s="247" t="s">
        <v>895</v>
      </c>
      <c r="AA573" s="247" t="s">
        <v>895</v>
      </c>
      <c r="AB573" s="29">
        <v>0</v>
      </c>
      <c r="AC573" s="29">
        <v>382277</v>
      </c>
      <c r="AD573" s="29">
        <v>0</v>
      </c>
      <c r="AE573" s="29">
        <v>0</v>
      </c>
      <c r="AF573" s="247" t="s">
        <v>631</v>
      </c>
      <c r="AG573" s="247">
        <v>52010701</v>
      </c>
      <c r="AH573" s="247" t="s">
        <v>895</v>
      </c>
      <c r="AI573" s="247" t="s">
        <v>895</v>
      </c>
    </row>
    <row r="574" spans="1:35" s="24" customFormat="1" ht="36.75" customHeight="1" x14ac:dyDescent="0.3">
      <c r="A574" s="247">
        <v>479</v>
      </c>
      <c r="B574" s="248" t="s">
        <v>1313</v>
      </c>
      <c r="C574" s="247" t="s">
        <v>3363</v>
      </c>
      <c r="D574" s="247" t="s">
        <v>3410</v>
      </c>
      <c r="E574" s="249" t="s">
        <v>707</v>
      </c>
      <c r="F574" s="249">
        <v>2024003050074</v>
      </c>
      <c r="G574" s="250" t="s">
        <v>709</v>
      </c>
      <c r="H574" s="251" t="s">
        <v>3361</v>
      </c>
      <c r="I574" s="133">
        <v>713689344</v>
      </c>
      <c r="J574" s="54" t="s">
        <v>1314</v>
      </c>
      <c r="K574" s="247" t="s">
        <v>3404</v>
      </c>
      <c r="L574" s="54" t="s">
        <v>897</v>
      </c>
      <c r="M574" s="54" t="s">
        <v>894</v>
      </c>
      <c r="N574" s="252" t="s">
        <v>628</v>
      </c>
      <c r="O574" s="54">
        <v>92</v>
      </c>
      <c r="P574" s="253" t="s">
        <v>629</v>
      </c>
      <c r="Q574" s="247" t="s">
        <v>3362</v>
      </c>
      <c r="R574" s="247" t="s">
        <v>3411</v>
      </c>
      <c r="S574" s="254">
        <v>9</v>
      </c>
      <c r="T574" s="265" t="s">
        <v>815</v>
      </c>
      <c r="U574" s="43">
        <v>533</v>
      </c>
      <c r="V574" s="247" t="s">
        <v>816</v>
      </c>
      <c r="W574" s="247" t="s">
        <v>905</v>
      </c>
      <c r="X574" s="247" t="s">
        <v>905</v>
      </c>
      <c r="Y574" s="29">
        <v>431</v>
      </c>
      <c r="Z574" s="247" t="s">
        <v>2600</v>
      </c>
      <c r="AA574" s="247">
        <v>7272</v>
      </c>
      <c r="AB574" s="29">
        <v>1703040588</v>
      </c>
      <c r="AC574" s="29">
        <v>-989351244</v>
      </c>
      <c r="AD574" s="29">
        <v>526138859</v>
      </c>
      <c r="AE574" s="29">
        <v>1176901729</v>
      </c>
      <c r="AF574" s="247" t="s">
        <v>3832</v>
      </c>
      <c r="AG574" s="247">
        <v>52010701</v>
      </c>
      <c r="AH574" s="247">
        <v>526138859</v>
      </c>
      <c r="AI574" s="247">
        <v>1703040588</v>
      </c>
    </row>
    <row r="575" spans="1:35" s="24" customFormat="1" ht="36.75" customHeight="1" x14ac:dyDescent="0.3">
      <c r="A575" s="247">
        <v>479</v>
      </c>
      <c r="B575" s="248" t="s">
        <v>1313</v>
      </c>
      <c r="C575" s="247" t="s">
        <v>3363</v>
      </c>
      <c r="D575" s="247" t="s">
        <v>3410</v>
      </c>
      <c r="E575" s="249" t="s">
        <v>707</v>
      </c>
      <c r="F575" s="249">
        <v>2024003050074</v>
      </c>
      <c r="G575" s="250" t="s">
        <v>709</v>
      </c>
      <c r="H575" s="251" t="s">
        <v>3361</v>
      </c>
      <c r="I575" s="133">
        <v>12350481</v>
      </c>
      <c r="J575" s="54" t="s">
        <v>1314</v>
      </c>
      <c r="K575" s="247" t="s">
        <v>3404</v>
      </c>
      <c r="L575" s="54" t="s">
        <v>897</v>
      </c>
      <c r="M575" s="54" t="s">
        <v>894</v>
      </c>
      <c r="N575" s="252" t="s">
        <v>631</v>
      </c>
      <c r="O575" s="54">
        <v>94</v>
      </c>
      <c r="P575" s="253" t="s">
        <v>629</v>
      </c>
      <c r="Q575" s="247" t="s">
        <v>3362</v>
      </c>
      <c r="R575" s="247" t="s">
        <v>3414</v>
      </c>
      <c r="S575" s="254">
        <v>9</v>
      </c>
      <c r="T575" s="265" t="s">
        <v>815</v>
      </c>
      <c r="U575" s="43">
        <v>533</v>
      </c>
      <c r="V575" s="247" t="s">
        <v>816</v>
      </c>
      <c r="W575" s="247" t="s">
        <v>905</v>
      </c>
      <c r="X575" s="247" t="s">
        <v>905</v>
      </c>
      <c r="Y575" s="29">
        <v>431</v>
      </c>
      <c r="Z575" s="247" t="s">
        <v>2600</v>
      </c>
      <c r="AA575" s="247">
        <v>7272</v>
      </c>
      <c r="AB575" s="29">
        <v>12350481</v>
      </c>
      <c r="AC575" s="29">
        <v>0</v>
      </c>
      <c r="AD575" s="29">
        <v>12350481</v>
      </c>
      <c r="AE575" s="29">
        <v>0</v>
      </c>
      <c r="AF575" s="247" t="s">
        <v>3833</v>
      </c>
      <c r="AG575" s="247">
        <v>52010701</v>
      </c>
      <c r="AH575" s="247">
        <v>12350481</v>
      </c>
      <c r="AI575" s="247">
        <v>12350481</v>
      </c>
    </row>
    <row r="576" spans="1:35" s="24" customFormat="1" ht="36.75" customHeight="1" x14ac:dyDescent="0.3">
      <c r="A576" s="247" t="s">
        <v>957</v>
      </c>
      <c r="B576" s="248" t="s">
        <v>812</v>
      </c>
      <c r="C576" s="247" t="s">
        <v>3363</v>
      </c>
      <c r="D576" s="247" t="s">
        <v>3410</v>
      </c>
      <c r="E576" s="249" t="s">
        <v>707</v>
      </c>
      <c r="F576" s="249">
        <v>2024003050074</v>
      </c>
      <c r="G576" s="250" t="s">
        <v>710</v>
      </c>
      <c r="H576" s="251" t="s">
        <v>3361</v>
      </c>
      <c r="I576" s="133">
        <v>30607424</v>
      </c>
      <c r="J576" s="54" t="s">
        <v>1312</v>
      </c>
      <c r="K576" s="247" t="s">
        <v>3400</v>
      </c>
      <c r="L576" s="54" t="s">
        <v>812</v>
      </c>
      <c r="M576" s="54" t="s">
        <v>812</v>
      </c>
      <c r="N576" s="252" t="s">
        <v>628</v>
      </c>
      <c r="O576" s="54">
        <v>92</v>
      </c>
      <c r="P576" s="253" t="s">
        <v>629</v>
      </c>
      <c r="Q576" s="247" t="s">
        <v>3362</v>
      </c>
      <c r="R576" s="247" t="s">
        <v>3411</v>
      </c>
      <c r="S576" s="254" t="s">
        <v>812</v>
      </c>
      <c r="T576" s="267" t="s">
        <v>812</v>
      </c>
      <c r="U576" s="43" t="s">
        <v>895</v>
      </c>
      <c r="V576" s="247" t="s">
        <v>816</v>
      </c>
      <c r="W576" s="247" t="s">
        <v>812</v>
      </c>
      <c r="X576" s="247" t="s">
        <v>812</v>
      </c>
      <c r="Y576" s="29" t="s">
        <v>895</v>
      </c>
      <c r="Z576" s="247" t="s">
        <v>895</v>
      </c>
      <c r="AA576" s="247" t="s">
        <v>895</v>
      </c>
      <c r="AB576" s="29">
        <v>0</v>
      </c>
      <c r="AC576" s="29">
        <v>30607424</v>
      </c>
      <c r="AD576" s="29">
        <v>0</v>
      </c>
      <c r="AE576" s="29">
        <v>0</v>
      </c>
      <c r="AF576" s="247" t="s">
        <v>628</v>
      </c>
      <c r="AG576" s="247">
        <v>52010701</v>
      </c>
      <c r="AH576" s="247" t="s">
        <v>895</v>
      </c>
      <c r="AI576" s="247" t="s">
        <v>895</v>
      </c>
    </row>
    <row r="577" spans="1:35" s="24" customFormat="1" ht="36.75" customHeight="1" x14ac:dyDescent="0.3">
      <c r="A577" s="247">
        <v>479</v>
      </c>
      <c r="B577" s="248" t="s">
        <v>1313</v>
      </c>
      <c r="C577" s="247" t="s">
        <v>3363</v>
      </c>
      <c r="D577" s="247" t="s">
        <v>3410</v>
      </c>
      <c r="E577" s="249" t="s">
        <v>707</v>
      </c>
      <c r="F577" s="249">
        <v>2024003050074</v>
      </c>
      <c r="G577" s="250" t="s">
        <v>710</v>
      </c>
      <c r="H577" s="251" t="s">
        <v>3361</v>
      </c>
      <c r="I577" s="133">
        <v>989351244</v>
      </c>
      <c r="J577" s="54" t="s">
        <v>1314</v>
      </c>
      <c r="K577" s="247" t="s">
        <v>3404</v>
      </c>
      <c r="L577" s="54" t="s">
        <v>897</v>
      </c>
      <c r="M577" s="54" t="s">
        <v>894</v>
      </c>
      <c r="N577" s="252" t="s">
        <v>628</v>
      </c>
      <c r="O577" s="54">
        <v>92</v>
      </c>
      <c r="P577" s="253" t="s">
        <v>629</v>
      </c>
      <c r="Q577" s="247" t="s">
        <v>3362</v>
      </c>
      <c r="R577" s="247" t="s">
        <v>3411</v>
      </c>
      <c r="S577" s="254">
        <v>9</v>
      </c>
      <c r="T577" s="265" t="s">
        <v>815</v>
      </c>
      <c r="U577" s="43">
        <v>533</v>
      </c>
      <c r="V577" s="247" t="s">
        <v>816</v>
      </c>
      <c r="W577" s="247" t="s">
        <v>905</v>
      </c>
      <c r="X577" s="247" t="s">
        <v>905</v>
      </c>
      <c r="Y577" s="29">
        <v>431</v>
      </c>
      <c r="Z577" s="247" t="s">
        <v>2600</v>
      </c>
      <c r="AA577" s="247">
        <v>7272</v>
      </c>
      <c r="AB577" s="29">
        <v>1703040588</v>
      </c>
      <c r="AC577" s="29">
        <v>-713689344</v>
      </c>
      <c r="AD577" s="29">
        <v>526138859</v>
      </c>
      <c r="AE577" s="29">
        <v>1176901729</v>
      </c>
      <c r="AF577" s="247" t="s">
        <v>3832</v>
      </c>
      <c r="AG577" s="247">
        <v>52010701</v>
      </c>
      <c r="AH577" s="247">
        <v>526138859</v>
      </c>
      <c r="AI577" s="247">
        <v>1703040588</v>
      </c>
    </row>
    <row r="578" spans="1:35" s="24" customFormat="1" ht="36.75" customHeight="1" x14ac:dyDescent="0.3">
      <c r="A578" s="247" t="s">
        <v>957</v>
      </c>
      <c r="B578" s="248" t="s">
        <v>812</v>
      </c>
      <c r="C578" s="247" t="s">
        <v>3363</v>
      </c>
      <c r="D578" s="247" t="s">
        <v>3410</v>
      </c>
      <c r="E578" s="249" t="s">
        <v>717</v>
      </c>
      <c r="F578" s="249">
        <v>2024003050101</v>
      </c>
      <c r="G578" s="250" t="s">
        <v>722</v>
      </c>
      <c r="H578" s="251" t="s">
        <v>3393</v>
      </c>
      <c r="I578" s="133">
        <v>23735240</v>
      </c>
      <c r="J578" s="54" t="s">
        <v>1312</v>
      </c>
      <c r="K578" s="247" t="s">
        <v>3400</v>
      </c>
      <c r="L578" s="54" t="s">
        <v>812</v>
      </c>
      <c r="M578" s="54" t="s">
        <v>812</v>
      </c>
      <c r="N578" s="252" t="s">
        <v>501</v>
      </c>
      <c r="O578" s="54">
        <v>106</v>
      </c>
      <c r="P578" s="253" t="s">
        <v>502</v>
      </c>
      <c r="Q578" s="247" t="s">
        <v>3392</v>
      </c>
      <c r="R578" s="247" t="s">
        <v>3411</v>
      </c>
      <c r="S578" s="254" t="s">
        <v>812</v>
      </c>
      <c r="T578" s="267" t="s">
        <v>812</v>
      </c>
      <c r="U578" s="43" t="s">
        <v>895</v>
      </c>
      <c r="V578" s="247" t="s">
        <v>816</v>
      </c>
      <c r="W578" s="247" t="s">
        <v>812</v>
      </c>
      <c r="X578" s="247" t="s">
        <v>812</v>
      </c>
      <c r="Y578" s="29" t="s">
        <v>895</v>
      </c>
      <c r="Z578" s="247" t="s">
        <v>895</v>
      </c>
      <c r="AA578" s="247" t="s">
        <v>895</v>
      </c>
      <c r="AB578" s="29">
        <v>0</v>
      </c>
      <c r="AC578" s="29">
        <v>23735240</v>
      </c>
      <c r="AD578" s="29">
        <v>0</v>
      </c>
      <c r="AE578" s="29">
        <v>0</v>
      </c>
      <c r="AF578" s="247" t="s">
        <v>501</v>
      </c>
      <c r="AG578" s="247">
        <v>52010702</v>
      </c>
      <c r="AH578" s="247" t="s">
        <v>895</v>
      </c>
      <c r="AI578" s="247" t="s">
        <v>895</v>
      </c>
    </row>
    <row r="579" spans="1:35" s="24" customFormat="1" ht="36.75" customHeight="1" x14ac:dyDescent="0.3">
      <c r="A579" s="247">
        <v>479</v>
      </c>
      <c r="B579" s="248" t="s">
        <v>1313</v>
      </c>
      <c r="C579" s="247" t="s">
        <v>3363</v>
      </c>
      <c r="D579" s="247" t="s">
        <v>3410</v>
      </c>
      <c r="E579" s="249" t="s">
        <v>717</v>
      </c>
      <c r="F579" s="249">
        <v>2024003050101</v>
      </c>
      <c r="G579" s="250" t="s">
        <v>722</v>
      </c>
      <c r="H579" s="251" t="s">
        <v>3393</v>
      </c>
      <c r="I579" s="133">
        <v>116199760</v>
      </c>
      <c r="J579" s="54" t="s">
        <v>1314</v>
      </c>
      <c r="K579" s="247" t="s">
        <v>3404</v>
      </c>
      <c r="L579" s="54" t="s">
        <v>897</v>
      </c>
      <c r="M579" s="54" t="s">
        <v>894</v>
      </c>
      <c r="N579" s="252" t="s">
        <v>501</v>
      </c>
      <c r="O579" s="54">
        <v>106</v>
      </c>
      <c r="P579" s="253" t="s">
        <v>502</v>
      </c>
      <c r="Q579" s="247" t="s">
        <v>3392</v>
      </c>
      <c r="R579" s="247" t="s">
        <v>3411</v>
      </c>
      <c r="S579" s="254">
        <v>9</v>
      </c>
      <c r="T579" s="265" t="s">
        <v>815</v>
      </c>
      <c r="U579" s="43">
        <v>533</v>
      </c>
      <c r="V579" s="247" t="s">
        <v>816</v>
      </c>
      <c r="W579" s="247" t="s">
        <v>905</v>
      </c>
      <c r="X579" s="247" t="s">
        <v>905</v>
      </c>
      <c r="Y579" s="29">
        <v>431</v>
      </c>
      <c r="Z579" s="247" t="s">
        <v>2600</v>
      </c>
      <c r="AA579" s="247">
        <v>7272</v>
      </c>
      <c r="AB579" s="29">
        <v>116199760</v>
      </c>
      <c r="AC579" s="29">
        <v>0</v>
      </c>
      <c r="AD579" s="29">
        <v>116199760</v>
      </c>
      <c r="AE579" s="29">
        <v>0</v>
      </c>
      <c r="AF579" s="247" t="s">
        <v>3834</v>
      </c>
      <c r="AG579" s="247">
        <v>52010702</v>
      </c>
      <c r="AH579" s="247">
        <v>116199760</v>
      </c>
      <c r="AI579" s="247">
        <v>116199760</v>
      </c>
    </row>
    <row r="580" spans="1:35" s="24" customFormat="1" ht="36.75" customHeight="1" x14ac:dyDescent="0.3">
      <c r="A580" s="247" t="s">
        <v>957</v>
      </c>
      <c r="B580" s="248" t="s">
        <v>812</v>
      </c>
      <c r="C580" s="247" t="s">
        <v>3363</v>
      </c>
      <c r="D580" s="247" t="s">
        <v>3410</v>
      </c>
      <c r="E580" s="249" t="s">
        <v>729</v>
      </c>
      <c r="F580" s="249">
        <v>2024003050073</v>
      </c>
      <c r="G580" s="250" t="s">
        <v>736</v>
      </c>
      <c r="H580" s="251" t="s">
        <v>3364</v>
      </c>
      <c r="I580" s="133">
        <v>21970029</v>
      </c>
      <c r="J580" s="54" t="s">
        <v>1312</v>
      </c>
      <c r="K580" s="247" t="s">
        <v>3400</v>
      </c>
      <c r="L580" s="54" t="s">
        <v>812</v>
      </c>
      <c r="M580" s="54" t="s">
        <v>812</v>
      </c>
      <c r="N580" s="252" t="s">
        <v>617</v>
      </c>
      <c r="O580" s="54">
        <v>107</v>
      </c>
      <c r="P580" s="253" t="s">
        <v>618</v>
      </c>
      <c r="Q580" s="247" t="s">
        <v>3365</v>
      </c>
      <c r="R580" s="247" t="s">
        <v>3483</v>
      </c>
      <c r="S580" s="254" t="s">
        <v>812</v>
      </c>
      <c r="T580" s="267" t="s">
        <v>812</v>
      </c>
      <c r="U580" s="43" t="s">
        <v>895</v>
      </c>
      <c r="V580" s="247" t="s">
        <v>816</v>
      </c>
      <c r="W580" s="247" t="s">
        <v>812</v>
      </c>
      <c r="X580" s="247" t="s">
        <v>812</v>
      </c>
      <c r="Y580" s="29" t="s">
        <v>895</v>
      </c>
      <c r="Z580" s="247" t="s">
        <v>895</v>
      </c>
      <c r="AA580" s="247" t="s">
        <v>895</v>
      </c>
      <c r="AB580" s="29">
        <v>0</v>
      </c>
      <c r="AC580" s="29">
        <v>21970029</v>
      </c>
      <c r="AD580" s="29">
        <v>0</v>
      </c>
      <c r="AE580" s="29">
        <v>0</v>
      </c>
      <c r="AF580" s="247" t="s">
        <v>617</v>
      </c>
      <c r="AG580" s="247">
        <v>52010703</v>
      </c>
      <c r="AH580" s="247" t="s">
        <v>895</v>
      </c>
      <c r="AI580" s="247" t="s">
        <v>895</v>
      </c>
    </row>
    <row r="581" spans="1:35" s="24" customFormat="1" ht="36.75" customHeight="1" x14ac:dyDescent="0.3">
      <c r="A581" s="247">
        <v>479</v>
      </c>
      <c r="B581" s="248" t="s">
        <v>1313</v>
      </c>
      <c r="C581" s="247" t="s">
        <v>3363</v>
      </c>
      <c r="D581" s="247" t="s">
        <v>3410</v>
      </c>
      <c r="E581" s="249" t="s">
        <v>729</v>
      </c>
      <c r="F581" s="249">
        <v>2024003050073</v>
      </c>
      <c r="G581" s="250" t="s">
        <v>736</v>
      </c>
      <c r="H581" s="251" t="s">
        <v>3364</v>
      </c>
      <c r="I581" s="133">
        <v>688710942</v>
      </c>
      <c r="J581" s="54" t="s">
        <v>1314</v>
      </c>
      <c r="K581" s="247" t="s">
        <v>3404</v>
      </c>
      <c r="L581" s="54" t="s">
        <v>897</v>
      </c>
      <c r="M581" s="54" t="s">
        <v>894</v>
      </c>
      <c r="N581" s="252" t="s">
        <v>617</v>
      </c>
      <c r="O581" s="54">
        <v>107</v>
      </c>
      <c r="P581" s="253" t="s">
        <v>618</v>
      </c>
      <c r="Q581" s="247" t="s">
        <v>3365</v>
      </c>
      <c r="R581" s="247" t="s">
        <v>3483</v>
      </c>
      <c r="S581" s="254">
        <v>9</v>
      </c>
      <c r="T581" s="265" t="s">
        <v>815</v>
      </c>
      <c r="U581" s="43">
        <v>533</v>
      </c>
      <c r="V581" s="247" t="s">
        <v>816</v>
      </c>
      <c r="W581" s="247" t="s">
        <v>905</v>
      </c>
      <c r="X581" s="247" t="s">
        <v>905</v>
      </c>
      <c r="Y581" s="29">
        <v>431</v>
      </c>
      <c r="Z581" s="247" t="s">
        <v>2600</v>
      </c>
      <c r="AA581" s="247">
        <v>7272</v>
      </c>
      <c r="AB581" s="29">
        <v>710680971</v>
      </c>
      <c r="AC581" s="29">
        <v>-21970029</v>
      </c>
      <c r="AD581" s="29">
        <v>337817866</v>
      </c>
      <c r="AE581" s="29">
        <v>372863105</v>
      </c>
      <c r="AF581" s="247" t="s">
        <v>3835</v>
      </c>
      <c r="AG581" s="247">
        <v>52010703</v>
      </c>
      <c r="AH581" s="247">
        <v>337817866</v>
      </c>
      <c r="AI581" s="247">
        <v>710680971</v>
      </c>
    </row>
    <row r="582" spans="1:35" s="24" customFormat="1" ht="36.75" customHeight="1" x14ac:dyDescent="0.3">
      <c r="A582" s="247">
        <v>480</v>
      </c>
      <c r="B582" s="248" t="s">
        <v>812</v>
      </c>
      <c r="C582" s="247" t="s">
        <v>3363</v>
      </c>
      <c r="D582" s="247" t="s">
        <v>3410</v>
      </c>
      <c r="E582" s="249" t="s">
        <v>707</v>
      </c>
      <c r="F582" s="249">
        <v>2024003050074</v>
      </c>
      <c r="G582" s="250" t="s">
        <v>710</v>
      </c>
      <c r="H582" s="251" t="s">
        <v>3361</v>
      </c>
      <c r="I582" s="133">
        <v>0</v>
      </c>
      <c r="J582" s="54" t="s">
        <v>812</v>
      </c>
      <c r="K582" s="247" t="s">
        <v>3400</v>
      </c>
      <c r="L582" s="54" t="s">
        <v>897</v>
      </c>
      <c r="M582" s="54" t="s">
        <v>894</v>
      </c>
      <c r="N582" s="252" t="s">
        <v>628</v>
      </c>
      <c r="O582" s="54">
        <v>92</v>
      </c>
      <c r="P582" s="253" t="s">
        <v>629</v>
      </c>
      <c r="Q582" s="247" t="s">
        <v>3362</v>
      </c>
      <c r="R582" s="247" t="s">
        <v>3411</v>
      </c>
      <c r="S582" s="254">
        <v>9</v>
      </c>
      <c r="T582" s="265" t="s">
        <v>815</v>
      </c>
      <c r="U582" s="43" t="s">
        <v>895</v>
      </c>
      <c r="V582" s="247" t="s">
        <v>816</v>
      </c>
      <c r="W582" s="247" t="s">
        <v>905</v>
      </c>
      <c r="X582" s="247" t="s">
        <v>905</v>
      </c>
      <c r="Y582" s="29" t="s">
        <v>895</v>
      </c>
      <c r="Z582" s="247" t="s">
        <v>895</v>
      </c>
      <c r="AA582" s="247" t="s">
        <v>895</v>
      </c>
      <c r="AB582" s="29">
        <v>0</v>
      </c>
      <c r="AC582" s="29">
        <v>0</v>
      </c>
      <c r="AD582" s="29">
        <v>0</v>
      </c>
      <c r="AE582" s="29">
        <v>0</v>
      </c>
      <c r="AF582" s="247" t="s">
        <v>628</v>
      </c>
      <c r="AG582" s="247">
        <v>52010701</v>
      </c>
      <c r="AH582" s="247" t="s">
        <v>895</v>
      </c>
      <c r="AI582" s="247" t="s">
        <v>895</v>
      </c>
    </row>
    <row r="583" spans="1:35" s="24" customFormat="1" ht="36.75" customHeight="1" x14ac:dyDescent="0.3">
      <c r="A583" s="247">
        <v>481</v>
      </c>
      <c r="B583" s="248" t="s">
        <v>812</v>
      </c>
      <c r="C583" s="247" t="s">
        <v>3363</v>
      </c>
      <c r="D583" s="247" t="s">
        <v>3410</v>
      </c>
      <c r="E583" s="249" t="s">
        <v>707</v>
      </c>
      <c r="F583" s="249">
        <v>2024003050074</v>
      </c>
      <c r="G583" s="250" t="s">
        <v>708</v>
      </c>
      <c r="H583" s="251" t="s">
        <v>3361</v>
      </c>
      <c r="I583" s="133">
        <v>0</v>
      </c>
      <c r="J583" s="54" t="s">
        <v>812</v>
      </c>
      <c r="K583" s="247" t="s">
        <v>3400</v>
      </c>
      <c r="L583" s="54" t="s">
        <v>897</v>
      </c>
      <c r="M583" s="54" t="s">
        <v>894</v>
      </c>
      <c r="N583" s="252" t="s">
        <v>628</v>
      </c>
      <c r="O583" s="54">
        <v>92</v>
      </c>
      <c r="P583" s="253" t="s">
        <v>629</v>
      </c>
      <c r="Q583" s="247" t="s">
        <v>3362</v>
      </c>
      <c r="R583" s="247" t="s">
        <v>3411</v>
      </c>
      <c r="S583" s="254">
        <v>9</v>
      </c>
      <c r="T583" s="265" t="s">
        <v>815</v>
      </c>
      <c r="U583" s="43" t="s">
        <v>895</v>
      </c>
      <c r="V583" s="247" t="s">
        <v>816</v>
      </c>
      <c r="W583" s="247" t="s">
        <v>905</v>
      </c>
      <c r="X583" s="247" t="s">
        <v>905</v>
      </c>
      <c r="Y583" s="29" t="s">
        <v>895</v>
      </c>
      <c r="Z583" s="247" t="s">
        <v>895</v>
      </c>
      <c r="AA583" s="247" t="s">
        <v>895</v>
      </c>
      <c r="AB583" s="29">
        <v>0</v>
      </c>
      <c r="AC583" s="29">
        <v>0</v>
      </c>
      <c r="AD583" s="29">
        <v>0</v>
      </c>
      <c r="AE583" s="29">
        <v>0</v>
      </c>
      <c r="AF583" s="247" t="s">
        <v>628</v>
      </c>
      <c r="AG583" s="247">
        <v>52010701</v>
      </c>
      <c r="AH583" s="247" t="s">
        <v>895</v>
      </c>
      <c r="AI583" s="247" t="s">
        <v>895</v>
      </c>
    </row>
    <row r="584" spans="1:35" s="24" customFormat="1" ht="36.75" customHeight="1" x14ac:dyDescent="0.3">
      <c r="A584" s="247">
        <v>482</v>
      </c>
      <c r="B584" s="248" t="s">
        <v>812</v>
      </c>
      <c r="C584" s="247" t="s">
        <v>3363</v>
      </c>
      <c r="D584" s="247" t="s">
        <v>3410</v>
      </c>
      <c r="E584" s="249" t="s">
        <v>707</v>
      </c>
      <c r="F584" s="249">
        <v>2024003050074</v>
      </c>
      <c r="G584" s="250" t="s">
        <v>711</v>
      </c>
      <c r="H584" s="251" t="s">
        <v>3361</v>
      </c>
      <c r="I584" s="133">
        <v>0</v>
      </c>
      <c r="J584" s="54" t="s">
        <v>812</v>
      </c>
      <c r="K584" s="247" t="s">
        <v>3400</v>
      </c>
      <c r="L584" s="54" t="s">
        <v>897</v>
      </c>
      <c r="M584" s="54" t="s">
        <v>894</v>
      </c>
      <c r="N584" s="252" t="s">
        <v>628</v>
      </c>
      <c r="O584" s="54">
        <v>92</v>
      </c>
      <c r="P584" s="253" t="s">
        <v>629</v>
      </c>
      <c r="Q584" s="247" t="s">
        <v>3362</v>
      </c>
      <c r="R584" s="247" t="s">
        <v>3411</v>
      </c>
      <c r="S584" s="254">
        <v>9</v>
      </c>
      <c r="T584" s="265" t="s">
        <v>815</v>
      </c>
      <c r="U584" s="43" t="s">
        <v>895</v>
      </c>
      <c r="V584" s="247" t="s">
        <v>816</v>
      </c>
      <c r="W584" s="247" t="s">
        <v>905</v>
      </c>
      <c r="X584" s="247" t="s">
        <v>905</v>
      </c>
      <c r="Y584" s="29" t="s">
        <v>895</v>
      </c>
      <c r="Z584" s="247" t="s">
        <v>895</v>
      </c>
      <c r="AA584" s="247" t="s">
        <v>895</v>
      </c>
      <c r="AB584" s="29">
        <v>0</v>
      </c>
      <c r="AC584" s="29">
        <v>0</v>
      </c>
      <c r="AD584" s="29">
        <v>0</v>
      </c>
      <c r="AE584" s="29">
        <v>0</v>
      </c>
      <c r="AF584" s="247" t="s">
        <v>628</v>
      </c>
      <c r="AG584" s="247">
        <v>52010701</v>
      </c>
      <c r="AH584" s="247" t="s">
        <v>895</v>
      </c>
      <c r="AI584" s="247" t="s">
        <v>895</v>
      </c>
    </row>
    <row r="585" spans="1:35" s="24" customFormat="1" ht="36.75" customHeight="1" x14ac:dyDescent="0.3">
      <c r="A585" s="247">
        <v>483</v>
      </c>
      <c r="B585" s="248">
        <v>49221500</v>
      </c>
      <c r="C585" s="247" t="s">
        <v>3363</v>
      </c>
      <c r="D585" s="247" t="s">
        <v>3410</v>
      </c>
      <c r="E585" s="249" t="s">
        <v>707</v>
      </c>
      <c r="F585" s="249">
        <v>2024003050074</v>
      </c>
      <c r="G585" s="250" t="s">
        <v>709</v>
      </c>
      <c r="H585" s="251" t="s">
        <v>3361</v>
      </c>
      <c r="I585" s="133">
        <v>0</v>
      </c>
      <c r="J585" s="54" t="s">
        <v>1315</v>
      </c>
      <c r="K585" s="247" t="s">
        <v>3400</v>
      </c>
      <c r="L585" s="54" t="s">
        <v>897</v>
      </c>
      <c r="M585" s="54" t="s">
        <v>894</v>
      </c>
      <c r="N585" s="252" t="s">
        <v>631</v>
      </c>
      <c r="O585" s="54">
        <v>94</v>
      </c>
      <c r="P585" s="253" t="s">
        <v>629</v>
      </c>
      <c r="Q585" s="247" t="s">
        <v>3362</v>
      </c>
      <c r="R585" s="247" t="s">
        <v>3414</v>
      </c>
      <c r="S585" s="254">
        <v>9</v>
      </c>
      <c r="T585" s="265" t="s">
        <v>815</v>
      </c>
      <c r="U585" s="43" t="s">
        <v>895</v>
      </c>
      <c r="V585" s="247" t="s">
        <v>816</v>
      </c>
      <c r="W585" s="247" t="s">
        <v>905</v>
      </c>
      <c r="X585" s="247" t="s">
        <v>905</v>
      </c>
      <c r="Y585" s="29" t="s">
        <v>895</v>
      </c>
      <c r="Z585" s="247" t="s">
        <v>895</v>
      </c>
      <c r="AA585" s="247" t="s">
        <v>895</v>
      </c>
      <c r="AB585" s="29">
        <v>0</v>
      </c>
      <c r="AC585" s="29">
        <v>0</v>
      </c>
      <c r="AD585" s="29">
        <v>0</v>
      </c>
      <c r="AE585" s="29">
        <v>0</v>
      </c>
      <c r="AF585" s="247" t="s">
        <v>631</v>
      </c>
      <c r="AG585" s="247">
        <v>52010701</v>
      </c>
      <c r="AH585" s="247" t="s">
        <v>895</v>
      </c>
      <c r="AI585" s="247" t="s">
        <v>895</v>
      </c>
    </row>
    <row r="586" spans="1:35" s="24" customFormat="1" ht="36.75" customHeight="1" x14ac:dyDescent="0.3">
      <c r="A586" s="247">
        <v>484</v>
      </c>
      <c r="B586" s="248">
        <v>80111600</v>
      </c>
      <c r="C586" s="247" t="s">
        <v>3363</v>
      </c>
      <c r="D586" s="247" t="s">
        <v>3410</v>
      </c>
      <c r="E586" s="249" t="s">
        <v>702</v>
      </c>
      <c r="F586" s="249">
        <v>2024003050072</v>
      </c>
      <c r="G586" s="250" t="s">
        <v>704</v>
      </c>
      <c r="H586" s="251" t="s">
        <v>3368</v>
      </c>
      <c r="I586" s="133">
        <v>54431400</v>
      </c>
      <c r="J586" s="54" t="s">
        <v>1316</v>
      </c>
      <c r="K586" s="247" t="s">
        <v>3404</v>
      </c>
      <c r="L586" s="54" t="s">
        <v>903</v>
      </c>
      <c r="M586" s="54" t="s">
        <v>909</v>
      </c>
      <c r="N586" s="252" t="s">
        <v>566</v>
      </c>
      <c r="O586" s="54">
        <v>85</v>
      </c>
      <c r="P586" s="253" t="s">
        <v>567</v>
      </c>
      <c r="Q586" s="247" t="s">
        <v>3369</v>
      </c>
      <c r="R586" s="247" t="s">
        <v>3411</v>
      </c>
      <c r="S586" s="254">
        <v>6</v>
      </c>
      <c r="T586" s="265" t="s">
        <v>815</v>
      </c>
      <c r="U586" s="43">
        <v>395</v>
      </c>
      <c r="V586" s="247" t="s">
        <v>816</v>
      </c>
      <c r="W586" s="247" t="s">
        <v>817</v>
      </c>
      <c r="X586" s="247" t="s">
        <v>817</v>
      </c>
      <c r="Y586" s="29">
        <v>50</v>
      </c>
      <c r="Z586" s="247" t="s">
        <v>1953</v>
      </c>
      <c r="AA586" s="247">
        <v>96</v>
      </c>
      <c r="AB586" s="29">
        <v>54431400</v>
      </c>
      <c r="AC586" s="29">
        <v>0</v>
      </c>
      <c r="AD586" s="29">
        <v>49334456</v>
      </c>
      <c r="AE586" s="29">
        <v>5096944</v>
      </c>
      <c r="AF586" s="247" t="s">
        <v>3836</v>
      </c>
      <c r="AG586" s="247">
        <v>52010704</v>
      </c>
      <c r="AH586" s="247">
        <v>49334456</v>
      </c>
      <c r="AI586" s="247">
        <v>54431400</v>
      </c>
    </row>
    <row r="587" spans="1:35" s="24" customFormat="1" ht="36.75" customHeight="1" x14ac:dyDescent="0.3">
      <c r="A587" s="247">
        <v>485</v>
      </c>
      <c r="B587" s="248">
        <v>80111600</v>
      </c>
      <c r="C587" s="247" t="s">
        <v>3363</v>
      </c>
      <c r="D587" s="247" t="s">
        <v>3410</v>
      </c>
      <c r="E587" s="249" t="s">
        <v>702</v>
      </c>
      <c r="F587" s="249">
        <v>2024003050072</v>
      </c>
      <c r="G587" s="250" t="s">
        <v>704</v>
      </c>
      <c r="H587" s="251" t="s">
        <v>3368</v>
      </c>
      <c r="I587" s="133">
        <v>53681400</v>
      </c>
      <c r="J587" s="54" t="s">
        <v>1317</v>
      </c>
      <c r="K587" s="247" t="s">
        <v>3404</v>
      </c>
      <c r="L587" s="54" t="s">
        <v>903</v>
      </c>
      <c r="M587" s="54" t="s">
        <v>909</v>
      </c>
      <c r="N587" s="252" t="s">
        <v>566</v>
      </c>
      <c r="O587" s="54">
        <v>85</v>
      </c>
      <c r="P587" s="253" t="s">
        <v>567</v>
      </c>
      <c r="Q587" s="247" t="s">
        <v>3369</v>
      </c>
      <c r="R587" s="247" t="s">
        <v>3411</v>
      </c>
      <c r="S587" s="254">
        <v>6</v>
      </c>
      <c r="T587" s="265" t="s">
        <v>815</v>
      </c>
      <c r="U587" s="43">
        <v>387</v>
      </c>
      <c r="V587" s="247" t="s">
        <v>816</v>
      </c>
      <c r="W587" s="247" t="s">
        <v>817</v>
      </c>
      <c r="X587" s="247" t="s">
        <v>817</v>
      </c>
      <c r="Y587" s="29">
        <v>48</v>
      </c>
      <c r="Z587" s="247" t="s">
        <v>1947</v>
      </c>
      <c r="AA587" s="247">
        <v>94</v>
      </c>
      <c r="AB587" s="29">
        <v>53681400</v>
      </c>
      <c r="AC587" s="29">
        <v>0</v>
      </c>
      <c r="AD587" s="29">
        <v>50200509</v>
      </c>
      <c r="AE587" s="29">
        <v>3480891</v>
      </c>
      <c r="AF587" s="247" t="s">
        <v>3837</v>
      </c>
      <c r="AG587" s="247">
        <v>52010704</v>
      </c>
      <c r="AH587" s="247">
        <v>50200509</v>
      </c>
      <c r="AI587" s="247">
        <v>53681400</v>
      </c>
    </row>
    <row r="588" spans="1:35" s="24" customFormat="1" ht="36.75" customHeight="1" x14ac:dyDescent="0.3">
      <c r="A588" s="247">
        <v>486</v>
      </c>
      <c r="B588" s="248">
        <v>80111600</v>
      </c>
      <c r="C588" s="247" t="s">
        <v>3363</v>
      </c>
      <c r="D588" s="247" t="s">
        <v>3410</v>
      </c>
      <c r="E588" s="249" t="s">
        <v>702</v>
      </c>
      <c r="F588" s="249">
        <v>2024003050072</v>
      </c>
      <c r="G588" s="250" t="s">
        <v>704</v>
      </c>
      <c r="H588" s="251" t="s">
        <v>3368</v>
      </c>
      <c r="I588" s="133">
        <v>53681400</v>
      </c>
      <c r="J588" s="54" t="s">
        <v>1318</v>
      </c>
      <c r="K588" s="247" t="s">
        <v>3404</v>
      </c>
      <c r="L588" s="54" t="s">
        <v>903</v>
      </c>
      <c r="M588" s="54" t="s">
        <v>909</v>
      </c>
      <c r="N588" s="252" t="s">
        <v>566</v>
      </c>
      <c r="O588" s="54">
        <v>85</v>
      </c>
      <c r="P588" s="253" t="s">
        <v>567</v>
      </c>
      <c r="Q588" s="247" t="s">
        <v>3369</v>
      </c>
      <c r="R588" s="247" t="s">
        <v>3411</v>
      </c>
      <c r="S588" s="254">
        <v>6</v>
      </c>
      <c r="T588" s="265" t="s">
        <v>815</v>
      </c>
      <c r="U588" s="43">
        <v>386</v>
      </c>
      <c r="V588" s="247" t="s">
        <v>816</v>
      </c>
      <c r="W588" s="247" t="s">
        <v>817</v>
      </c>
      <c r="X588" s="247" t="s">
        <v>817</v>
      </c>
      <c r="Y588" s="29">
        <v>49</v>
      </c>
      <c r="Z588" s="247" t="s">
        <v>1951</v>
      </c>
      <c r="AA588" s="247">
        <v>95</v>
      </c>
      <c r="AB588" s="29">
        <v>53681400</v>
      </c>
      <c r="AC588" s="29">
        <v>0</v>
      </c>
      <c r="AD588" s="29">
        <v>50430459</v>
      </c>
      <c r="AE588" s="29">
        <v>3250941</v>
      </c>
      <c r="AF588" s="247" t="s">
        <v>3838</v>
      </c>
      <c r="AG588" s="247">
        <v>52010704</v>
      </c>
      <c r="AH588" s="247">
        <v>50430459</v>
      </c>
      <c r="AI588" s="247">
        <v>53681400</v>
      </c>
    </row>
    <row r="589" spans="1:35" s="24" customFormat="1" ht="36.75" customHeight="1" x14ac:dyDescent="0.3">
      <c r="A589" s="247">
        <v>487</v>
      </c>
      <c r="B589" s="248">
        <v>80111600</v>
      </c>
      <c r="C589" s="247" t="s">
        <v>3363</v>
      </c>
      <c r="D589" s="247" t="s">
        <v>3410</v>
      </c>
      <c r="E589" s="249" t="s">
        <v>702</v>
      </c>
      <c r="F589" s="249">
        <v>2024003050072</v>
      </c>
      <c r="G589" s="250" t="s">
        <v>704</v>
      </c>
      <c r="H589" s="251" t="s">
        <v>3368</v>
      </c>
      <c r="I589" s="133">
        <v>53681400</v>
      </c>
      <c r="J589" s="54" t="s">
        <v>1319</v>
      </c>
      <c r="K589" s="247" t="s">
        <v>3404</v>
      </c>
      <c r="L589" s="54" t="s">
        <v>903</v>
      </c>
      <c r="M589" s="54" t="s">
        <v>909</v>
      </c>
      <c r="N589" s="252" t="s">
        <v>566</v>
      </c>
      <c r="O589" s="54">
        <v>85</v>
      </c>
      <c r="P589" s="253" t="s">
        <v>567</v>
      </c>
      <c r="Q589" s="247" t="s">
        <v>3369</v>
      </c>
      <c r="R589" s="247" t="s">
        <v>3411</v>
      </c>
      <c r="S589" s="254">
        <v>6</v>
      </c>
      <c r="T589" s="265" t="s">
        <v>815</v>
      </c>
      <c r="U589" s="43">
        <v>385</v>
      </c>
      <c r="V589" s="247" t="s">
        <v>816</v>
      </c>
      <c r="W589" s="247" t="s">
        <v>817</v>
      </c>
      <c r="X589" s="247" t="s">
        <v>817</v>
      </c>
      <c r="Y589" s="29">
        <v>387</v>
      </c>
      <c r="Z589" s="247" t="s">
        <v>2492</v>
      </c>
      <c r="AA589" s="247">
        <v>430</v>
      </c>
      <c r="AB589" s="29">
        <v>53681400</v>
      </c>
      <c r="AC589" s="29">
        <v>0</v>
      </c>
      <c r="AD589" s="29">
        <v>49104506</v>
      </c>
      <c r="AE589" s="29">
        <v>4576894</v>
      </c>
      <c r="AF589" s="247" t="s">
        <v>3839</v>
      </c>
      <c r="AG589" s="247">
        <v>52010704</v>
      </c>
      <c r="AH589" s="247">
        <v>49104506</v>
      </c>
      <c r="AI589" s="247">
        <v>53681400</v>
      </c>
    </row>
    <row r="590" spans="1:35" s="24" customFormat="1" ht="36.75" customHeight="1" x14ac:dyDescent="0.3">
      <c r="A590" s="247">
        <v>488</v>
      </c>
      <c r="B590" s="248">
        <v>80111600</v>
      </c>
      <c r="C590" s="247" t="s">
        <v>3363</v>
      </c>
      <c r="D590" s="247" t="s">
        <v>3410</v>
      </c>
      <c r="E590" s="249" t="s">
        <v>699</v>
      </c>
      <c r="F590" s="249">
        <v>2024003050100</v>
      </c>
      <c r="G590" s="250" t="s">
        <v>700</v>
      </c>
      <c r="H590" s="251" t="s">
        <v>3390</v>
      </c>
      <c r="I590" s="133">
        <v>9461280</v>
      </c>
      <c r="J590" s="54" t="s">
        <v>1320</v>
      </c>
      <c r="K590" s="247" t="s">
        <v>3404</v>
      </c>
      <c r="L590" s="54" t="s">
        <v>903</v>
      </c>
      <c r="M590" s="54" t="s">
        <v>909</v>
      </c>
      <c r="N590" s="252" t="s">
        <v>540</v>
      </c>
      <c r="O590" s="54">
        <v>80</v>
      </c>
      <c r="P590" s="253" t="s">
        <v>3085</v>
      </c>
      <c r="Q590" s="247" t="s">
        <v>3367</v>
      </c>
      <c r="R590" s="247" t="s">
        <v>3411</v>
      </c>
      <c r="S590" s="254">
        <v>6</v>
      </c>
      <c r="T590" s="265" t="s">
        <v>815</v>
      </c>
      <c r="U590" s="43">
        <v>46</v>
      </c>
      <c r="V590" s="247" t="s">
        <v>816</v>
      </c>
      <c r="W590" s="247" t="s">
        <v>817</v>
      </c>
      <c r="X590" s="247" t="s">
        <v>817</v>
      </c>
      <c r="Y590" s="29">
        <v>2</v>
      </c>
      <c r="Z590" s="247" t="s">
        <v>1812</v>
      </c>
      <c r="AA590" s="247">
        <v>23</v>
      </c>
      <c r="AB590" s="29">
        <v>9461280</v>
      </c>
      <c r="AC590" s="29">
        <v>0</v>
      </c>
      <c r="AD590" s="29">
        <v>9461280</v>
      </c>
      <c r="AE590" s="29">
        <v>0</v>
      </c>
      <c r="AF590" s="247" t="s">
        <v>3840</v>
      </c>
      <c r="AG590" s="247">
        <v>52010705</v>
      </c>
      <c r="AH590" s="247">
        <v>9461280</v>
      </c>
      <c r="AI590" s="247">
        <v>9461280</v>
      </c>
    </row>
    <row r="591" spans="1:35" s="24" customFormat="1" ht="36.75" customHeight="1" x14ac:dyDescent="0.3">
      <c r="A591" s="247">
        <v>488</v>
      </c>
      <c r="B591" s="248">
        <v>80111600</v>
      </c>
      <c r="C591" s="247" t="s">
        <v>3363</v>
      </c>
      <c r="D591" s="247" t="s">
        <v>3410</v>
      </c>
      <c r="E591" s="249" t="s">
        <v>702</v>
      </c>
      <c r="F591" s="249">
        <v>2024003050072</v>
      </c>
      <c r="G591" s="250" t="s">
        <v>703</v>
      </c>
      <c r="H591" s="251" t="s">
        <v>3368</v>
      </c>
      <c r="I591" s="133">
        <v>9461280</v>
      </c>
      <c r="J591" s="54" t="s">
        <v>1320</v>
      </c>
      <c r="K591" s="247" t="s">
        <v>3404</v>
      </c>
      <c r="L591" s="54" t="s">
        <v>903</v>
      </c>
      <c r="M591" s="54" t="s">
        <v>909</v>
      </c>
      <c r="N591" s="252" t="s">
        <v>564</v>
      </c>
      <c r="O591" s="54">
        <v>84</v>
      </c>
      <c r="P591" s="253" t="s">
        <v>3087</v>
      </c>
      <c r="Q591" s="247" t="s">
        <v>3369</v>
      </c>
      <c r="R591" s="247" t="s">
        <v>3411</v>
      </c>
      <c r="S591" s="254">
        <v>6</v>
      </c>
      <c r="T591" s="265" t="s">
        <v>815</v>
      </c>
      <c r="U591" s="43">
        <v>46</v>
      </c>
      <c r="V591" s="247" t="s">
        <v>816</v>
      </c>
      <c r="W591" s="247" t="s">
        <v>817</v>
      </c>
      <c r="X591" s="247" t="s">
        <v>817</v>
      </c>
      <c r="Y591" s="29">
        <v>2</v>
      </c>
      <c r="Z591" s="247" t="s">
        <v>1812</v>
      </c>
      <c r="AA591" s="247">
        <v>23</v>
      </c>
      <c r="AB591" s="29">
        <v>9461280</v>
      </c>
      <c r="AC591" s="29">
        <v>0</v>
      </c>
      <c r="AD591" s="29">
        <v>9461280</v>
      </c>
      <c r="AE591" s="29">
        <v>0</v>
      </c>
      <c r="AF591" s="247" t="s">
        <v>3841</v>
      </c>
      <c r="AG591" s="247">
        <v>52010704</v>
      </c>
      <c r="AH591" s="247">
        <v>9461280</v>
      </c>
      <c r="AI591" s="247">
        <v>9461280</v>
      </c>
    </row>
    <row r="592" spans="1:35" s="24" customFormat="1" ht="36.75" customHeight="1" x14ac:dyDescent="0.3">
      <c r="A592" s="247">
        <v>488</v>
      </c>
      <c r="B592" s="248">
        <v>80111600</v>
      </c>
      <c r="C592" s="247" t="s">
        <v>3363</v>
      </c>
      <c r="D592" s="247" t="s">
        <v>3410</v>
      </c>
      <c r="E592" s="249" t="s">
        <v>707</v>
      </c>
      <c r="F592" s="249">
        <v>2024003050074</v>
      </c>
      <c r="G592" s="250" t="s">
        <v>712</v>
      </c>
      <c r="H592" s="251" t="s">
        <v>3361</v>
      </c>
      <c r="I592" s="133">
        <v>9461280</v>
      </c>
      <c r="J592" s="54" t="s">
        <v>1320</v>
      </c>
      <c r="K592" s="247" t="s">
        <v>3404</v>
      </c>
      <c r="L592" s="54" t="s">
        <v>903</v>
      </c>
      <c r="M592" s="54" t="s">
        <v>909</v>
      </c>
      <c r="N592" s="252" t="s">
        <v>630</v>
      </c>
      <c r="O592" s="54">
        <v>93</v>
      </c>
      <c r="P592" s="253" t="s">
        <v>3090</v>
      </c>
      <c r="Q592" s="247" t="s">
        <v>3362</v>
      </c>
      <c r="R592" s="247" t="s">
        <v>3411</v>
      </c>
      <c r="S592" s="254">
        <v>6</v>
      </c>
      <c r="T592" s="265" t="s">
        <v>815</v>
      </c>
      <c r="U592" s="43">
        <v>46</v>
      </c>
      <c r="V592" s="247" t="s">
        <v>816</v>
      </c>
      <c r="W592" s="247" t="s">
        <v>817</v>
      </c>
      <c r="X592" s="247" t="s">
        <v>817</v>
      </c>
      <c r="Y592" s="29">
        <v>2</v>
      </c>
      <c r="Z592" s="247" t="s">
        <v>1812</v>
      </c>
      <c r="AA592" s="247">
        <v>23</v>
      </c>
      <c r="AB592" s="29">
        <v>9461280</v>
      </c>
      <c r="AC592" s="29">
        <v>0</v>
      </c>
      <c r="AD592" s="29">
        <v>9461280</v>
      </c>
      <c r="AE592" s="29">
        <v>0</v>
      </c>
      <c r="AF592" s="247" t="s">
        <v>3842</v>
      </c>
      <c r="AG592" s="247">
        <v>52010701</v>
      </c>
      <c r="AH592" s="247">
        <v>9461280</v>
      </c>
      <c r="AI592" s="247">
        <v>9461280</v>
      </c>
    </row>
    <row r="593" spans="1:35" s="24" customFormat="1" ht="36.75" customHeight="1" x14ac:dyDescent="0.3">
      <c r="A593" s="247">
        <v>488</v>
      </c>
      <c r="B593" s="248">
        <v>80111600</v>
      </c>
      <c r="C593" s="247" t="s">
        <v>3363</v>
      </c>
      <c r="D593" s="247" t="s">
        <v>3410</v>
      </c>
      <c r="E593" s="249" t="s">
        <v>717</v>
      </c>
      <c r="F593" s="249">
        <v>2024003050101</v>
      </c>
      <c r="G593" s="250" t="s">
        <v>718</v>
      </c>
      <c r="H593" s="251" t="s">
        <v>3393</v>
      </c>
      <c r="I593" s="133">
        <v>9461280</v>
      </c>
      <c r="J593" s="54" t="s">
        <v>1320</v>
      </c>
      <c r="K593" s="247" t="s">
        <v>3404</v>
      </c>
      <c r="L593" s="54" t="s">
        <v>903</v>
      </c>
      <c r="M593" s="54" t="s">
        <v>909</v>
      </c>
      <c r="N593" s="252" t="s">
        <v>504</v>
      </c>
      <c r="O593" s="54">
        <v>76</v>
      </c>
      <c r="P593" s="253" t="s">
        <v>3083</v>
      </c>
      <c r="Q593" s="247" t="s">
        <v>3392</v>
      </c>
      <c r="R593" s="247" t="s">
        <v>3411</v>
      </c>
      <c r="S593" s="254">
        <v>6</v>
      </c>
      <c r="T593" s="265" t="s">
        <v>815</v>
      </c>
      <c r="U593" s="43">
        <v>46</v>
      </c>
      <c r="V593" s="247" t="s">
        <v>816</v>
      </c>
      <c r="W593" s="247" t="s">
        <v>817</v>
      </c>
      <c r="X593" s="247" t="s">
        <v>817</v>
      </c>
      <c r="Y593" s="29">
        <v>2</v>
      </c>
      <c r="Z593" s="247" t="s">
        <v>1812</v>
      </c>
      <c r="AA593" s="247">
        <v>23</v>
      </c>
      <c r="AB593" s="29">
        <v>9461280</v>
      </c>
      <c r="AC593" s="29">
        <v>0</v>
      </c>
      <c r="AD593" s="29">
        <v>9461280</v>
      </c>
      <c r="AE593" s="29">
        <v>0</v>
      </c>
      <c r="AF593" s="247" t="s">
        <v>3843</v>
      </c>
      <c r="AG593" s="247">
        <v>52010702</v>
      </c>
      <c r="AH593" s="247">
        <v>9461280</v>
      </c>
      <c r="AI593" s="247">
        <v>9461280</v>
      </c>
    </row>
    <row r="594" spans="1:35" s="24" customFormat="1" ht="36.75" customHeight="1" x14ac:dyDescent="0.3">
      <c r="A594" s="247">
        <v>488</v>
      </c>
      <c r="B594" s="248">
        <v>80111600</v>
      </c>
      <c r="C594" s="247" t="s">
        <v>3363</v>
      </c>
      <c r="D594" s="247" t="s">
        <v>3410</v>
      </c>
      <c r="E594" s="249" t="s">
        <v>729</v>
      </c>
      <c r="F594" s="249">
        <v>2024003050073</v>
      </c>
      <c r="G594" s="250" t="s">
        <v>733</v>
      </c>
      <c r="H594" s="251" t="s">
        <v>3364</v>
      </c>
      <c r="I594" s="133">
        <v>9461280</v>
      </c>
      <c r="J594" s="54" t="s">
        <v>1320</v>
      </c>
      <c r="K594" s="247" t="s">
        <v>3404</v>
      </c>
      <c r="L594" s="54" t="s">
        <v>903</v>
      </c>
      <c r="M594" s="54" t="s">
        <v>909</v>
      </c>
      <c r="N594" s="252" t="s">
        <v>576</v>
      </c>
      <c r="O594" s="54">
        <v>87</v>
      </c>
      <c r="P594" s="253" t="s">
        <v>3089</v>
      </c>
      <c r="Q594" s="247" t="s">
        <v>3365</v>
      </c>
      <c r="R594" s="247" t="s">
        <v>3411</v>
      </c>
      <c r="S594" s="254">
        <v>6</v>
      </c>
      <c r="T594" s="265" t="s">
        <v>815</v>
      </c>
      <c r="U594" s="43">
        <v>46</v>
      </c>
      <c r="V594" s="247" t="s">
        <v>816</v>
      </c>
      <c r="W594" s="247" t="s">
        <v>817</v>
      </c>
      <c r="X594" s="247" t="s">
        <v>817</v>
      </c>
      <c r="Y594" s="29">
        <v>2</v>
      </c>
      <c r="Z594" s="247" t="s">
        <v>1812</v>
      </c>
      <c r="AA594" s="247">
        <v>23</v>
      </c>
      <c r="AB594" s="29">
        <v>9461280</v>
      </c>
      <c r="AC594" s="29">
        <v>0</v>
      </c>
      <c r="AD594" s="29">
        <v>9461280</v>
      </c>
      <c r="AE594" s="29">
        <v>0</v>
      </c>
      <c r="AF594" s="247" t="s">
        <v>3844</v>
      </c>
      <c r="AG594" s="247">
        <v>52010703</v>
      </c>
      <c r="AH594" s="247">
        <v>9461280</v>
      </c>
      <c r="AI594" s="247">
        <v>9461280</v>
      </c>
    </row>
    <row r="595" spans="1:35" s="24" customFormat="1" ht="36.75" customHeight="1" x14ac:dyDescent="0.3">
      <c r="A595" s="247">
        <v>489</v>
      </c>
      <c r="B595" s="248">
        <v>80111600</v>
      </c>
      <c r="C595" s="247" t="s">
        <v>3363</v>
      </c>
      <c r="D595" s="247" t="s">
        <v>3410</v>
      </c>
      <c r="E595" s="249" t="s">
        <v>699</v>
      </c>
      <c r="F595" s="249">
        <v>2024003050100</v>
      </c>
      <c r="G595" s="250" t="s">
        <v>700</v>
      </c>
      <c r="H595" s="251" t="s">
        <v>3390</v>
      </c>
      <c r="I595" s="133">
        <v>9461280</v>
      </c>
      <c r="J595" s="54" t="s">
        <v>1320</v>
      </c>
      <c r="K595" s="247" t="s">
        <v>3404</v>
      </c>
      <c r="L595" s="54" t="s">
        <v>903</v>
      </c>
      <c r="M595" s="54" t="s">
        <v>909</v>
      </c>
      <c r="N595" s="252" t="s">
        <v>540</v>
      </c>
      <c r="O595" s="54">
        <v>80</v>
      </c>
      <c r="P595" s="253" t="s">
        <v>3085</v>
      </c>
      <c r="Q595" s="247" t="s">
        <v>3367</v>
      </c>
      <c r="R595" s="247" t="s">
        <v>3411</v>
      </c>
      <c r="S595" s="254">
        <v>6</v>
      </c>
      <c r="T595" s="265" t="s">
        <v>815</v>
      </c>
      <c r="U595" s="43">
        <v>39</v>
      </c>
      <c r="V595" s="247" t="s">
        <v>816</v>
      </c>
      <c r="W595" s="247" t="s">
        <v>817</v>
      </c>
      <c r="X595" s="247" t="s">
        <v>817</v>
      </c>
      <c r="Y595" s="29">
        <v>3</v>
      </c>
      <c r="Z595" s="247" t="s">
        <v>1815</v>
      </c>
      <c r="AA595" s="247">
        <v>19</v>
      </c>
      <c r="AB595" s="29">
        <v>9461280</v>
      </c>
      <c r="AC595" s="29">
        <v>0</v>
      </c>
      <c r="AD595" s="29">
        <v>9461280</v>
      </c>
      <c r="AE595" s="29">
        <v>0</v>
      </c>
      <c r="AF595" s="247" t="s">
        <v>3845</v>
      </c>
      <c r="AG595" s="247">
        <v>52010705</v>
      </c>
      <c r="AH595" s="247">
        <v>9461280</v>
      </c>
      <c r="AI595" s="247">
        <v>9461280</v>
      </c>
    </row>
    <row r="596" spans="1:35" s="24" customFormat="1" ht="36.75" customHeight="1" x14ac:dyDescent="0.3">
      <c r="A596" s="247">
        <v>489</v>
      </c>
      <c r="B596" s="248">
        <v>80111600</v>
      </c>
      <c r="C596" s="247" t="s">
        <v>3363</v>
      </c>
      <c r="D596" s="247" t="s">
        <v>3410</v>
      </c>
      <c r="E596" s="249" t="s">
        <v>702</v>
      </c>
      <c r="F596" s="249">
        <v>2024003050072</v>
      </c>
      <c r="G596" s="250" t="s">
        <v>703</v>
      </c>
      <c r="H596" s="251" t="s">
        <v>3368</v>
      </c>
      <c r="I596" s="133">
        <v>9461280</v>
      </c>
      <c r="J596" s="54" t="s">
        <v>1320</v>
      </c>
      <c r="K596" s="247" t="s">
        <v>3404</v>
      </c>
      <c r="L596" s="54" t="s">
        <v>903</v>
      </c>
      <c r="M596" s="54" t="s">
        <v>909</v>
      </c>
      <c r="N596" s="252" t="s">
        <v>564</v>
      </c>
      <c r="O596" s="54">
        <v>84</v>
      </c>
      <c r="P596" s="253" t="s">
        <v>3087</v>
      </c>
      <c r="Q596" s="247" t="s">
        <v>3369</v>
      </c>
      <c r="R596" s="247" t="s">
        <v>3411</v>
      </c>
      <c r="S596" s="254">
        <v>6</v>
      </c>
      <c r="T596" s="265" t="s">
        <v>815</v>
      </c>
      <c r="U596" s="43">
        <v>39</v>
      </c>
      <c r="V596" s="247" t="s">
        <v>816</v>
      </c>
      <c r="W596" s="247" t="s">
        <v>817</v>
      </c>
      <c r="X596" s="247" t="s">
        <v>817</v>
      </c>
      <c r="Y596" s="29">
        <v>3</v>
      </c>
      <c r="Z596" s="247" t="s">
        <v>1815</v>
      </c>
      <c r="AA596" s="247">
        <v>19</v>
      </c>
      <c r="AB596" s="29">
        <v>9461280</v>
      </c>
      <c r="AC596" s="29">
        <v>0</v>
      </c>
      <c r="AD596" s="29">
        <v>9461280</v>
      </c>
      <c r="AE596" s="29">
        <v>0</v>
      </c>
      <c r="AF596" s="247" t="s">
        <v>3846</v>
      </c>
      <c r="AG596" s="247">
        <v>52010704</v>
      </c>
      <c r="AH596" s="247">
        <v>9461280</v>
      </c>
      <c r="AI596" s="247">
        <v>9461280</v>
      </c>
    </row>
    <row r="597" spans="1:35" s="24" customFormat="1" ht="36.75" customHeight="1" x14ac:dyDescent="0.3">
      <c r="A597" s="247">
        <v>489</v>
      </c>
      <c r="B597" s="248">
        <v>80111600</v>
      </c>
      <c r="C597" s="247" t="s">
        <v>3363</v>
      </c>
      <c r="D597" s="247" t="s">
        <v>3410</v>
      </c>
      <c r="E597" s="249" t="s">
        <v>707</v>
      </c>
      <c r="F597" s="249">
        <v>2024003050074</v>
      </c>
      <c r="G597" s="250" t="s">
        <v>712</v>
      </c>
      <c r="H597" s="251" t="s">
        <v>3361</v>
      </c>
      <c r="I597" s="133">
        <v>9461280</v>
      </c>
      <c r="J597" s="54" t="s">
        <v>1320</v>
      </c>
      <c r="K597" s="247" t="s">
        <v>3404</v>
      </c>
      <c r="L597" s="54" t="s">
        <v>903</v>
      </c>
      <c r="M597" s="54" t="s">
        <v>909</v>
      </c>
      <c r="N597" s="252" t="s">
        <v>630</v>
      </c>
      <c r="O597" s="54">
        <v>93</v>
      </c>
      <c r="P597" s="253" t="s">
        <v>3090</v>
      </c>
      <c r="Q597" s="247" t="s">
        <v>3362</v>
      </c>
      <c r="R597" s="247" t="s">
        <v>3411</v>
      </c>
      <c r="S597" s="254">
        <v>6</v>
      </c>
      <c r="T597" s="265" t="s">
        <v>815</v>
      </c>
      <c r="U597" s="43">
        <v>39</v>
      </c>
      <c r="V597" s="247" t="s">
        <v>816</v>
      </c>
      <c r="W597" s="247" t="s">
        <v>817</v>
      </c>
      <c r="X597" s="247" t="s">
        <v>817</v>
      </c>
      <c r="Y597" s="29">
        <v>3</v>
      </c>
      <c r="Z597" s="247" t="s">
        <v>1815</v>
      </c>
      <c r="AA597" s="247">
        <v>19</v>
      </c>
      <c r="AB597" s="29">
        <v>9461280</v>
      </c>
      <c r="AC597" s="29">
        <v>0</v>
      </c>
      <c r="AD597" s="29">
        <v>9461280</v>
      </c>
      <c r="AE597" s="29">
        <v>0</v>
      </c>
      <c r="AF597" s="247" t="s">
        <v>3847</v>
      </c>
      <c r="AG597" s="247">
        <v>52010701</v>
      </c>
      <c r="AH597" s="247">
        <v>9461280</v>
      </c>
      <c r="AI597" s="247">
        <v>9461280</v>
      </c>
    </row>
    <row r="598" spans="1:35" s="24" customFormat="1" ht="36.75" customHeight="1" x14ac:dyDescent="0.3">
      <c r="A598" s="247">
        <v>489</v>
      </c>
      <c r="B598" s="248">
        <v>80111600</v>
      </c>
      <c r="C598" s="247" t="s">
        <v>3363</v>
      </c>
      <c r="D598" s="247" t="s">
        <v>3410</v>
      </c>
      <c r="E598" s="249" t="s">
        <v>717</v>
      </c>
      <c r="F598" s="249">
        <v>2024003050101</v>
      </c>
      <c r="G598" s="250" t="s">
        <v>718</v>
      </c>
      <c r="H598" s="251" t="s">
        <v>3393</v>
      </c>
      <c r="I598" s="133">
        <v>9461280</v>
      </c>
      <c r="J598" s="54" t="s">
        <v>1320</v>
      </c>
      <c r="K598" s="247" t="s">
        <v>3404</v>
      </c>
      <c r="L598" s="54" t="s">
        <v>903</v>
      </c>
      <c r="M598" s="54" t="s">
        <v>909</v>
      </c>
      <c r="N598" s="252" t="s">
        <v>504</v>
      </c>
      <c r="O598" s="54">
        <v>76</v>
      </c>
      <c r="P598" s="253" t="s">
        <v>3083</v>
      </c>
      <c r="Q598" s="247" t="s">
        <v>3392</v>
      </c>
      <c r="R598" s="247" t="s">
        <v>3411</v>
      </c>
      <c r="S598" s="254">
        <v>6</v>
      </c>
      <c r="T598" s="265" t="s">
        <v>815</v>
      </c>
      <c r="U598" s="43">
        <v>39</v>
      </c>
      <c r="V598" s="247" t="s">
        <v>816</v>
      </c>
      <c r="W598" s="247" t="s">
        <v>817</v>
      </c>
      <c r="X598" s="247" t="s">
        <v>817</v>
      </c>
      <c r="Y598" s="29">
        <v>3</v>
      </c>
      <c r="Z598" s="247" t="s">
        <v>1815</v>
      </c>
      <c r="AA598" s="247">
        <v>19</v>
      </c>
      <c r="AB598" s="29">
        <v>9461280</v>
      </c>
      <c r="AC598" s="29">
        <v>0</v>
      </c>
      <c r="AD598" s="29">
        <v>9461280</v>
      </c>
      <c r="AE598" s="29">
        <v>0</v>
      </c>
      <c r="AF598" s="247" t="s">
        <v>3848</v>
      </c>
      <c r="AG598" s="247">
        <v>52010702</v>
      </c>
      <c r="AH598" s="247">
        <v>9461280</v>
      </c>
      <c r="AI598" s="247">
        <v>9461280</v>
      </c>
    </row>
    <row r="599" spans="1:35" s="24" customFormat="1" ht="36.75" customHeight="1" x14ac:dyDescent="0.3">
      <c r="A599" s="247">
        <v>489</v>
      </c>
      <c r="B599" s="248">
        <v>80111600</v>
      </c>
      <c r="C599" s="247" t="s">
        <v>3363</v>
      </c>
      <c r="D599" s="247" t="s">
        <v>3410</v>
      </c>
      <c r="E599" s="249" t="s">
        <v>729</v>
      </c>
      <c r="F599" s="249">
        <v>2024003050073</v>
      </c>
      <c r="G599" s="250" t="s">
        <v>733</v>
      </c>
      <c r="H599" s="251" t="s">
        <v>3364</v>
      </c>
      <c r="I599" s="133">
        <v>9461280</v>
      </c>
      <c r="J599" s="54" t="s">
        <v>1320</v>
      </c>
      <c r="K599" s="247" t="s">
        <v>3404</v>
      </c>
      <c r="L599" s="54" t="s">
        <v>903</v>
      </c>
      <c r="M599" s="54" t="s">
        <v>909</v>
      </c>
      <c r="N599" s="252" t="s">
        <v>576</v>
      </c>
      <c r="O599" s="54">
        <v>87</v>
      </c>
      <c r="P599" s="253" t="s">
        <v>3089</v>
      </c>
      <c r="Q599" s="247" t="s">
        <v>3365</v>
      </c>
      <c r="R599" s="247" t="s">
        <v>3411</v>
      </c>
      <c r="S599" s="254">
        <v>6</v>
      </c>
      <c r="T599" s="265" t="s">
        <v>815</v>
      </c>
      <c r="U599" s="43">
        <v>39</v>
      </c>
      <c r="V599" s="247" t="s">
        <v>816</v>
      </c>
      <c r="W599" s="247" t="s">
        <v>817</v>
      </c>
      <c r="X599" s="247" t="s">
        <v>817</v>
      </c>
      <c r="Y599" s="29">
        <v>3</v>
      </c>
      <c r="Z599" s="247" t="s">
        <v>1815</v>
      </c>
      <c r="AA599" s="247">
        <v>19</v>
      </c>
      <c r="AB599" s="29">
        <v>9461280</v>
      </c>
      <c r="AC599" s="29">
        <v>0</v>
      </c>
      <c r="AD599" s="29">
        <v>9461280</v>
      </c>
      <c r="AE599" s="29">
        <v>0</v>
      </c>
      <c r="AF599" s="247" t="s">
        <v>3849</v>
      </c>
      <c r="AG599" s="247">
        <v>52010703</v>
      </c>
      <c r="AH599" s="247">
        <v>9461280</v>
      </c>
      <c r="AI599" s="247">
        <v>9461280</v>
      </c>
    </row>
    <row r="600" spans="1:35" s="24" customFormat="1" ht="36.75" customHeight="1" x14ac:dyDescent="0.3">
      <c r="A600" s="247">
        <v>490</v>
      </c>
      <c r="B600" s="248">
        <v>80111600</v>
      </c>
      <c r="C600" s="247" t="s">
        <v>3363</v>
      </c>
      <c r="D600" s="247" t="s">
        <v>3410</v>
      </c>
      <c r="E600" s="249" t="s">
        <v>699</v>
      </c>
      <c r="F600" s="249">
        <v>2024003050100</v>
      </c>
      <c r="G600" s="250" t="s">
        <v>700</v>
      </c>
      <c r="H600" s="251" t="s">
        <v>3390</v>
      </c>
      <c r="I600" s="133">
        <v>9461280</v>
      </c>
      <c r="J600" s="54" t="s">
        <v>1320</v>
      </c>
      <c r="K600" s="247" t="s">
        <v>3404</v>
      </c>
      <c r="L600" s="54" t="s">
        <v>903</v>
      </c>
      <c r="M600" s="54" t="s">
        <v>909</v>
      </c>
      <c r="N600" s="252" t="s">
        <v>540</v>
      </c>
      <c r="O600" s="54">
        <v>80</v>
      </c>
      <c r="P600" s="253" t="s">
        <v>3085</v>
      </c>
      <c r="Q600" s="247" t="s">
        <v>3367</v>
      </c>
      <c r="R600" s="247" t="s">
        <v>3411</v>
      </c>
      <c r="S600" s="254">
        <v>6</v>
      </c>
      <c r="T600" s="265" t="s">
        <v>815</v>
      </c>
      <c r="U600" s="43">
        <v>45</v>
      </c>
      <c r="V600" s="247" t="s">
        <v>816</v>
      </c>
      <c r="W600" s="247" t="s">
        <v>817</v>
      </c>
      <c r="X600" s="247" t="s">
        <v>817</v>
      </c>
      <c r="Y600" s="29">
        <v>44</v>
      </c>
      <c r="Z600" s="247" t="s">
        <v>1939</v>
      </c>
      <c r="AA600" s="247">
        <v>99</v>
      </c>
      <c r="AB600" s="29">
        <v>9461280</v>
      </c>
      <c r="AC600" s="29">
        <v>0</v>
      </c>
      <c r="AD600" s="29">
        <v>9461280</v>
      </c>
      <c r="AE600" s="29">
        <v>0</v>
      </c>
      <c r="AF600" s="247" t="s">
        <v>3850</v>
      </c>
      <c r="AG600" s="247">
        <v>52010705</v>
      </c>
      <c r="AH600" s="247">
        <v>9461280</v>
      </c>
      <c r="AI600" s="247">
        <v>9461280</v>
      </c>
    </row>
    <row r="601" spans="1:35" s="24" customFormat="1" ht="36.75" customHeight="1" x14ac:dyDescent="0.3">
      <c r="A601" s="247">
        <v>490</v>
      </c>
      <c r="B601" s="248">
        <v>80111600</v>
      </c>
      <c r="C601" s="247" t="s">
        <v>3363</v>
      </c>
      <c r="D601" s="247" t="s">
        <v>3410</v>
      </c>
      <c r="E601" s="249" t="s">
        <v>702</v>
      </c>
      <c r="F601" s="249">
        <v>2024003050072</v>
      </c>
      <c r="G601" s="250" t="s">
        <v>703</v>
      </c>
      <c r="H601" s="251" t="s">
        <v>3368</v>
      </c>
      <c r="I601" s="133">
        <v>9461280</v>
      </c>
      <c r="J601" s="54" t="s">
        <v>1320</v>
      </c>
      <c r="K601" s="247" t="s">
        <v>3404</v>
      </c>
      <c r="L601" s="54" t="s">
        <v>903</v>
      </c>
      <c r="M601" s="54" t="s">
        <v>909</v>
      </c>
      <c r="N601" s="252" t="s">
        <v>564</v>
      </c>
      <c r="O601" s="54">
        <v>84</v>
      </c>
      <c r="P601" s="253" t="s">
        <v>3087</v>
      </c>
      <c r="Q601" s="247" t="s">
        <v>3369</v>
      </c>
      <c r="R601" s="247" t="s">
        <v>3411</v>
      </c>
      <c r="S601" s="254">
        <v>6</v>
      </c>
      <c r="T601" s="265" t="s">
        <v>815</v>
      </c>
      <c r="U601" s="43">
        <v>45</v>
      </c>
      <c r="V601" s="247" t="s">
        <v>816</v>
      </c>
      <c r="W601" s="247" t="s">
        <v>817</v>
      </c>
      <c r="X601" s="247" t="s">
        <v>817</v>
      </c>
      <c r="Y601" s="29">
        <v>44</v>
      </c>
      <c r="Z601" s="247" t="s">
        <v>1939</v>
      </c>
      <c r="AA601" s="247">
        <v>99</v>
      </c>
      <c r="AB601" s="29">
        <v>9461280</v>
      </c>
      <c r="AC601" s="29">
        <v>0</v>
      </c>
      <c r="AD601" s="29">
        <v>9461280</v>
      </c>
      <c r="AE601" s="29">
        <v>0</v>
      </c>
      <c r="AF601" s="247" t="s">
        <v>3851</v>
      </c>
      <c r="AG601" s="247">
        <v>52010704</v>
      </c>
      <c r="AH601" s="247">
        <v>9461280</v>
      </c>
      <c r="AI601" s="247">
        <v>9461280</v>
      </c>
    </row>
    <row r="602" spans="1:35" s="24" customFormat="1" ht="36.75" customHeight="1" x14ac:dyDescent="0.3">
      <c r="A602" s="247">
        <v>490</v>
      </c>
      <c r="B602" s="248">
        <v>80111600</v>
      </c>
      <c r="C602" s="247" t="s">
        <v>3363</v>
      </c>
      <c r="D602" s="247" t="s">
        <v>3410</v>
      </c>
      <c r="E602" s="249" t="s">
        <v>707</v>
      </c>
      <c r="F602" s="249">
        <v>2024003050074</v>
      </c>
      <c r="G602" s="250" t="s">
        <v>712</v>
      </c>
      <c r="H602" s="251" t="s">
        <v>3361</v>
      </c>
      <c r="I602" s="133">
        <v>9461280</v>
      </c>
      <c r="J602" s="54" t="s">
        <v>1320</v>
      </c>
      <c r="K602" s="247" t="s">
        <v>3404</v>
      </c>
      <c r="L602" s="54" t="s">
        <v>903</v>
      </c>
      <c r="M602" s="54" t="s">
        <v>909</v>
      </c>
      <c r="N602" s="252" t="s">
        <v>630</v>
      </c>
      <c r="O602" s="54">
        <v>93</v>
      </c>
      <c r="P602" s="253" t="s">
        <v>3090</v>
      </c>
      <c r="Q602" s="247" t="s">
        <v>3362</v>
      </c>
      <c r="R602" s="247" t="s">
        <v>3411</v>
      </c>
      <c r="S602" s="254">
        <v>6</v>
      </c>
      <c r="T602" s="265" t="s">
        <v>815</v>
      </c>
      <c r="U602" s="43">
        <v>45</v>
      </c>
      <c r="V602" s="247" t="s">
        <v>816</v>
      </c>
      <c r="W602" s="247" t="s">
        <v>817</v>
      </c>
      <c r="X602" s="247" t="s">
        <v>817</v>
      </c>
      <c r="Y602" s="29">
        <v>44</v>
      </c>
      <c r="Z602" s="247" t="s">
        <v>1939</v>
      </c>
      <c r="AA602" s="247">
        <v>99</v>
      </c>
      <c r="AB602" s="29">
        <v>9461280</v>
      </c>
      <c r="AC602" s="29">
        <v>0</v>
      </c>
      <c r="AD602" s="29">
        <v>9461280</v>
      </c>
      <c r="AE602" s="29">
        <v>0</v>
      </c>
      <c r="AF602" s="247" t="s">
        <v>3852</v>
      </c>
      <c r="AG602" s="247">
        <v>52010701</v>
      </c>
      <c r="AH602" s="247">
        <v>9461280</v>
      </c>
      <c r="AI602" s="247">
        <v>9461280</v>
      </c>
    </row>
    <row r="603" spans="1:35" s="24" customFormat="1" ht="36.75" customHeight="1" x14ac:dyDescent="0.3">
      <c r="A603" s="247">
        <v>490</v>
      </c>
      <c r="B603" s="248">
        <v>80111600</v>
      </c>
      <c r="C603" s="247" t="s">
        <v>3363</v>
      </c>
      <c r="D603" s="247" t="s">
        <v>3410</v>
      </c>
      <c r="E603" s="249" t="s">
        <v>717</v>
      </c>
      <c r="F603" s="249">
        <v>2024003050101</v>
      </c>
      <c r="G603" s="250" t="s">
        <v>718</v>
      </c>
      <c r="H603" s="251" t="s">
        <v>3393</v>
      </c>
      <c r="I603" s="133">
        <v>9461280</v>
      </c>
      <c r="J603" s="54" t="s">
        <v>1320</v>
      </c>
      <c r="K603" s="247" t="s">
        <v>3404</v>
      </c>
      <c r="L603" s="54" t="s">
        <v>903</v>
      </c>
      <c r="M603" s="54" t="s">
        <v>909</v>
      </c>
      <c r="N603" s="252" t="s">
        <v>504</v>
      </c>
      <c r="O603" s="54">
        <v>76</v>
      </c>
      <c r="P603" s="253" t="s">
        <v>3083</v>
      </c>
      <c r="Q603" s="247" t="s">
        <v>3392</v>
      </c>
      <c r="R603" s="247" t="s">
        <v>3411</v>
      </c>
      <c r="S603" s="254">
        <v>6</v>
      </c>
      <c r="T603" s="265" t="s">
        <v>815</v>
      </c>
      <c r="U603" s="43">
        <v>45</v>
      </c>
      <c r="V603" s="247" t="s">
        <v>816</v>
      </c>
      <c r="W603" s="247" t="s">
        <v>817</v>
      </c>
      <c r="X603" s="247" t="s">
        <v>817</v>
      </c>
      <c r="Y603" s="29">
        <v>44</v>
      </c>
      <c r="Z603" s="247" t="s">
        <v>1939</v>
      </c>
      <c r="AA603" s="247">
        <v>99</v>
      </c>
      <c r="AB603" s="29">
        <v>9461280</v>
      </c>
      <c r="AC603" s="29">
        <v>0</v>
      </c>
      <c r="AD603" s="29">
        <v>9461280</v>
      </c>
      <c r="AE603" s="29">
        <v>0</v>
      </c>
      <c r="AF603" s="247" t="s">
        <v>3853</v>
      </c>
      <c r="AG603" s="247">
        <v>52010702</v>
      </c>
      <c r="AH603" s="247">
        <v>9461280</v>
      </c>
      <c r="AI603" s="247">
        <v>9461280</v>
      </c>
    </row>
    <row r="604" spans="1:35" s="24" customFormat="1" ht="36.75" customHeight="1" x14ac:dyDescent="0.3">
      <c r="A604" s="247">
        <v>490</v>
      </c>
      <c r="B604" s="248">
        <v>80111600</v>
      </c>
      <c r="C604" s="247" t="s">
        <v>3363</v>
      </c>
      <c r="D604" s="247" t="s">
        <v>3410</v>
      </c>
      <c r="E604" s="249" t="s">
        <v>729</v>
      </c>
      <c r="F604" s="249">
        <v>2024003050073</v>
      </c>
      <c r="G604" s="250" t="s">
        <v>733</v>
      </c>
      <c r="H604" s="251" t="s">
        <v>3364</v>
      </c>
      <c r="I604" s="133">
        <v>9461280</v>
      </c>
      <c r="J604" s="54" t="s">
        <v>1320</v>
      </c>
      <c r="K604" s="247" t="s">
        <v>3404</v>
      </c>
      <c r="L604" s="54" t="s">
        <v>903</v>
      </c>
      <c r="M604" s="54" t="s">
        <v>909</v>
      </c>
      <c r="N604" s="252" t="s">
        <v>576</v>
      </c>
      <c r="O604" s="54">
        <v>87</v>
      </c>
      <c r="P604" s="253" t="s">
        <v>3089</v>
      </c>
      <c r="Q604" s="247" t="s">
        <v>3365</v>
      </c>
      <c r="R604" s="247" t="s">
        <v>3411</v>
      </c>
      <c r="S604" s="254">
        <v>6</v>
      </c>
      <c r="T604" s="265" t="s">
        <v>815</v>
      </c>
      <c r="U604" s="43">
        <v>45</v>
      </c>
      <c r="V604" s="247" t="s">
        <v>816</v>
      </c>
      <c r="W604" s="247" t="s">
        <v>817</v>
      </c>
      <c r="X604" s="247" t="s">
        <v>817</v>
      </c>
      <c r="Y604" s="29">
        <v>44</v>
      </c>
      <c r="Z604" s="247" t="s">
        <v>1939</v>
      </c>
      <c r="AA604" s="247">
        <v>99</v>
      </c>
      <c r="AB604" s="29">
        <v>9461280</v>
      </c>
      <c r="AC604" s="29">
        <v>0</v>
      </c>
      <c r="AD604" s="29">
        <v>9461280</v>
      </c>
      <c r="AE604" s="29">
        <v>0</v>
      </c>
      <c r="AF604" s="247" t="s">
        <v>3854</v>
      </c>
      <c r="AG604" s="247">
        <v>52010703</v>
      </c>
      <c r="AH604" s="247">
        <v>9461280</v>
      </c>
      <c r="AI604" s="247">
        <v>9461280</v>
      </c>
    </row>
    <row r="605" spans="1:35" s="24" customFormat="1" ht="36.75" customHeight="1" x14ac:dyDescent="0.3">
      <c r="A605" s="247">
        <v>491</v>
      </c>
      <c r="B605" s="248">
        <v>80111600</v>
      </c>
      <c r="C605" s="247" t="s">
        <v>3363</v>
      </c>
      <c r="D605" s="247" t="s">
        <v>3410</v>
      </c>
      <c r="E605" s="249" t="s">
        <v>699</v>
      </c>
      <c r="F605" s="249">
        <v>2024003050100</v>
      </c>
      <c r="G605" s="250" t="s">
        <v>700</v>
      </c>
      <c r="H605" s="251" t="s">
        <v>3390</v>
      </c>
      <c r="I605" s="133">
        <v>9461280</v>
      </c>
      <c r="J605" s="54" t="s">
        <v>1320</v>
      </c>
      <c r="K605" s="247" t="s">
        <v>3404</v>
      </c>
      <c r="L605" s="54" t="s">
        <v>903</v>
      </c>
      <c r="M605" s="54" t="s">
        <v>909</v>
      </c>
      <c r="N605" s="252" t="s">
        <v>540</v>
      </c>
      <c r="O605" s="54">
        <v>80</v>
      </c>
      <c r="P605" s="253" t="s">
        <v>3085</v>
      </c>
      <c r="Q605" s="247" t="s">
        <v>3367</v>
      </c>
      <c r="R605" s="247" t="s">
        <v>3411</v>
      </c>
      <c r="S605" s="254">
        <v>6</v>
      </c>
      <c r="T605" s="265" t="s">
        <v>815</v>
      </c>
      <c r="U605" s="43">
        <v>44</v>
      </c>
      <c r="V605" s="247" t="s">
        <v>816</v>
      </c>
      <c r="W605" s="247" t="s">
        <v>817</v>
      </c>
      <c r="X605" s="247" t="s">
        <v>817</v>
      </c>
      <c r="Y605" s="29">
        <v>43</v>
      </c>
      <c r="Z605" s="247" t="s">
        <v>1936</v>
      </c>
      <c r="AA605" s="247">
        <v>117</v>
      </c>
      <c r="AB605" s="29">
        <v>9461280</v>
      </c>
      <c r="AC605" s="29">
        <v>0</v>
      </c>
      <c r="AD605" s="29">
        <v>9461280</v>
      </c>
      <c r="AE605" s="29">
        <v>0</v>
      </c>
      <c r="AF605" s="247" t="s">
        <v>3855</v>
      </c>
      <c r="AG605" s="247">
        <v>52010705</v>
      </c>
      <c r="AH605" s="247">
        <v>9461280</v>
      </c>
      <c r="AI605" s="247">
        <v>9461280</v>
      </c>
    </row>
    <row r="606" spans="1:35" s="24" customFormat="1" ht="36.75" customHeight="1" x14ac:dyDescent="0.3">
      <c r="A606" s="247">
        <v>491</v>
      </c>
      <c r="B606" s="248">
        <v>80111600</v>
      </c>
      <c r="C606" s="247" t="s">
        <v>3363</v>
      </c>
      <c r="D606" s="247" t="s">
        <v>3410</v>
      </c>
      <c r="E606" s="249" t="s">
        <v>702</v>
      </c>
      <c r="F606" s="249">
        <v>2024003050072</v>
      </c>
      <c r="G606" s="250" t="s">
        <v>703</v>
      </c>
      <c r="H606" s="251" t="s">
        <v>3368</v>
      </c>
      <c r="I606" s="133">
        <v>9461280</v>
      </c>
      <c r="J606" s="54" t="s">
        <v>1320</v>
      </c>
      <c r="K606" s="247" t="s">
        <v>3404</v>
      </c>
      <c r="L606" s="54" t="s">
        <v>903</v>
      </c>
      <c r="M606" s="54" t="s">
        <v>909</v>
      </c>
      <c r="N606" s="252" t="s">
        <v>564</v>
      </c>
      <c r="O606" s="54">
        <v>84</v>
      </c>
      <c r="P606" s="253" t="s">
        <v>3087</v>
      </c>
      <c r="Q606" s="247" t="s">
        <v>3369</v>
      </c>
      <c r="R606" s="247" t="s">
        <v>3411</v>
      </c>
      <c r="S606" s="254">
        <v>6</v>
      </c>
      <c r="T606" s="265" t="s">
        <v>815</v>
      </c>
      <c r="U606" s="43">
        <v>44</v>
      </c>
      <c r="V606" s="247" t="s">
        <v>816</v>
      </c>
      <c r="W606" s="247" t="s">
        <v>817</v>
      </c>
      <c r="X606" s="247" t="s">
        <v>817</v>
      </c>
      <c r="Y606" s="29">
        <v>43</v>
      </c>
      <c r="Z606" s="247" t="s">
        <v>1936</v>
      </c>
      <c r="AA606" s="247">
        <v>117</v>
      </c>
      <c r="AB606" s="29">
        <v>9461280</v>
      </c>
      <c r="AC606" s="29">
        <v>0</v>
      </c>
      <c r="AD606" s="29">
        <v>9461280</v>
      </c>
      <c r="AE606" s="29">
        <v>0</v>
      </c>
      <c r="AF606" s="247" t="s">
        <v>3856</v>
      </c>
      <c r="AG606" s="247">
        <v>52010704</v>
      </c>
      <c r="AH606" s="247">
        <v>9461280</v>
      </c>
      <c r="AI606" s="247">
        <v>9461280</v>
      </c>
    </row>
    <row r="607" spans="1:35" s="24" customFormat="1" ht="36.75" customHeight="1" x14ac:dyDescent="0.3">
      <c r="A607" s="247">
        <v>491</v>
      </c>
      <c r="B607" s="248">
        <v>80111600</v>
      </c>
      <c r="C607" s="247" t="s">
        <v>3363</v>
      </c>
      <c r="D607" s="247" t="s">
        <v>3410</v>
      </c>
      <c r="E607" s="249" t="s">
        <v>707</v>
      </c>
      <c r="F607" s="249">
        <v>2024003050074</v>
      </c>
      <c r="G607" s="250" t="s">
        <v>712</v>
      </c>
      <c r="H607" s="251" t="s">
        <v>3361</v>
      </c>
      <c r="I607" s="133">
        <v>9461280</v>
      </c>
      <c r="J607" s="54" t="s">
        <v>1320</v>
      </c>
      <c r="K607" s="247" t="s">
        <v>3404</v>
      </c>
      <c r="L607" s="54" t="s">
        <v>903</v>
      </c>
      <c r="M607" s="54" t="s">
        <v>909</v>
      </c>
      <c r="N607" s="252" t="s">
        <v>630</v>
      </c>
      <c r="O607" s="54">
        <v>93</v>
      </c>
      <c r="P607" s="253" t="s">
        <v>3090</v>
      </c>
      <c r="Q607" s="247" t="s">
        <v>3362</v>
      </c>
      <c r="R607" s="247" t="s">
        <v>3411</v>
      </c>
      <c r="S607" s="254">
        <v>6</v>
      </c>
      <c r="T607" s="265" t="s">
        <v>815</v>
      </c>
      <c r="U607" s="43">
        <v>44</v>
      </c>
      <c r="V607" s="247" t="s">
        <v>816</v>
      </c>
      <c r="W607" s="247" t="s">
        <v>817</v>
      </c>
      <c r="X607" s="247" t="s">
        <v>817</v>
      </c>
      <c r="Y607" s="29">
        <v>43</v>
      </c>
      <c r="Z607" s="247" t="s">
        <v>1936</v>
      </c>
      <c r="AA607" s="247">
        <v>117</v>
      </c>
      <c r="AB607" s="29">
        <v>9461280</v>
      </c>
      <c r="AC607" s="29">
        <v>0</v>
      </c>
      <c r="AD607" s="29">
        <v>9461280</v>
      </c>
      <c r="AE607" s="29">
        <v>0</v>
      </c>
      <c r="AF607" s="247" t="s">
        <v>3857</v>
      </c>
      <c r="AG607" s="247">
        <v>52010701</v>
      </c>
      <c r="AH607" s="247">
        <v>9461280</v>
      </c>
      <c r="AI607" s="247">
        <v>9461280</v>
      </c>
    </row>
    <row r="608" spans="1:35" s="24" customFormat="1" ht="36.75" customHeight="1" x14ac:dyDescent="0.3">
      <c r="A608" s="247">
        <v>491</v>
      </c>
      <c r="B608" s="248">
        <v>80111600</v>
      </c>
      <c r="C608" s="247" t="s">
        <v>3363</v>
      </c>
      <c r="D608" s="247" t="s">
        <v>3410</v>
      </c>
      <c r="E608" s="249" t="s">
        <v>717</v>
      </c>
      <c r="F608" s="249">
        <v>2024003050101</v>
      </c>
      <c r="G608" s="250" t="s">
        <v>718</v>
      </c>
      <c r="H608" s="251" t="s">
        <v>3393</v>
      </c>
      <c r="I608" s="133">
        <v>9461280</v>
      </c>
      <c r="J608" s="54" t="s">
        <v>1320</v>
      </c>
      <c r="K608" s="247" t="s">
        <v>3404</v>
      </c>
      <c r="L608" s="54" t="s">
        <v>903</v>
      </c>
      <c r="M608" s="54" t="s">
        <v>909</v>
      </c>
      <c r="N608" s="252" t="s">
        <v>504</v>
      </c>
      <c r="O608" s="54">
        <v>76</v>
      </c>
      <c r="P608" s="253" t="s">
        <v>3083</v>
      </c>
      <c r="Q608" s="247" t="s">
        <v>3392</v>
      </c>
      <c r="R608" s="247" t="s">
        <v>3411</v>
      </c>
      <c r="S608" s="254">
        <v>6</v>
      </c>
      <c r="T608" s="265" t="s">
        <v>815</v>
      </c>
      <c r="U608" s="43">
        <v>44</v>
      </c>
      <c r="V608" s="247" t="s">
        <v>816</v>
      </c>
      <c r="W608" s="247" t="s">
        <v>817</v>
      </c>
      <c r="X608" s="247" t="s">
        <v>817</v>
      </c>
      <c r="Y608" s="29">
        <v>43</v>
      </c>
      <c r="Z608" s="247" t="s">
        <v>1936</v>
      </c>
      <c r="AA608" s="247">
        <v>117</v>
      </c>
      <c r="AB608" s="29">
        <v>9461280</v>
      </c>
      <c r="AC608" s="29">
        <v>0</v>
      </c>
      <c r="AD608" s="29">
        <v>9461280</v>
      </c>
      <c r="AE608" s="29">
        <v>0</v>
      </c>
      <c r="AF608" s="247" t="s">
        <v>3858</v>
      </c>
      <c r="AG608" s="247">
        <v>52010702</v>
      </c>
      <c r="AH608" s="247">
        <v>9461280</v>
      </c>
      <c r="AI608" s="247">
        <v>9461280</v>
      </c>
    </row>
    <row r="609" spans="1:35" s="24" customFormat="1" ht="36.75" customHeight="1" x14ac:dyDescent="0.3">
      <c r="A609" s="247">
        <v>491</v>
      </c>
      <c r="B609" s="248">
        <v>80111600</v>
      </c>
      <c r="C609" s="247" t="s">
        <v>3363</v>
      </c>
      <c r="D609" s="247" t="s">
        <v>3410</v>
      </c>
      <c r="E609" s="249" t="s">
        <v>729</v>
      </c>
      <c r="F609" s="249">
        <v>2024003050073</v>
      </c>
      <c r="G609" s="250" t="s">
        <v>733</v>
      </c>
      <c r="H609" s="251" t="s">
        <v>3364</v>
      </c>
      <c r="I609" s="133">
        <v>9461280</v>
      </c>
      <c r="J609" s="54" t="s">
        <v>1320</v>
      </c>
      <c r="K609" s="247" t="s">
        <v>3404</v>
      </c>
      <c r="L609" s="54" t="s">
        <v>903</v>
      </c>
      <c r="M609" s="54" t="s">
        <v>909</v>
      </c>
      <c r="N609" s="252" t="s">
        <v>576</v>
      </c>
      <c r="O609" s="54">
        <v>87</v>
      </c>
      <c r="P609" s="253" t="s">
        <v>3089</v>
      </c>
      <c r="Q609" s="247" t="s">
        <v>3365</v>
      </c>
      <c r="R609" s="247" t="s">
        <v>3411</v>
      </c>
      <c r="S609" s="254">
        <v>6</v>
      </c>
      <c r="T609" s="265" t="s">
        <v>815</v>
      </c>
      <c r="U609" s="43">
        <v>44</v>
      </c>
      <c r="V609" s="247" t="s">
        <v>816</v>
      </c>
      <c r="W609" s="247" t="s">
        <v>817</v>
      </c>
      <c r="X609" s="247" t="s">
        <v>817</v>
      </c>
      <c r="Y609" s="29">
        <v>43</v>
      </c>
      <c r="Z609" s="247" t="s">
        <v>1936</v>
      </c>
      <c r="AA609" s="247">
        <v>117</v>
      </c>
      <c r="AB609" s="29">
        <v>9461280</v>
      </c>
      <c r="AC609" s="29">
        <v>0</v>
      </c>
      <c r="AD609" s="29">
        <v>9461280</v>
      </c>
      <c r="AE609" s="29">
        <v>0</v>
      </c>
      <c r="AF609" s="247" t="s">
        <v>3859</v>
      </c>
      <c r="AG609" s="247">
        <v>52010703</v>
      </c>
      <c r="AH609" s="247">
        <v>9461280</v>
      </c>
      <c r="AI609" s="247">
        <v>9461280</v>
      </c>
    </row>
    <row r="610" spans="1:35" s="24" customFormat="1" ht="36.75" customHeight="1" x14ac:dyDescent="0.3">
      <c r="A610" s="247">
        <v>492</v>
      </c>
      <c r="B610" s="248">
        <v>80111600</v>
      </c>
      <c r="C610" s="247" t="s">
        <v>3363</v>
      </c>
      <c r="D610" s="247" t="s">
        <v>3410</v>
      </c>
      <c r="E610" s="249" t="s">
        <v>699</v>
      </c>
      <c r="F610" s="249">
        <v>2024003050100</v>
      </c>
      <c r="G610" s="250" t="s">
        <v>700</v>
      </c>
      <c r="H610" s="251" t="s">
        <v>3390</v>
      </c>
      <c r="I610" s="133">
        <v>9461280</v>
      </c>
      <c r="J610" s="54" t="s">
        <v>1321</v>
      </c>
      <c r="K610" s="247" t="s">
        <v>3404</v>
      </c>
      <c r="L610" s="54" t="s">
        <v>903</v>
      </c>
      <c r="M610" s="54" t="s">
        <v>909</v>
      </c>
      <c r="N610" s="252" t="s">
        <v>540</v>
      </c>
      <c r="O610" s="54">
        <v>80</v>
      </c>
      <c r="P610" s="253" t="s">
        <v>3085</v>
      </c>
      <c r="Q610" s="247" t="s">
        <v>3367</v>
      </c>
      <c r="R610" s="247" t="s">
        <v>3411</v>
      </c>
      <c r="S610" s="254">
        <v>6</v>
      </c>
      <c r="T610" s="265" t="s">
        <v>815</v>
      </c>
      <c r="U610" s="43">
        <v>43</v>
      </c>
      <c r="V610" s="247" t="s">
        <v>816</v>
      </c>
      <c r="W610" s="247" t="s">
        <v>817</v>
      </c>
      <c r="X610" s="247" t="s">
        <v>817</v>
      </c>
      <c r="Y610" s="29">
        <v>45</v>
      </c>
      <c r="Z610" s="247" t="s">
        <v>1941</v>
      </c>
      <c r="AA610" s="247">
        <v>98</v>
      </c>
      <c r="AB610" s="29">
        <v>9461280</v>
      </c>
      <c r="AC610" s="29">
        <v>0</v>
      </c>
      <c r="AD610" s="29">
        <v>9461280</v>
      </c>
      <c r="AE610" s="29">
        <v>0</v>
      </c>
      <c r="AF610" s="247" t="s">
        <v>3860</v>
      </c>
      <c r="AG610" s="247">
        <v>52010705</v>
      </c>
      <c r="AH610" s="247">
        <v>9461280</v>
      </c>
      <c r="AI610" s="247">
        <v>9461280</v>
      </c>
    </row>
    <row r="611" spans="1:35" s="24" customFormat="1" ht="36.75" customHeight="1" x14ac:dyDescent="0.3">
      <c r="A611" s="247">
        <v>492</v>
      </c>
      <c r="B611" s="248">
        <v>80111600</v>
      </c>
      <c r="C611" s="247" t="s">
        <v>3363</v>
      </c>
      <c r="D611" s="247" t="s">
        <v>3410</v>
      </c>
      <c r="E611" s="249" t="s">
        <v>702</v>
      </c>
      <c r="F611" s="249">
        <v>2024003050072</v>
      </c>
      <c r="G611" s="250" t="s">
        <v>703</v>
      </c>
      <c r="H611" s="251" t="s">
        <v>3368</v>
      </c>
      <c r="I611" s="133">
        <v>9461280</v>
      </c>
      <c r="J611" s="54" t="s">
        <v>1321</v>
      </c>
      <c r="K611" s="247" t="s">
        <v>3404</v>
      </c>
      <c r="L611" s="54" t="s">
        <v>903</v>
      </c>
      <c r="M611" s="54" t="s">
        <v>909</v>
      </c>
      <c r="N611" s="252" t="s">
        <v>564</v>
      </c>
      <c r="O611" s="54">
        <v>84</v>
      </c>
      <c r="P611" s="253" t="s">
        <v>3087</v>
      </c>
      <c r="Q611" s="247" t="s">
        <v>3369</v>
      </c>
      <c r="R611" s="247" t="s">
        <v>3411</v>
      </c>
      <c r="S611" s="254">
        <v>6</v>
      </c>
      <c r="T611" s="265" t="s">
        <v>815</v>
      </c>
      <c r="U611" s="43">
        <v>43</v>
      </c>
      <c r="V611" s="247" t="s">
        <v>816</v>
      </c>
      <c r="W611" s="247" t="s">
        <v>817</v>
      </c>
      <c r="X611" s="247" t="s">
        <v>817</v>
      </c>
      <c r="Y611" s="29">
        <v>45</v>
      </c>
      <c r="Z611" s="247" t="s">
        <v>1941</v>
      </c>
      <c r="AA611" s="247">
        <v>98</v>
      </c>
      <c r="AB611" s="29">
        <v>9461280</v>
      </c>
      <c r="AC611" s="29">
        <v>0</v>
      </c>
      <c r="AD611" s="29">
        <v>9461280</v>
      </c>
      <c r="AE611" s="29">
        <v>0</v>
      </c>
      <c r="AF611" s="247" t="s">
        <v>3861</v>
      </c>
      <c r="AG611" s="247">
        <v>52010704</v>
      </c>
      <c r="AH611" s="247">
        <v>9461280</v>
      </c>
      <c r="AI611" s="247">
        <v>9461280</v>
      </c>
    </row>
    <row r="612" spans="1:35" s="24" customFormat="1" ht="36.75" customHeight="1" x14ac:dyDescent="0.3">
      <c r="A612" s="247">
        <v>492</v>
      </c>
      <c r="B612" s="248">
        <v>80111600</v>
      </c>
      <c r="C612" s="247" t="s">
        <v>3363</v>
      </c>
      <c r="D612" s="247" t="s">
        <v>3410</v>
      </c>
      <c r="E612" s="249" t="s">
        <v>707</v>
      </c>
      <c r="F612" s="249">
        <v>2024003050074</v>
      </c>
      <c r="G612" s="250" t="s">
        <v>712</v>
      </c>
      <c r="H612" s="251" t="s">
        <v>3361</v>
      </c>
      <c r="I612" s="133">
        <v>9461280</v>
      </c>
      <c r="J612" s="54" t="s">
        <v>1321</v>
      </c>
      <c r="K612" s="247" t="s">
        <v>3404</v>
      </c>
      <c r="L612" s="54" t="s">
        <v>903</v>
      </c>
      <c r="M612" s="54" t="s">
        <v>909</v>
      </c>
      <c r="N612" s="252" t="s">
        <v>630</v>
      </c>
      <c r="O612" s="54">
        <v>93</v>
      </c>
      <c r="P612" s="253" t="s">
        <v>3090</v>
      </c>
      <c r="Q612" s="247" t="s">
        <v>3362</v>
      </c>
      <c r="R612" s="247" t="s">
        <v>3411</v>
      </c>
      <c r="S612" s="254">
        <v>6</v>
      </c>
      <c r="T612" s="265" t="s">
        <v>815</v>
      </c>
      <c r="U612" s="43">
        <v>43</v>
      </c>
      <c r="V612" s="247" t="s">
        <v>816</v>
      </c>
      <c r="W612" s="247" t="s">
        <v>817</v>
      </c>
      <c r="X612" s="247" t="s">
        <v>817</v>
      </c>
      <c r="Y612" s="29">
        <v>45</v>
      </c>
      <c r="Z612" s="247" t="s">
        <v>1941</v>
      </c>
      <c r="AA612" s="247">
        <v>98</v>
      </c>
      <c r="AB612" s="29">
        <v>9461280</v>
      </c>
      <c r="AC612" s="29">
        <v>0</v>
      </c>
      <c r="AD612" s="29">
        <v>9461280</v>
      </c>
      <c r="AE612" s="29">
        <v>0</v>
      </c>
      <c r="AF612" s="247" t="s">
        <v>3862</v>
      </c>
      <c r="AG612" s="247">
        <v>52010701</v>
      </c>
      <c r="AH612" s="247">
        <v>9461280</v>
      </c>
      <c r="AI612" s="247">
        <v>9461280</v>
      </c>
    </row>
    <row r="613" spans="1:35" s="24" customFormat="1" ht="36.75" customHeight="1" x14ac:dyDescent="0.3">
      <c r="A613" s="247">
        <v>492</v>
      </c>
      <c r="B613" s="248">
        <v>80111600</v>
      </c>
      <c r="C613" s="247" t="s">
        <v>3363</v>
      </c>
      <c r="D613" s="247" t="s">
        <v>3410</v>
      </c>
      <c r="E613" s="249" t="s">
        <v>717</v>
      </c>
      <c r="F613" s="249">
        <v>2024003050101</v>
      </c>
      <c r="G613" s="250" t="s">
        <v>718</v>
      </c>
      <c r="H613" s="251" t="s">
        <v>3393</v>
      </c>
      <c r="I613" s="133">
        <v>9461280</v>
      </c>
      <c r="J613" s="54" t="s">
        <v>1321</v>
      </c>
      <c r="K613" s="247" t="s">
        <v>3404</v>
      </c>
      <c r="L613" s="54" t="s">
        <v>903</v>
      </c>
      <c r="M613" s="54" t="s">
        <v>909</v>
      </c>
      <c r="N613" s="252" t="s">
        <v>504</v>
      </c>
      <c r="O613" s="54">
        <v>76</v>
      </c>
      <c r="P613" s="253" t="s">
        <v>3083</v>
      </c>
      <c r="Q613" s="247" t="s">
        <v>3392</v>
      </c>
      <c r="R613" s="247" t="s">
        <v>3411</v>
      </c>
      <c r="S613" s="254">
        <v>6</v>
      </c>
      <c r="T613" s="265" t="s">
        <v>815</v>
      </c>
      <c r="U613" s="43">
        <v>43</v>
      </c>
      <c r="V613" s="247" t="s">
        <v>816</v>
      </c>
      <c r="W613" s="247" t="s">
        <v>817</v>
      </c>
      <c r="X613" s="247" t="s">
        <v>817</v>
      </c>
      <c r="Y613" s="29">
        <v>45</v>
      </c>
      <c r="Z613" s="247" t="s">
        <v>1941</v>
      </c>
      <c r="AA613" s="247">
        <v>98</v>
      </c>
      <c r="AB613" s="29">
        <v>9461280</v>
      </c>
      <c r="AC613" s="29">
        <v>0</v>
      </c>
      <c r="AD613" s="29">
        <v>9461280</v>
      </c>
      <c r="AE613" s="29">
        <v>0</v>
      </c>
      <c r="AF613" s="247" t="s">
        <v>3863</v>
      </c>
      <c r="AG613" s="247">
        <v>52010702</v>
      </c>
      <c r="AH613" s="247">
        <v>9461280</v>
      </c>
      <c r="AI613" s="247">
        <v>9461280</v>
      </c>
    </row>
    <row r="614" spans="1:35" s="24" customFormat="1" ht="36.75" customHeight="1" x14ac:dyDescent="0.3">
      <c r="A614" s="247">
        <v>492</v>
      </c>
      <c r="B614" s="248">
        <v>80111600</v>
      </c>
      <c r="C614" s="247" t="s">
        <v>3363</v>
      </c>
      <c r="D614" s="247" t="s">
        <v>3410</v>
      </c>
      <c r="E614" s="249" t="s">
        <v>729</v>
      </c>
      <c r="F614" s="249">
        <v>2024003050073</v>
      </c>
      <c r="G614" s="250" t="s">
        <v>733</v>
      </c>
      <c r="H614" s="251" t="s">
        <v>3364</v>
      </c>
      <c r="I614" s="133">
        <v>9461280</v>
      </c>
      <c r="J614" s="54" t="s">
        <v>1321</v>
      </c>
      <c r="K614" s="247" t="s">
        <v>3404</v>
      </c>
      <c r="L614" s="54" t="s">
        <v>903</v>
      </c>
      <c r="M614" s="54" t="s">
        <v>909</v>
      </c>
      <c r="N614" s="252" t="s">
        <v>576</v>
      </c>
      <c r="O614" s="54">
        <v>87</v>
      </c>
      <c r="P614" s="253" t="s">
        <v>3089</v>
      </c>
      <c r="Q614" s="247" t="s">
        <v>3365</v>
      </c>
      <c r="R614" s="247" t="s">
        <v>3411</v>
      </c>
      <c r="S614" s="254">
        <v>6</v>
      </c>
      <c r="T614" s="265" t="s">
        <v>815</v>
      </c>
      <c r="U614" s="43">
        <v>43</v>
      </c>
      <c r="V614" s="247" t="s">
        <v>816</v>
      </c>
      <c r="W614" s="247" t="s">
        <v>817</v>
      </c>
      <c r="X614" s="247" t="s">
        <v>817</v>
      </c>
      <c r="Y614" s="29">
        <v>45</v>
      </c>
      <c r="Z614" s="247" t="s">
        <v>1941</v>
      </c>
      <c r="AA614" s="247">
        <v>98</v>
      </c>
      <c r="AB614" s="29">
        <v>9461280</v>
      </c>
      <c r="AC614" s="29">
        <v>0</v>
      </c>
      <c r="AD614" s="29">
        <v>9461280</v>
      </c>
      <c r="AE614" s="29">
        <v>0</v>
      </c>
      <c r="AF614" s="247" t="s">
        <v>3864</v>
      </c>
      <c r="AG614" s="247">
        <v>52010703</v>
      </c>
      <c r="AH614" s="247">
        <v>9461280</v>
      </c>
      <c r="AI614" s="247">
        <v>9461280</v>
      </c>
    </row>
    <row r="615" spans="1:35" s="24" customFormat="1" ht="36.75" customHeight="1" x14ac:dyDescent="0.3">
      <c r="A615" s="247">
        <v>493</v>
      </c>
      <c r="B615" s="248">
        <v>80111600</v>
      </c>
      <c r="C615" s="247" t="s">
        <v>3363</v>
      </c>
      <c r="D615" s="247" t="s">
        <v>3410</v>
      </c>
      <c r="E615" s="249" t="s">
        <v>699</v>
      </c>
      <c r="F615" s="249">
        <v>2024003050100</v>
      </c>
      <c r="G615" s="250" t="s">
        <v>700</v>
      </c>
      <c r="H615" s="251" t="s">
        <v>3390</v>
      </c>
      <c r="I615" s="133">
        <v>9461280</v>
      </c>
      <c r="J615" s="54" t="s">
        <v>1322</v>
      </c>
      <c r="K615" s="247" t="s">
        <v>3404</v>
      </c>
      <c r="L615" s="54" t="s">
        <v>903</v>
      </c>
      <c r="M615" s="54" t="s">
        <v>909</v>
      </c>
      <c r="N615" s="252" t="s">
        <v>540</v>
      </c>
      <c r="O615" s="54">
        <v>80</v>
      </c>
      <c r="P615" s="253" t="s">
        <v>3085</v>
      </c>
      <c r="Q615" s="247" t="s">
        <v>3367</v>
      </c>
      <c r="R615" s="247" t="s">
        <v>3411</v>
      </c>
      <c r="S615" s="254">
        <v>6</v>
      </c>
      <c r="T615" s="265" t="s">
        <v>815</v>
      </c>
      <c r="U615" s="43">
        <v>42</v>
      </c>
      <c r="V615" s="247" t="s">
        <v>816</v>
      </c>
      <c r="W615" s="247" t="s">
        <v>817</v>
      </c>
      <c r="X615" s="247" t="s">
        <v>817</v>
      </c>
      <c r="Y615" s="29">
        <v>1</v>
      </c>
      <c r="Z615" s="247" t="s">
        <v>1806</v>
      </c>
      <c r="AA615" s="247">
        <v>18</v>
      </c>
      <c r="AB615" s="29">
        <v>9461280</v>
      </c>
      <c r="AC615" s="29">
        <v>0</v>
      </c>
      <c r="AD615" s="29">
        <v>9461280</v>
      </c>
      <c r="AE615" s="29">
        <v>0</v>
      </c>
      <c r="AF615" s="247" t="s">
        <v>3865</v>
      </c>
      <c r="AG615" s="247">
        <v>52010705</v>
      </c>
      <c r="AH615" s="247">
        <v>9461280</v>
      </c>
      <c r="AI615" s="247">
        <v>9461280</v>
      </c>
    </row>
    <row r="616" spans="1:35" s="24" customFormat="1" ht="36.75" customHeight="1" x14ac:dyDescent="0.3">
      <c r="A616" s="247">
        <v>493</v>
      </c>
      <c r="B616" s="248">
        <v>80111600</v>
      </c>
      <c r="C616" s="247" t="s">
        <v>3363</v>
      </c>
      <c r="D616" s="247" t="s">
        <v>3410</v>
      </c>
      <c r="E616" s="249" t="s">
        <v>702</v>
      </c>
      <c r="F616" s="249">
        <v>2024003050072</v>
      </c>
      <c r="G616" s="250" t="s">
        <v>703</v>
      </c>
      <c r="H616" s="251" t="s">
        <v>3368</v>
      </c>
      <c r="I616" s="133">
        <v>9461280</v>
      </c>
      <c r="J616" s="54" t="s">
        <v>1322</v>
      </c>
      <c r="K616" s="247" t="s">
        <v>3404</v>
      </c>
      <c r="L616" s="54" t="s">
        <v>903</v>
      </c>
      <c r="M616" s="54" t="s">
        <v>909</v>
      </c>
      <c r="N616" s="252" t="s">
        <v>564</v>
      </c>
      <c r="O616" s="54">
        <v>84</v>
      </c>
      <c r="P616" s="253" t="s">
        <v>3087</v>
      </c>
      <c r="Q616" s="247" t="s">
        <v>3369</v>
      </c>
      <c r="R616" s="247" t="s">
        <v>3411</v>
      </c>
      <c r="S616" s="254">
        <v>6</v>
      </c>
      <c r="T616" s="265" t="s">
        <v>815</v>
      </c>
      <c r="U616" s="43">
        <v>42</v>
      </c>
      <c r="V616" s="247" t="s">
        <v>816</v>
      </c>
      <c r="W616" s="247" t="s">
        <v>817</v>
      </c>
      <c r="X616" s="247" t="s">
        <v>817</v>
      </c>
      <c r="Y616" s="29">
        <v>1</v>
      </c>
      <c r="Z616" s="247" t="s">
        <v>1806</v>
      </c>
      <c r="AA616" s="247">
        <v>18</v>
      </c>
      <c r="AB616" s="29">
        <v>9461280</v>
      </c>
      <c r="AC616" s="29">
        <v>0</v>
      </c>
      <c r="AD616" s="29">
        <v>9461280</v>
      </c>
      <c r="AE616" s="29">
        <v>0</v>
      </c>
      <c r="AF616" s="247" t="s">
        <v>3866</v>
      </c>
      <c r="AG616" s="247">
        <v>52010704</v>
      </c>
      <c r="AH616" s="247">
        <v>9461280</v>
      </c>
      <c r="AI616" s="247">
        <v>9461280</v>
      </c>
    </row>
    <row r="617" spans="1:35" s="24" customFormat="1" ht="36.75" customHeight="1" x14ac:dyDescent="0.3">
      <c r="A617" s="247">
        <v>493</v>
      </c>
      <c r="B617" s="248">
        <v>80111600</v>
      </c>
      <c r="C617" s="247" t="s">
        <v>3363</v>
      </c>
      <c r="D617" s="247" t="s">
        <v>3410</v>
      </c>
      <c r="E617" s="249" t="s">
        <v>707</v>
      </c>
      <c r="F617" s="249">
        <v>2024003050074</v>
      </c>
      <c r="G617" s="250" t="s">
        <v>712</v>
      </c>
      <c r="H617" s="251" t="s">
        <v>3361</v>
      </c>
      <c r="I617" s="133">
        <v>9461280</v>
      </c>
      <c r="J617" s="54" t="s">
        <v>1322</v>
      </c>
      <c r="K617" s="247" t="s">
        <v>3404</v>
      </c>
      <c r="L617" s="54" t="s">
        <v>903</v>
      </c>
      <c r="M617" s="54" t="s">
        <v>909</v>
      </c>
      <c r="N617" s="252" t="s">
        <v>630</v>
      </c>
      <c r="O617" s="54">
        <v>93</v>
      </c>
      <c r="P617" s="253" t="s">
        <v>3090</v>
      </c>
      <c r="Q617" s="247" t="s">
        <v>3362</v>
      </c>
      <c r="R617" s="247" t="s">
        <v>3411</v>
      </c>
      <c r="S617" s="254">
        <v>6</v>
      </c>
      <c r="T617" s="265" t="s">
        <v>815</v>
      </c>
      <c r="U617" s="43">
        <v>42</v>
      </c>
      <c r="V617" s="247" t="s">
        <v>816</v>
      </c>
      <c r="W617" s="247" t="s">
        <v>817</v>
      </c>
      <c r="X617" s="247" t="s">
        <v>817</v>
      </c>
      <c r="Y617" s="29">
        <v>1</v>
      </c>
      <c r="Z617" s="247" t="s">
        <v>1806</v>
      </c>
      <c r="AA617" s="247">
        <v>18</v>
      </c>
      <c r="AB617" s="29">
        <v>9461280</v>
      </c>
      <c r="AC617" s="29">
        <v>0</v>
      </c>
      <c r="AD617" s="29">
        <v>9461280</v>
      </c>
      <c r="AE617" s="29">
        <v>0</v>
      </c>
      <c r="AF617" s="247" t="s">
        <v>3867</v>
      </c>
      <c r="AG617" s="247">
        <v>52010701</v>
      </c>
      <c r="AH617" s="247">
        <v>9461280</v>
      </c>
      <c r="AI617" s="247">
        <v>9461280</v>
      </c>
    </row>
    <row r="618" spans="1:35" s="24" customFormat="1" ht="36.75" customHeight="1" x14ac:dyDescent="0.3">
      <c r="A618" s="247">
        <v>493</v>
      </c>
      <c r="B618" s="248">
        <v>80111600</v>
      </c>
      <c r="C618" s="247" t="s">
        <v>3363</v>
      </c>
      <c r="D618" s="247" t="s">
        <v>3410</v>
      </c>
      <c r="E618" s="249" t="s">
        <v>717</v>
      </c>
      <c r="F618" s="249">
        <v>2024003050101</v>
      </c>
      <c r="G618" s="250" t="s">
        <v>718</v>
      </c>
      <c r="H618" s="251" t="s">
        <v>3393</v>
      </c>
      <c r="I618" s="133">
        <v>9461280</v>
      </c>
      <c r="J618" s="54" t="s">
        <v>1322</v>
      </c>
      <c r="K618" s="247" t="s">
        <v>3404</v>
      </c>
      <c r="L618" s="54" t="s">
        <v>903</v>
      </c>
      <c r="M618" s="54" t="s">
        <v>909</v>
      </c>
      <c r="N618" s="252" t="s">
        <v>504</v>
      </c>
      <c r="O618" s="54">
        <v>76</v>
      </c>
      <c r="P618" s="253" t="s">
        <v>3083</v>
      </c>
      <c r="Q618" s="247" t="s">
        <v>3392</v>
      </c>
      <c r="R618" s="247" t="s">
        <v>3411</v>
      </c>
      <c r="S618" s="254">
        <v>6</v>
      </c>
      <c r="T618" s="265" t="s">
        <v>815</v>
      </c>
      <c r="U618" s="43">
        <v>42</v>
      </c>
      <c r="V618" s="247" t="s">
        <v>816</v>
      </c>
      <c r="W618" s="247" t="s">
        <v>817</v>
      </c>
      <c r="X618" s="247" t="s">
        <v>817</v>
      </c>
      <c r="Y618" s="29">
        <v>1</v>
      </c>
      <c r="Z618" s="247" t="s">
        <v>1806</v>
      </c>
      <c r="AA618" s="247">
        <v>18</v>
      </c>
      <c r="AB618" s="29">
        <v>9461280</v>
      </c>
      <c r="AC618" s="29">
        <v>0</v>
      </c>
      <c r="AD618" s="29">
        <v>9461280</v>
      </c>
      <c r="AE618" s="29">
        <v>0</v>
      </c>
      <c r="AF618" s="247" t="s">
        <v>3868</v>
      </c>
      <c r="AG618" s="247">
        <v>52010702</v>
      </c>
      <c r="AH618" s="247">
        <v>9461280</v>
      </c>
      <c r="AI618" s="247">
        <v>9461280</v>
      </c>
    </row>
    <row r="619" spans="1:35" s="24" customFormat="1" ht="36.75" customHeight="1" x14ac:dyDescent="0.3">
      <c r="A619" s="247">
        <v>493</v>
      </c>
      <c r="B619" s="248">
        <v>80111600</v>
      </c>
      <c r="C619" s="247" t="s">
        <v>3363</v>
      </c>
      <c r="D619" s="247" t="s">
        <v>3410</v>
      </c>
      <c r="E619" s="249" t="s">
        <v>729</v>
      </c>
      <c r="F619" s="249">
        <v>2024003050073</v>
      </c>
      <c r="G619" s="250" t="s">
        <v>733</v>
      </c>
      <c r="H619" s="251" t="s">
        <v>3364</v>
      </c>
      <c r="I619" s="133">
        <v>9461280</v>
      </c>
      <c r="J619" s="54" t="s">
        <v>1322</v>
      </c>
      <c r="K619" s="247" t="s">
        <v>3404</v>
      </c>
      <c r="L619" s="54" t="s">
        <v>903</v>
      </c>
      <c r="M619" s="54" t="s">
        <v>909</v>
      </c>
      <c r="N619" s="252" t="s">
        <v>576</v>
      </c>
      <c r="O619" s="54">
        <v>87</v>
      </c>
      <c r="P619" s="253" t="s">
        <v>3089</v>
      </c>
      <c r="Q619" s="247" t="s">
        <v>3365</v>
      </c>
      <c r="R619" s="247" t="s">
        <v>3411</v>
      </c>
      <c r="S619" s="254">
        <v>6</v>
      </c>
      <c r="T619" s="265" t="s">
        <v>815</v>
      </c>
      <c r="U619" s="43">
        <v>42</v>
      </c>
      <c r="V619" s="247" t="s">
        <v>816</v>
      </c>
      <c r="W619" s="247" t="s">
        <v>817</v>
      </c>
      <c r="X619" s="247" t="s">
        <v>817</v>
      </c>
      <c r="Y619" s="29">
        <v>1</v>
      </c>
      <c r="Z619" s="247" t="s">
        <v>1806</v>
      </c>
      <c r="AA619" s="247">
        <v>18</v>
      </c>
      <c r="AB619" s="29">
        <v>9461280</v>
      </c>
      <c r="AC619" s="29">
        <v>0</v>
      </c>
      <c r="AD619" s="29">
        <v>9461280</v>
      </c>
      <c r="AE619" s="29">
        <v>0</v>
      </c>
      <c r="AF619" s="247" t="s">
        <v>3869</v>
      </c>
      <c r="AG619" s="247">
        <v>52010703</v>
      </c>
      <c r="AH619" s="247">
        <v>9461280</v>
      </c>
      <c r="AI619" s="247">
        <v>9461280</v>
      </c>
    </row>
    <row r="620" spans="1:35" s="24" customFormat="1" ht="36.75" customHeight="1" x14ac:dyDescent="0.3">
      <c r="A620" s="247">
        <v>494</v>
      </c>
      <c r="B620" s="248">
        <v>80111600</v>
      </c>
      <c r="C620" s="247" t="s">
        <v>3363</v>
      </c>
      <c r="D620" s="247" t="s">
        <v>3410</v>
      </c>
      <c r="E620" s="249" t="s">
        <v>699</v>
      </c>
      <c r="F620" s="249">
        <v>2024003050100</v>
      </c>
      <c r="G620" s="250" t="s">
        <v>700</v>
      </c>
      <c r="H620" s="251" t="s">
        <v>3390</v>
      </c>
      <c r="I620" s="133">
        <v>12041640</v>
      </c>
      <c r="J620" s="54" t="s">
        <v>1323</v>
      </c>
      <c r="K620" s="247" t="s">
        <v>3404</v>
      </c>
      <c r="L620" s="54" t="s">
        <v>903</v>
      </c>
      <c r="M620" s="54" t="s">
        <v>909</v>
      </c>
      <c r="N620" s="252" t="s">
        <v>540</v>
      </c>
      <c r="O620" s="54">
        <v>80</v>
      </c>
      <c r="P620" s="253" t="s">
        <v>3085</v>
      </c>
      <c r="Q620" s="247" t="s">
        <v>3367</v>
      </c>
      <c r="R620" s="247" t="s">
        <v>3411</v>
      </c>
      <c r="S620" s="254">
        <v>6</v>
      </c>
      <c r="T620" s="265" t="s">
        <v>815</v>
      </c>
      <c r="U620" s="43">
        <v>47</v>
      </c>
      <c r="V620" s="247" t="s">
        <v>816</v>
      </c>
      <c r="W620" s="247" t="s">
        <v>817</v>
      </c>
      <c r="X620" s="247" t="s">
        <v>817</v>
      </c>
      <c r="Y620" s="29">
        <v>21</v>
      </c>
      <c r="Z620" s="247" t="s">
        <v>1877</v>
      </c>
      <c r="AA620" s="247">
        <v>24</v>
      </c>
      <c r="AB620" s="29">
        <v>12041640</v>
      </c>
      <c r="AC620" s="29">
        <v>0</v>
      </c>
      <c r="AD620" s="29">
        <v>12041640</v>
      </c>
      <c r="AE620" s="29">
        <v>0</v>
      </c>
      <c r="AF620" s="247" t="s">
        <v>3870</v>
      </c>
      <c r="AG620" s="247">
        <v>52010705</v>
      </c>
      <c r="AH620" s="247">
        <v>12041640</v>
      </c>
      <c r="AI620" s="247">
        <v>12041640</v>
      </c>
    </row>
    <row r="621" spans="1:35" s="24" customFormat="1" ht="36.75" customHeight="1" x14ac:dyDescent="0.3">
      <c r="A621" s="247">
        <v>494</v>
      </c>
      <c r="B621" s="248">
        <v>80111600</v>
      </c>
      <c r="C621" s="247" t="s">
        <v>3363</v>
      </c>
      <c r="D621" s="247" t="s">
        <v>3410</v>
      </c>
      <c r="E621" s="249" t="s">
        <v>702</v>
      </c>
      <c r="F621" s="249">
        <v>2024003050072</v>
      </c>
      <c r="G621" s="250" t="s">
        <v>703</v>
      </c>
      <c r="H621" s="251" t="s">
        <v>3368</v>
      </c>
      <c r="I621" s="133">
        <v>12041640</v>
      </c>
      <c r="J621" s="54" t="s">
        <v>1323</v>
      </c>
      <c r="K621" s="247" t="s">
        <v>3404</v>
      </c>
      <c r="L621" s="54" t="s">
        <v>903</v>
      </c>
      <c r="M621" s="54" t="s">
        <v>909</v>
      </c>
      <c r="N621" s="252" t="s">
        <v>564</v>
      </c>
      <c r="O621" s="54">
        <v>84</v>
      </c>
      <c r="P621" s="253" t="s">
        <v>3087</v>
      </c>
      <c r="Q621" s="247" t="s">
        <v>3369</v>
      </c>
      <c r="R621" s="247" t="s">
        <v>3411</v>
      </c>
      <c r="S621" s="254">
        <v>6</v>
      </c>
      <c r="T621" s="265" t="s">
        <v>815</v>
      </c>
      <c r="U621" s="43">
        <v>47</v>
      </c>
      <c r="V621" s="247" t="s">
        <v>816</v>
      </c>
      <c r="W621" s="247" t="s">
        <v>817</v>
      </c>
      <c r="X621" s="247" t="s">
        <v>817</v>
      </c>
      <c r="Y621" s="29">
        <v>21</v>
      </c>
      <c r="Z621" s="247" t="s">
        <v>1877</v>
      </c>
      <c r="AA621" s="247">
        <v>24</v>
      </c>
      <c r="AB621" s="29">
        <v>12041640</v>
      </c>
      <c r="AC621" s="29">
        <v>0</v>
      </c>
      <c r="AD621" s="29">
        <v>12041640</v>
      </c>
      <c r="AE621" s="29">
        <v>0</v>
      </c>
      <c r="AF621" s="247" t="s">
        <v>3871</v>
      </c>
      <c r="AG621" s="247">
        <v>52010704</v>
      </c>
      <c r="AH621" s="247">
        <v>12041640</v>
      </c>
      <c r="AI621" s="247">
        <v>12041640</v>
      </c>
    </row>
    <row r="622" spans="1:35" s="24" customFormat="1" ht="36.75" customHeight="1" x14ac:dyDescent="0.3">
      <c r="A622" s="247">
        <v>494</v>
      </c>
      <c r="B622" s="248">
        <v>80111600</v>
      </c>
      <c r="C622" s="247" t="s">
        <v>3363</v>
      </c>
      <c r="D622" s="247" t="s">
        <v>3410</v>
      </c>
      <c r="E622" s="249" t="s">
        <v>707</v>
      </c>
      <c r="F622" s="249">
        <v>2024003050074</v>
      </c>
      <c r="G622" s="250" t="s">
        <v>712</v>
      </c>
      <c r="H622" s="251" t="s">
        <v>3361</v>
      </c>
      <c r="I622" s="133">
        <v>12041640</v>
      </c>
      <c r="J622" s="54" t="s">
        <v>1323</v>
      </c>
      <c r="K622" s="247" t="s">
        <v>3404</v>
      </c>
      <c r="L622" s="54" t="s">
        <v>903</v>
      </c>
      <c r="M622" s="54" t="s">
        <v>909</v>
      </c>
      <c r="N622" s="252" t="s">
        <v>630</v>
      </c>
      <c r="O622" s="54">
        <v>93</v>
      </c>
      <c r="P622" s="253" t="s">
        <v>3090</v>
      </c>
      <c r="Q622" s="247" t="s">
        <v>3362</v>
      </c>
      <c r="R622" s="247" t="s">
        <v>3411</v>
      </c>
      <c r="S622" s="254">
        <v>6</v>
      </c>
      <c r="T622" s="265" t="s">
        <v>815</v>
      </c>
      <c r="U622" s="43">
        <v>47</v>
      </c>
      <c r="V622" s="247" t="s">
        <v>816</v>
      </c>
      <c r="W622" s="247" t="s">
        <v>817</v>
      </c>
      <c r="X622" s="247" t="s">
        <v>817</v>
      </c>
      <c r="Y622" s="29">
        <v>21</v>
      </c>
      <c r="Z622" s="247" t="s">
        <v>1877</v>
      </c>
      <c r="AA622" s="247">
        <v>24</v>
      </c>
      <c r="AB622" s="29">
        <v>12041640</v>
      </c>
      <c r="AC622" s="29">
        <v>0</v>
      </c>
      <c r="AD622" s="29">
        <v>12041640</v>
      </c>
      <c r="AE622" s="29">
        <v>0</v>
      </c>
      <c r="AF622" s="247" t="s">
        <v>3872</v>
      </c>
      <c r="AG622" s="247">
        <v>52010701</v>
      </c>
      <c r="AH622" s="247">
        <v>12041640</v>
      </c>
      <c r="AI622" s="247">
        <v>12041640</v>
      </c>
    </row>
    <row r="623" spans="1:35" s="24" customFormat="1" ht="36.75" customHeight="1" x14ac:dyDescent="0.3">
      <c r="A623" s="247">
        <v>494</v>
      </c>
      <c r="B623" s="248">
        <v>80111600</v>
      </c>
      <c r="C623" s="247" t="s">
        <v>3363</v>
      </c>
      <c r="D623" s="247" t="s">
        <v>3410</v>
      </c>
      <c r="E623" s="249" t="s">
        <v>717</v>
      </c>
      <c r="F623" s="249">
        <v>2024003050101</v>
      </c>
      <c r="G623" s="250" t="s">
        <v>718</v>
      </c>
      <c r="H623" s="251" t="s">
        <v>3393</v>
      </c>
      <c r="I623" s="133">
        <v>12041640</v>
      </c>
      <c r="J623" s="54" t="s">
        <v>1323</v>
      </c>
      <c r="K623" s="247" t="s">
        <v>3404</v>
      </c>
      <c r="L623" s="54" t="s">
        <v>903</v>
      </c>
      <c r="M623" s="54" t="s">
        <v>909</v>
      </c>
      <c r="N623" s="252" t="s">
        <v>504</v>
      </c>
      <c r="O623" s="54">
        <v>76</v>
      </c>
      <c r="P623" s="253" t="s">
        <v>3083</v>
      </c>
      <c r="Q623" s="247" t="s">
        <v>3392</v>
      </c>
      <c r="R623" s="247" t="s">
        <v>3411</v>
      </c>
      <c r="S623" s="254">
        <v>6</v>
      </c>
      <c r="T623" s="265" t="s">
        <v>815</v>
      </c>
      <c r="U623" s="43">
        <v>47</v>
      </c>
      <c r="V623" s="247" t="s">
        <v>816</v>
      </c>
      <c r="W623" s="247" t="s">
        <v>817</v>
      </c>
      <c r="X623" s="247" t="s">
        <v>817</v>
      </c>
      <c r="Y623" s="29">
        <v>21</v>
      </c>
      <c r="Z623" s="247" t="s">
        <v>1877</v>
      </c>
      <c r="AA623" s="247">
        <v>24</v>
      </c>
      <c r="AB623" s="29">
        <v>12041640</v>
      </c>
      <c r="AC623" s="29">
        <v>0</v>
      </c>
      <c r="AD623" s="29">
        <v>12041640</v>
      </c>
      <c r="AE623" s="29">
        <v>0</v>
      </c>
      <c r="AF623" s="247" t="s">
        <v>3873</v>
      </c>
      <c r="AG623" s="247">
        <v>52010702</v>
      </c>
      <c r="AH623" s="247">
        <v>12041640</v>
      </c>
      <c r="AI623" s="247">
        <v>12041640</v>
      </c>
    </row>
    <row r="624" spans="1:35" s="24" customFormat="1" ht="36.75" customHeight="1" x14ac:dyDescent="0.3">
      <c r="A624" s="247">
        <v>494</v>
      </c>
      <c r="B624" s="248">
        <v>80111600</v>
      </c>
      <c r="C624" s="247" t="s">
        <v>3363</v>
      </c>
      <c r="D624" s="247" t="s">
        <v>3410</v>
      </c>
      <c r="E624" s="249" t="s">
        <v>729</v>
      </c>
      <c r="F624" s="249">
        <v>2024003050073</v>
      </c>
      <c r="G624" s="250" t="s">
        <v>733</v>
      </c>
      <c r="H624" s="251" t="s">
        <v>3364</v>
      </c>
      <c r="I624" s="133">
        <v>12041640</v>
      </c>
      <c r="J624" s="54" t="s">
        <v>1323</v>
      </c>
      <c r="K624" s="247" t="s">
        <v>3404</v>
      </c>
      <c r="L624" s="54" t="s">
        <v>903</v>
      </c>
      <c r="M624" s="54" t="s">
        <v>909</v>
      </c>
      <c r="N624" s="252" t="s">
        <v>576</v>
      </c>
      <c r="O624" s="54">
        <v>87</v>
      </c>
      <c r="P624" s="253" t="s">
        <v>3089</v>
      </c>
      <c r="Q624" s="247" t="s">
        <v>3365</v>
      </c>
      <c r="R624" s="247" t="s">
        <v>3411</v>
      </c>
      <c r="S624" s="254">
        <v>6</v>
      </c>
      <c r="T624" s="265" t="s">
        <v>815</v>
      </c>
      <c r="U624" s="43">
        <v>47</v>
      </c>
      <c r="V624" s="247" t="s">
        <v>816</v>
      </c>
      <c r="W624" s="247" t="s">
        <v>817</v>
      </c>
      <c r="X624" s="247" t="s">
        <v>817</v>
      </c>
      <c r="Y624" s="29">
        <v>21</v>
      </c>
      <c r="Z624" s="247" t="s">
        <v>1877</v>
      </c>
      <c r="AA624" s="247">
        <v>24</v>
      </c>
      <c r="AB624" s="29">
        <v>12041640</v>
      </c>
      <c r="AC624" s="29">
        <v>0</v>
      </c>
      <c r="AD624" s="29">
        <v>12041640</v>
      </c>
      <c r="AE624" s="29">
        <v>0</v>
      </c>
      <c r="AF624" s="247" t="s">
        <v>3874</v>
      </c>
      <c r="AG624" s="247">
        <v>52010703</v>
      </c>
      <c r="AH624" s="247">
        <v>12041640</v>
      </c>
      <c r="AI624" s="247">
        <v>12041640</v>
      </c>
    </row>
    <row r="625" spans="1:35" s="24" customFormat="1" ht="36.75" customHeight="1" x14ac:dyDescent="0.3">
      <c r="A625" s="247">
        <v>495</v>
      </c>
      <c r="B625" s="248">
        <v>80111600</v>
      </c>
      <c r="C625" s="247" t="s">
        <v>3363</v>
      </c>
      <c r="D625" s="247" t="s">
        <v>3410</v>
      </c>
      <c r="E625" s="249" t="s">
        <v>699</v>
      </c>
      <c r="F625" s="249">
        <v>2024003050100</v>
      </c>
      <c r="G625" s="250" t="s">
        <v>700</v>
      </c>
      <c r="H625" s="251" t="s">
        <v>3390</v>
      </c>
      <c r="I625" s="133">
        <v>12041640</v>
      </c>
      <c r="J625" s="54" t="s">
        <v>1323</v>
      </c>
      <c r="K625" s="247" t="s">
        <v>3404</v>
      </c>
      <c r="L625" s="54" t="s">
        <v>903</v>
      </c>
      <c r="M625" s="54" t="s">
        <v>909</v>
      </c>
      <c r="N625" s="252" t="s">
        <v>540</v>
      </c>
      <c r="O625" s="54">
        <v>80</v>
      </c>
      <c r="P625" s="253" t="s">
        <v>3085</v>
      </c>
      <c r="Q625" s="247" t="s">
        <v>3367</v>
      </c>
      <c r="R625" s="247" t="s">
        <v>3411</v>
      </c>
      <c r="S625" s="254">
        <v>6</v>
      </c>
      <c r="T625" s="265" t="s">
        <v>815</v>
      </c>
      <c r="U625" s="43">
        <v>41</v>
      </c>
      <c r="V625" s="247" t="s">
        <v>816</v>
      </c>
      <c r="W625" s="247" t="s">
        <v>817</v>
      </c>
      <c r="X625" s="247" t="s">
        <v>817</v>
      </c>
      <c r="Y625" s="29">
        <v>11</v>
      </c>
      <c r="Z625" s="247" t="s">
        <v>1848</v>
      </c>
      <c r="AA625" s="247">
        <v>12</v>
      </c>
      <c r="AB625" s="29">
        <v>12041640</v>
      </c>
      <c r="AC625" s="29">
        <v>0</v>
      </c>
      <c r="AD625" s="29">
        <v>12041640</v>
      </c>
      <c r="AE625" s="29">
        <v>0</v>
      </c>
      <c r="AF625" s="247" t="s">
        <v>3875</v>
      </c>
      <c r="AG625" s="247">
        <v>52010705</v>
      </c>
      <c r="AH625" s="247">
        <v>12041640</v>
      </c>
      <c r="AI625" s="247">
        <v>12041640</v>
      </c>
    </row>
    <row r="626" spans="1:35" s="24" customFormat="1" ht="36.75" customHeight="1" x14ac:dyDescent="0.3">
      <c r="A626" s="247">
        <v>495</v>
      </c>
      <c r="B626" s="248">
        <v>80111600</v>
      </c>
      <c r="C626" s="247" t="s">
        <v>3363</v>
      </c>
      <c r="D626" s="247" t="s">
        <v>3410</v>
      </c>
      <c r="E626" s="249" t="s">
        <v>702</v>
      </c>
      <c r="F626" s="249">
        <v>2024003050072</v>
      </c>
      <c r="G626" s="250" t="s">
        <v>703</v>
      </c>
      <c r="H626" s="251" t="s">
        <v>3368</v>
      </c>
      <c r="I626" s="133">
        <v>12041640</v>
      </c>
      <c r="J626" s="54" t="s">
        <v>1323</v>
      </c>
      <c r="K626" s="247" t="s">
        <v>3404</v>
      </c>
      <c r="L626" s="54" t="s">
        <v>903</v>
      </c>
      <c r="M626" s="54" t="s">
        <v>909</v>
      </c>
      <c r="N626" s="252" t="s">
        <v>564</v>
      </c>
      <c r="O626" s="54">
        <v>84</v>
      </c>
      <c r="P626" s="253" t="s">
        <v>3087</v>
      </c>
      <c r="Q626" s="247" t="s">
        <v>3369</v>
      </c>
      <c r="R626" s="247" t="s">
        <v>3411</v>
      </c>
      <c r="S626" s="254">
        <v>6</v>
      </c>
      <c r="T626" s="265" t="s">
        <v>815</v>
      </c>
      <c r="U626" s="43">
        <v>41</v>
      </c>
      <c r="V626" s="247" t="s">
        <v>816</v>
      </c>
      <c r="W626" s="247" t="s">
        <v>817</v>
      </c>
      <c r="X626" s="247" t="s">
        <v>817</v>
      </c>
      <c r="Y626" s="29">
        <v>11</v>
      </c>
      <c r="Z626" s="247" t="s">
        <v>1848</v>
      </c>
      <c r="AA626" s="247">
        <v>12</v>
      </c>
      <c r="AB626" s="29">
        <v>12041640</v>
      </c>
      <c r="AC626" s="29">
        <v>0</v>
      </c>
      <c r="AD626" s="29">
        <v>12041640</v>
      </c>
      <c r="AE626" s="29">
        <v>0</v>
      </c>
      <c r="AF626" s="247" t="s">
        <v>3876</v>
      </c>
      <c r="AG626" s="247">
        <v>52010704</v>
      </c>
      <c r="AH626" s="247">
        <v>12041640</v>
      </c>
      <c r="AI626" s="247">
        <v>12041640</v>
      </c>
    </row>
    <row r="627" spans="1:35" s="24" customFormat="1" ht="36.75" customHeight="1" x14ac:dyDescent="0.3">
      <c r="A627" s="247">
        <v>495</v>
      </c>
      <c r="B627" s="248">
        <v>80111600</v>
      </c>
      <c r="C627" s="247" t="s">
        <v>3363</v>
      </c>
      <c r="D627" s="247" t="s">
        <v>3410</v>
      </c>
      <c r="E627" s="249" t="s">
        <v>707</v>
      </c>
      <c r="F627" s="249">
        <v>2024003050074</v>
      </c>
      <c r="G627" s="250" t="s">
        <v>712</v>
      </c>
      <c r="H627" s="251" t="s">
        <v>3361</v>
      </c>
      <c r="I627" s="133">
        <v>12041640</v>
      </c>
      <c r="J627" s="54" t="s">
        <v>1323</v>
      </c>
      <c r="K627" s="247" t="s">
        <v>3404</v>
      </c>
      <c r="L627" s="54" t="s">
        <v>903</v>
      </c>
      <c r="M627" s="54" t="s">
        <v>909</v>
      </c>
      <c r="N627" s="252" t="s">
        <v>630</v>
      </c>
      <c r="O627" s="54">
        <v>93</v>
      </c>
      <c r="P627" s="253" t="s">
        <v>3090</v>
      </c>
      <c r="Q627" s="247" t="s">
        <v>3362</v>
      </c>
      <c r="R627" s="247" t="s">
        <v>3411</v>
      </c>
      <c r="S627" s="254">
        <v>6</v>
      </c>
      <c r="T627" s="265" t="s">
        <v>815</v>
      </c>
      <c r="U627" s="43">
        <v>41</v>
      </c>
      <c r="V627" s="247" t="s">
        <v>816</v>
      </c>
      <c r="W627" s="247" t="s">
        <v>817</v>
      </c>
      <c r="X627" s="247" t="s">
        <v>817</v>
      </c>
      <c r="Y627" s="29">
        <v>11</v>
      </c>
      <c r="Z627" s="247" t="s">
        <v>1848</v>
      </c>
      <c r="AA627" s="247">
        <v>12</v>
      </c>
      <c r="AB627" s="29">
        <v>12041640</v>
      </c>
      <c r="AC627" s="29">
        <v>0</v>
      </c>
      <c r="AD627" s="29">
        <v>12041640</v>
      </c>
      <c r="AE627" s="29">
        <v>0</v>
      </c>
      <c r="AF627" s="247" t="s">
        <v>3877</v>
      </c>
      <c r="AG627" s="247">
        <v>52010701</v>
      </c>
      <c r="AH627" s="247">
        <v>12041640</v>
      </c>
      <c r="AI627" s="247">
        <v>12041640</v>
      </c>
    </row>
    <row r="628" spans="1:35" s="24" customFormat="1" ht="36.75" customHeight="1" x14ac:dyDescent="0.3">
      <c r="A628" s="247">
        <v>495</v>
      </c>
      <c r="B628" s="248">
        <v>80111600</v>
      </c>
      <c r="C628" s="247" t="s">
        <v>3363</v>
      </c>
      <c r="D628" s="247" t="s">
        <v>3410</v>
      </c>
      <c r="E628" s="249" t="s">
        <v>717</v>
      </c>
      <c r="F628" s="249">
        <v>2024003050101</v>
      </c>
      <c r="G628" s="250" t="s">
        <v>718</v>
      </c>
      <c r="H628" s="251" t="s">
        <v>3393</v>
      </c>
      <c r="I628" s="133">
        <v>12041640</v>
      </c>
      <c r="J628" s="54" t="s">
        <v>1323</v>
      </c>
      <c r="K628" s="247" t="s">
        <v>3404</v>
      </c>
      <c r="L628" s="54" t="s">
        <v>903</v>
      </c>
      <c r="M628" s="54" t="s">
        <v>909</v>
      </c>
      <c r="N628" s="252" t="s">
        <v>504</v>
      </c>
      <c r="O628" s="54">
        <v>76</v>
      </c>
      <c r="P628" s="253" t="s">
        <v>3083</v>
      </c>
      <c r="Q628" s="247" t="s">
        <v>3392</v>
      </c>
      <c r="R628" s="247" t="s">
        <v>3411</v>
      </c>
      <c r="S628" s="254">
        <v>6</v>
      </c>
      <c r="T628" s="265" t="s">
        <v>815</v>
      </c>
      <c r="U628" s="43">
        <v>41</v>
      </c>
      <c r="V628" s="247" t="s">
        <v>816</v>
      </c>
      <c r="W628" s="247" t="s">
        <v>817</v>
      </c>
      <c r="X628" s="247" t="s">
        <v>817</v>
      </c>
      <c r="Y628" s="29">
        <v>11</v>
      </c>
      <c r="Z628" s="247" t="s">
        <v>1848</v>
      </c>
      <c r="AA628" s="247">
        <v>12</v>
      </c>
      <c r="AB628" s="29">
        <v>12041640</v>
      </c>
      <c r="AC628" s="29">
        <v>0</v>
      </c>
      <c r="AD628" s="29">
        <v>12041640</v>
      </c>
      <c r="AE628" s="29">
        <v>0</v>
      </c>
      <c r="AF628" s="247" t="s">
        <v>3878</v>
      </c>
      <c r="AG628" s="247">
        <v>52010702</v>
      </c>
      <c r="AH628" s="247">
        <v>12041640</v>
      </c>
      <c r="AI628" s="247">
        <v>12041640</v>
      </c>
    </row>
    <row r="629" spans="1:35" s="24" customFormat="1" ht="36.75" customHeight="1" x14ac:dyDescent="0.3">
      <c r="A629" s="247">
        <v>495</v>
      </c>
      <c r="B629" s="248">
        <v>80111600</v>
      </c>
      <c r="C629" s="247" t="s">
        <v>3363</v>
      </c>
      <c r="D629" s="247" t="s">
        <v>3410</v>
      </c>
      <c r="E629" s="249" t="s">
        <v>729</v>
      </c>
      <c r="F629" s="249">
        <v>2024003050073</v>
      </c>
      <c r="G629" s="250" t="s">
        <v>733</v>
      </c>
      <c r="H629" s="251" t="s">
        <v>3364</v>
      </c>
      <c r="I629" s="133">
        <v>12041640</v>
      </c>
      <c r="J629" s="54" t="s">
        <v>1323</v>
      </c>
      <c r="K629" s="247" t="s">
        <v>3404</v>
      </c>
      <c r="L629" s="54" t="s">
        <v>903</v>
      </c>
      <c r="M629" s="54" t="s">
        <v>909</v>
      </c>
      <c r="N629" s="252" t="s">
        <v>576</v>
      </c>
      <c r="O629" s="54">
        <v>87</v>
      </c>
      <c r="P629" s="253" t="s">
        <v>3089</v>
      </c>
      <c r="Q629" s="247" t="s">
        <v>3365</v>
      </c>
      <c r="R629" s="247" t="s">
        <v>3411</v>
      </c>
      <c r="S629" s="254">
        <v>6</v>
      </c>
      <c r="T629" s="265" t="s">
        <v>815</v>
      </c>
      <c r="U629" s="43">
        <v>41</v>
      </c>
      <c r="V629" s="247" t="s">
        <v>816</v>
      </c>
      <c r="W629" s="247" t="s">
        <v>817</v>
      </c>
      <c r="X629" s="247" t="s">
        <v>817</v>
      </c>
      <c r="Y629" s="29">
        <v>11</v>
      </c>
      <c r="Z629" s="247" t="s">
        <v>1848</v>
      </c>
      <c r="AA629" s="247">
        <v>12</v>
      </c>
      <c r="AB629" s="29">
        <v>12041640</v>
      </c>
      <c r="AC629" s="29">
        <v>0</v>
      </c>
      <c r="AD629" s="29">
        <v>12041640</v>
      </c>
      <c r="AE629" s="29">
        <v>0</v>
      </c>
      <c r="AF629" s="247" t="s">
        <v>3879</v>
      </c>
      <c r="AG629" s="247">
        <v>52010703</v>
      </c>
      <c r="AH629" s="247">
        <v>12041640</v>
      </c>
      <c r="AI629" s="247">
        <v>12041640</v>
      </c>
    </row>
    <row r="630" spans="1:35" s="24" customFormat="1" ht="36.75" customHeight="1" x14ac:dyDescent="0.3">
      <c r="A630" s="247">
        <v>496</v>
      </c>
      <c r="B630" s="248">
        <v>80111600</v>
      </c>
      <c r="C630" s="247" t="s">
        <v>3363</v>
      </c>
      <c r="D630" s="247" t="s">
        <v>3410</v>
      </c>
      <c r="E630" s="249" t="s">
        <v>699</v>
      </c>
      <c r="F630" s="249">
        <v>2024003050100</v>
      </c>
      <c r="G630" s="250" t="s">
        <v>700</v>
      </c>
      <c r="H630" s="251" t="s">
        <v>3390</v>
      </c>
      <c r="I630" s="133">
        <v>4300560</v>
      </c>
      <c r="J630" s="54" t="s">
        <v>1324</v>
      </c>
      <c r="K630" s="247" t="s">
        <v>3404</v>
      </c>
      <c r="L630" s="54" t="s">
        <v>903</v>
      </c>
      <c r="M630" s="54" t="s">
        <v>909</v>
      </c>
      <c r="N630" s="252" t="s">
        <v>540</v>
      </c>
      <c r="O630" s="54">
        <v>80</v>
      </c>
      <c r="P630" s="253" t="s">
        <v>3085</v>
      </c>
      <c r="Q630" s="247" t="s">
        <v>3367</v>
      </c>
      <c r="R630" s="247" t="s">
        <v>3411</v>
      </c>
      <c r="S630" s="254">
        <v>6</v>
      </c>
      <c r="T630" s="265" t="s">
        <v>815</v>
      </c>
      <c r="U630" s="43">
        <v>40</v>
      </c>
      <c r="V630" s="247" t="s">
        <v>816</v>
      </c>
      <c r="W630" s="247" t="s">
        <v>817</v>
      </c>
      <c r="X630" s="247" t="s">
        <v>817</v>
      </c>
      <c r="Y630" s="29">
        <v>41</v>
      </c>
      <c r="Z630" s="247" t="s">
        <v>1931</v>
      </c>
      <c r="AA630" s="247">
        <v>92</v>
      </c>
      <c r="AB630" s="29">
        <v>4300560</v>
      </c>
      <c r="AC630" s="29">
        <v>0</v>
      </c>
      <c r="AD630" s="29">
        <v>4300560</v>
      </c>
      <c r="AE630" s="29">
        <v>0</v>
      </c>
      <c r="AF630" s="247" t="s">
        <v>3880</v>
      </c>
      <c r="AG630" s="247">
        <v>52010705</v>
      </c>
      <c r="AH630" s="247">
        <v>4300560</v>
      </c>
      <c r="AI630" s="247">
        <v>4300560</v>
      </c>
    </row>
    <row r="631" spans="1:35" s="24" customFormat="1" ht="36.75" customHeight="1" x14ac:dyDescent="0.3">
      <c r="A631" s="247">
        <v>496</v>
      </c>
      <c r="B631" s="248">
        <v>80111600</v>
      </c>
      <c r="C631" s="247" t="s">
        <v>3363</v>
      </c>
      <c r="D631" s="247" t="s">
        <v>3410</v>
      </c>
      <c r="E631" s="249" t="s">
        <v>702</v>
      </c>
      <c r="F631" s="249">
        <v>2024003050072</v>
      </c>
      <c r="G631" s="250" t="s">
        <v>703</v>
      </c>
      <c r="H631" s="251" t="s">
        <v>3368</v>
      </c>
      <c r="I631" s="133">
        <v>4300560</v>
      </c>
      <c r="J631" s="54" t="s">
        <v>1324</v>
      </c>
      <c r="K631" s="247" t="s">
        <v>3404</v>
      </c>
      <c r="L631" s="54" t="s">
        <v>903</v>
      </c>
      <c r="M631" s="54" t="s">
        <v>909</v>
      </c>
      <c r="N631" s="252" t="s">
        <v>564</v>
      </c>
      <c r="O631" s="54">
        <v>84</v>
      </c>
      <c r="P631" s="253" t="s">
        <v>3087</v>
      </c>
      <c r="Q631" s="247" t="s">
        <v>3369</v>
      </c>
      <c r="R631" s="247" t="s">
        <v>3411</v>
      </c>
      <c r="S631" s="254">
        <v>6</v>
      </c>
      <c r="T631" s="265" t="s">
        <v>815</v>
      </c>
      <c r="U631" s="43">
        <v>40</v>
      </c>
      <c r="V631" s="247" t="s">
        <v>816</v>
      </c>
      <c r="W631" s="247" t="s">
        <v>817</v>
      </c>
      <c r="X631" s="247" t="s">
        <v>817</v>
      </c>
      <c r="Y631" s="29">
        <v>41</v>
      </c>
      <c r="Z631" s="247" t="s">
        <v>1931</v>
      </c>
      <c r="AA631" s="247">
        <v>92</v>
      </c>
      <c r="AB631" s="29">
        <v>4300560</v>
      </c>
      <c r="AC631" s="29">
        <v>0</v>
      </c>
      <c r="AD631" s="29">
        <v>4300560</v>
      </c>
      <c r="AE631" s="29">
        <v>0</v>
      </c>
      <c r="AF631" s="247" t="s">
        <v>3881</v>
      </c>
      <c r="AG631" s="247">
        <v>52010704</v>
      </c>
      <c r="AH631" s="247">
        <v>4300560</v>
      </c>
      <c r="AI631" s="247">
        <v>4300560</v>
      </c>
    </row>
    <row r="632" spans="1:35" s="24" customFormat="1" ht="36.75" customHeight="1" x14ac:dyDescent="0.3">
      <c r="A632" s="247">
        <v>496</v>
      </c>
      <c r="B632" s="248">
        <v>80111600</v>
      </c>
      <c r="C632" s="247" t="s">
        <v>3363</v>
      </c>
      <c r="D632" s="247" t="s">
        <v>3410</v>
      </c>
      <c r="E632" s="249" t="s">
        <v>707</v>
      </c>
      <c r="F632" s="249">
        <v>2024003050074</v>
      </c>
      <c r="G632" s="250" t="s">
        <v>712</v>
      </c>
      <c r="H632" s="251" t="s">
        <v>3361</v>
      </c>
      <c r="I632" s="133">
        <v>4300560</v>
      </c>
      <c r="J632" s="54" t="s">
        <v>1324</v>
      </c>
      <c r="K632" s="247" t="s">
        <v>3404</v>
      </c>
      <c r="L632" s="54" t="s">
        <v>903</v>
      </c>
      <c r="M632" s="54" t="s">
        <v>909</v>
      </c>
      <c r="N632" s="252" t="s">
        <v>630</v>
      </c>
      <c r="O632" s="54">
        <v>93</v>
      </c>
      <c r="P632" s="253" t="s">
        <v>3090</v>
      </c>
      <c r="Q632" s="247" t="s">
        <v>3362</v>
      </c>
      <c r="R632" s="247" t="s">
        <v>3411</v>
      </c>
      <c r="S632" s="254">
        <v>6</v>
      </c>
      <c r="T632" s="265" t="s">
        <v>815</v>
      </c>
      <c r="U632" s="43">
        <v>40</v>
      </c>
      <c r="V632" s="247" t="s">
        <v>816</v>
      </c>
      <c r="W632" s="247" t="s">
        <v>817</v>
      </c>
      <c r="X632" s="247" t="s">
        <v>817</v>
      </c>
      <c r="Y632" s="29">
        <v>41</v>
      </c>
      <c r="Z632" s="247" t="s">
        <v>1931</v>
      </c>
      <c r="AA632" s="247">
        <v>92</v>
      </c>
      <c r="AB632" s="29">
        <v>4300560</v>
      </c>
      <c r="AC632" s="29">
        <v>0</v>
      </c>
      <c r="AD632" s="29">
        <v>4300560</v>
      </c>
      <c r="AE632" s="29">
        <v>0</v>
      </c>
      <c r="AF632" s="247" t="s">
        <v>3882</v>
      </c>
      <c r="AG632" s="247">
        <v>52010701</v>
      </c>
      <c r="AH632" s="247">
        <v>4300560</v>
      </c>
      <c r="AI632" s="247">
        <v>4300560</v>
      </c>
    </row>
    <row r="633" spans="1:35" s="24" customFormat="1" ht="36.75" customHeight="1" x14ac:dyDescent="0.3">
      <c r="A633" s="247">
        <v>496</v>
      </c>
      <c r="B633" s="248">
        <v>80111600</v>
      </c>
      <c r="C633" s="247" t="s">
        <v>3363</v>
      </c>
      <c r="D633" s="247" t="s">
        <v>3410</v>
      </c>
      <c r="E633" s="249" t="s">
        <v>717</v>
      </c>
      <c r="F633" s="249">
        <v>2024003050101</v>
      </c>
      <c r="G633" s="250" t="s">
        <v>718</v>
      </c>
      <c r="H633" s="251" t="s">
        <v>3393</v>
      </c>
      <c r="I633" s="133">
        <v>4300560</v>
      </c>
      <c r="J633" s="54" t="s">
        <v>1324</v>
      </c>
      <c r="K633" s="247" t="s">
        <v>3404</v>
      </c>
      <c r="L633" s="54" t="s">
        <v>903</v>
      </c>
      <c r="M633" s="54" t="s">
        <v>909</v>
      </c>
      <c r="N633" s="252" t="s">
        <v>504</v>
      </c>
      <c r="O633" s="54">
        <v>76</v>
      </c>
      <c r="P633" s="253" t="s">
        <v>3083</v>
      </c>
      <c r="Q633" s="247" t="s">
        <v>3392</v>
      </c>
      <c r="R633" s="247" t="s">
        <v>3411</v>
      </c>
      <c r="S633" s="254">
        <v>6</v>
      </c>
      <c r="T633" s="265" t="s">
        <v>815</v>
      </c>
      <c r="U633" s="43">
        <v>40</v>
      </c>
      <c r="V633" s="247" t="s">
        <v>816</v>
      </c>
      <c r="W633" s="247" t="s">
        <v>817</v>
      </c>
      <c r="X633" s="247" t="s">
        <v>817</v>
      </c>
      <c r="Y633" s="29">
        <v>41</v>
      </c>
      <c r="Z633" s="247" t="s">
        <v>1931</v>
      </c>
      <c r="AA633" s="247">
        <v>92</v>
      </c>
      <c r="AB633" s="29">
        <v>4300560</v>
      </c>
      <c r="AC633" s="29">
        <v>0</v>
      </c>
      <c r="AD633" s="29">
        <v>4300560</v>
      </c>
      <c r="AE633" s="29">
        <v>0</v>
      </c>
      <c r="AF633" s="247" t="s">
        <v>3883</v>
      </c>
      <c r="AG633" s="247">
        <v>52010702</v>
      </c>
      <c r="AH633" s="247">
        <v>4300560</v>
      </c>
      <c r="AI633" s="247">
        <v>4300560</v>
      </c>
    </row>
    <row r="634" spans="1:35" s="24" customFormat="1" ht="36.75" customHeight="1" x14ac:dyDescent="0.3">
      <c r="A634" s="247">
        <v>496</v>
      </c>
      <c r="B634" s="248">
        <v>80111600</v>
      </c>
      <c r="C634" s="247" t="s">
        <v>3363</v>
      </c>
      <c r="D634" s="247" t="s">
        <v>3410</v>
      </c>
      <c r="E634" s="249" t="s">
        <v>729</v>
      </c>
      <c r="F634" s="249">
        <v>2024003050073</v>
      </c>
      <c r="G634" s="250" t="s">
        <v>733</v>
      </c>
      <c r="H634" s="251" t="s">
        <v>3364</v>
      </c>
      <c r="I634" s="133">
        <v>4300560</v>
      </c>
      <c r="J634" s="54" t="s">
        <v>1324</v>
      </c>
      <c r="K634" s="247" t="s">
        <v>3404</v>
      </c>
      <c r="L634" s="54" t="s">
        <v>903</v>
      </c>
      <c r="M634" s="54" t="s">
        <v>909</v>
      </c>
      <c r="N634" s="252" t="s">
        <v>576</v>
      </c>
      <c r="O634" s="54">
        <v>87</v>
      </c>
      <c r="P634" s="253" t="s">
        <v>3089</v>
      </c>
      <c r="Q634" s="247" t="s">
        <v>3365</v>
      </c>
      <c r="R634" s="247" t="s">
        <v>3411</v>
      </c>
      <c r="S634" s="254">
        <v>6</v>
      </c>
      <c r="T634" s="265" t="s">
        <v>815</v>
      </c>
      <c r="U634" s="43">
        <v>40</v>
      </c>
      <c r="V634" s="247" t="s">
        <v>816</v>
      </c>
      <c r="W634" s="247" t="s">
        <v>817</v>
      </c>
      <c r="X634" s="247" t="s">
        <v>817</v>
      </c>
      <c r="Y634" s="29">
        <v>41</v>
      </c>
      <c r="Z634" s="247" t="s">
        <v>1931</v>
      </c>
      <c r="AA634" s="247">
        <v>92</v>
      </c>
      <c r="AB634" s="29">
        <v>4300560</v>
      </c>
      <c r="AC634" s="29">
        <v>0</v>
      </c>
      <c r="AD634" s="29">
        <v>4300560</v>
      </c>
      <c r="AE634" s="29">
        <v>0</v>
      </c>
      <c r="AF634" s="247" t="s">
        <v>3884</v>
      </c>
      <c r="AG634" s="247">
        <v>52010703</v>
      </c>
      <c r="AH634" s="247">
        <v>4300560</v>
      </c>
      <c r="AI634" s="247">
        <v>4300560</v>
      </c>
    </row>
    <row r="635" spans="1:35" s="24" customFormat="1" ht="36.75" customHeight="1" x14ac:dyDescent="0.3">
      <c r="A635" s="247">
        <v>497</v>
      </c>
      <c r="B635" s="248">
        <v>80111600</v>
      </c>
      <c r="C635" s="254" t="s">
        <v>3363</v>
      </c>
      <c r="D635" s="254" t="s">
        <v>3410</v>
      </c>
      <c r="E635" s="259" t="s">
        <v>699</v>
      </c>
      <c r="F635" s="259">
        <v>2024003050100</v>
      </c>
      <c r="G635" s="258" t="s">
        <v>700</v>
      </c>
      <c r="H635" s="260" t="s">
        <v>3390</v>
      </c>
      <c r="I635" s="134">
        <v>11411280</v>
      </c>
      <c r="J635" s="261" t="s">
        <v>1325</v>
      </c>
      <c r="K635" s="254" t="s">
        <v>3404</v>
      </c>
      <c r="L635" s="261" t="s">
        <v>903</v>
      </c>
      <c r="M635" s="261" t="s">
        <v>909</v>
      </c>
      <c r="N635" s="262" t="s">
        <v>540</v>
      </c>
      <c r="O635" s="261">
        <v>80</v>
      </c>
      <c r="P635" s="261" t="s">
        <v>3085</v>
      </c>
      <c r="Q635" s="254" t="s">
        <v>3367</v>
      </c>
      <c r="R635" s="254" t="s">
        <v>3411</v>
      </c>
      <c r="S635" s="254">
        <v>6</v>
      </c>
      <c r="T635" s="265" t="s">
        <v>815</v>
      </c>
      <c r="U635" s="127">
        <v>452</v>
      </c>
      <c r="V635" s="254" t="s">
        <v>816</v>
      </c>
      <c r="W635" s="254" t="s">
        <v>817</v>
      </c>
      <c r="X635" s="254" t="s">
        <v>817</v>
      </c>
      <c r="Y635" s="128">
        <v>401</v>
      </c>
      <c r="Z635" s="254" t="s">
        <v>2524</v>
      </c>
      <c r="AA635" s="254">
        <v>468</v>
      </c>
      <c r="AB635" s="128">
        <v>11411280</v>
      </c>
      <c r="AC635" s="128">
        <v>0</v>
      </c>
      <c r="AD635" s="128">
        <v>11395244</v>
      </c>
      <c r="AE635" s="128">
        <v>16036</v>
      </c>
      <c r="AF635" s="254" t="s">
        <v>3885</v>
      </c>
      <c r="AG635" s="254">
        <v>52010705</v>
      </c>
      <c r="AH635" s="254">
        <v>11395244</v>
      </c>
      <c r="AI635" s="254">
        <v>11411280</v>
      </c>
    </row>
    <row r="636" spans="1:35" s="24" customFormat="1" ht="36.75" customHeight="1" x14ac:dyDescent="0.3">
      <c r="A636" s="247">
        <v>497</v>
      </c>
      <c r="B636" s="248">
        <v>80111600</v>
      </c>
      <c r="C636" s="254" t="s">
        <v>3363</v>
      </c>
      <c r="D636" s="254" t="s">
        <v>3410</v>
      </c>
      <c r="E636" s="259" t="s">
        <v>702</v>
      </c>
      <c r="F636" s="259">
        <v>2024003050072</v>
      </c>
      <c r="G636" s="258" t="s">
        <v>703</v>
      </c>
      <c r="H636" s="260" t="s">
        <v>3368</v>
      </c>
      <c r="I636" s="134">
        <v>11411280</v>
      </c>
      <c r="J636" s="261" t="s">
        <v>1325</v>
      </c>
      <c r="K636" s="254" t="s">
        <v>3404</v>
      </c>
      <c r="L636" s="261" t="s">
        <v>903</v>
      </c>
      <c r="M636" s="261" t="s">
        <v>909</v>
      </c>
      <c r="N636" s="262" t="s">
        <v>564</v>
      </c>
      <c r="O636" s="261">
        <v>84</v>
      </c>
      <c r="P636" s="261" t="s">
        <v>3087</v>
      </c>
      <c r="Q636" s="254" t="s">
        <v>3369</v>
      </c>
      <c r="R636" s="254" t="s">
        <v>3411</v>
      </c>
      <c r="S636" s="254">
        <v>6</v>
      </c>
      <c r="T636" s="265" t="s">
        <v>815</v>
      </c>
      <c r="U636" s="127">
        <v>452</v>
      </c>
      <c r="V636" s="254" t="s">
        <v>816</v>
      </c>
      <c r="W636" s="254" t="s">
        <v>817</v>
      </c>
      <c r="X636" s="254" t="s">
        <v>817</v>
      </c>
      <c r="Y636" s="128">
        <v>401</v>
      </c>
      <c r="Z636" s="254" t="s">
        <v>2524</v>
      </c>
      <c r="AA636" s="254">
        <v>468</v>
      </c>
      <c r="AB636" s="128">
        <v>11411280</v>
      </c>
      <c r="AC636" s="128">
        <v>0</v>
      </c>
      <c r="AD636" s="128">
        <v>11395244</v>
      </c>
      <c r="AE636" s="128">
        <v>16036</v>
      </c>
      <c r="AF636" s="254" t="s">
        <v>3886</v>
      </c>
      <c r="AG636" s="254">
        <v>52010704</v>
      </c>
      <c r="AH636" s="254">
        <v>11395244</v>
      </c>
      <c r="AI636" s="254">
        <v>11411280</v>
      </c>
    </row>
    <row r="637" spans="1:35" s="24" customFormat="1" ht="36.75" customHeight="1" x14ac:dyDescent="0.3">
      <c r="A637" s="247">
        <v>497</v>
      </c>
      <c r="B637" s="248">
        <v>80111600</v>
      </c>
      <c r="C637" s="254" t="s">
        <v>3363</v>
      </c>
      <c r="D637" s="254" t="s">
        <v>3410</v>
      </c>
      <c r="E637" s="259" t="s">
        <v>707</v>
      </c>
      <c r="F637" s="259">
        <v>2024003050074</v>
      </c>
      <c r="G637" s="258" t="s">
        <v>712</v>
      </c>
      <c r="H637" s="260" t="s">
        <v>3361</v>
      </c>
      <c r="I637" s="134">
        <v>11411280</v>
      </c>
      <c r="J637" s="261" t="s">
        <v>1325</v>
      </c>
      <c r="K637" s="254" t="s">
        <v>3404</v>
      </c>
      <c r="L637" s="261" t="s">
        <v>903</v>
      </c>
      <c r="M637" s="261" t="s">
        <v>909</v>
      </c>
      <c r="N637" s="262" t="s">
        <v>630</v>
      </c>
      <c r="O637" s="261">
        <v>93</v>
      </c>
      <c r="P637" s="261" t="s">
        <v>3090</v>
      </c>
      <c r="Q637" s="254" t="s">
        <v>3362</v>
      </c>
      <c r="R637" s="254" t="s">
        <v>3411</v>
      </c>
      <c r="S637" s="254">
        <v>6</v>
      </c>
      <c r="T637" s="265" t="s">
        <v>815</v>
      </c>
      <c r="U637" s="127">
        <v>452</v>
      </c>
      <c r="V637" s="254" t="s">
        <v>816</v>
      </c>
      <c r="W637" s="254" t="s">
        <v>817</v>
      </c>
      <c r="X637" s="254" t="s">
        <v>817</v>
      </c>
      <c r="Y637" s="128">
        <v>401</v>
      </c>
      <c r="Z637" s="254" t="s">
        <v>2524</v>
      </c>
      <c r="AA637" s="254">
        <v>468</v>
      </c>
      <c r="AB637" s="128">
        <v>11411280</v>
      </c>
      <c r="AC637" s="128">
        <v>0</v>
      </c>
      <c r="AD637" s="128">
        <v>11395244</v>
      </c>
      <c r="AE637" s="128">
        <v>16036</v>
      </c>
      <c r="AF637" s="254" t="s">
        <v>3887</v>
      </c>
      <c r="AG637" s="254">
        <v>52010701</v>
      </c>
      <c r="AH637" s="254">
        <v>11395244</v>
      </c>
      <c r="AI637" s="254">
        <v>11411280</v>
      </c>
    </row>
    <row r="638" spans="1:35" s="24" customFormat="1" ht="36.75" customHeight="1" x14ac:dyDescent="0.3">
      <c r="A638" s="247">
        <v>497</v>
      </c>
      <c r="B638" s="248">
        <v>80111600</v>
      </c>
      <c r="C638" s="254" t="s">
        <v>3363</v>
      </c>
      <c r="D638" s="254" t="s">
        <v>3410</v>
      </c>
      <c r="E638" s="259" t="s">
        <v>717</v>
      </c>
      <c r="F638" s="259">
        <v>2024003050101</v>
      </c>
      <c r="G638" s="258" t="s">
        <v>718</v>
      </c>
      <c r="H638" s="260" t="s">
        <v>3393</v>
      </c>
      <c r="I638" s="134">
        <v>11411280</v>
      </c>
      <c r="J638" s="261" t="s">
        <v>1325</v>
      </c>
      <c r="K638" s="254" t="s">
        <v>3404</v>
      </c>
      <c r="L638" s="261" t="s">
        <v>903</v>
      </c>
      <c r="M638" s="261" t="s">
        <v>909</v>
      </c>
      <c r="N638" s="262" t="s">
        <v>504</v>
      </c>
      <c r="O638" s="261">
        <v>76</v>
      </c>
      <c r="P638" s="261" t="s">
        <v>3083</v>
      </c>
      <c r="Q638" s="254" t="s">
        <v>3392</v>
      </c>
      <c r="R638" s="254" t="s">
        <v>3411</v>
      </c>
      <c r="S638" s="254">
        <v>6</v>
      </c>
      <c r="T638" s="265" t="s">
        <v>815</v>
      </c>
      <c r="U638" s="127">
        <v>452</v>
      </c>
      <c r="V638" s="254" t="s">
        <v>816</v>
      </c>
      <c r="W638" s="254" t="s">
        <v>817</v>
      </c>
      <c r="X638" s="254" t="s">
        <v>817</v>
      </c>
      <c r="Y638" s="128">
        <v>401</v>
      </c>
      <c r="Z638" s="254" t="s">
        <v>2524</v>
      </c>
      <c r="AA638" s="254">
        <v>468</v>
      </c>
      <c r="AB638" s="128">
        <v>11411280</v>
      </c>
      <c r="AC638" s="128">
        <v>0</v>
      </c>
      <c r="AD638" s="128">
        <v>11395244</v>
      </c>
      <c r="AE638" s="128">
        <v>16036</v>
      </c>
      <c r="AF638" s="254" t="s">
        <v>3888</v>
      </c>
      <c r="AG638" s="254">
        <v>52010702</v>
      </c>
      <c r="AH638" s="254">
        <v>11395244</v>
      </c>
      <c r="AI638" s="254">
        <v>11411280</v>
      </c>
    </row>
    <row r="639" spans="1:35" s="24" customFormat="1" ht="36.75" customHeight="1" x14ac:dyDescent="0.3">
      <c r="A639" s="247">
        <v>497</v>
      </c>
      <c r="B639" s="248">
        <v>80111600</v>
      </c>
      <c r="C639" s="254" t="s">
        <v>3363</v>
      </c>
      <c r="D639" s="254" t="s">
        <v>3410</v>
      </c>
      <c r="E639" s="259" t="s">
        <v>729</v>
      </c>
      <c r="F639" s="259">
        <v>2024003050073</v>
      </c>
      <c r="G639" s="258" t="s">
        <v>733</v>
      </c>
      <c r="H639" s="260" t="s">
        <v>3364</v>
      </c>
      <c r="I639" s="134">
        <v>11411280</v>
      </c>
      <c r="J639" s="261" t="s">
        <v>1325</v>
      </c>
      <c r="K639" s="254" t="s">
        <v>3404</v>
      </c>
      <c r="L639" s="261" t="s">
        <v>903</v>
      </c>
      <c r="M639" s="261" t="s">
        <v>909</v>
      </c>
      <c r="N639" s="262" t="s">
        <v>576</v>
      </c>
      <c r="O639" s="261">
        <v>87</v>
      </c>
      <c r="P639" s="261" t="s">
        <v>3089</v>
      </c>
      <c r="Q639" s="254" t="s">
        <v>3365</v>
      </c>
      <c r="R639" s="254" t="s">
        <v>3411</v>
      </c>
      <c r="S639" s="254">
        <v>6</v>
      </c>
      <c r="T639" s="265" t="s">
        <v>815</v>
      </c>
      <c r="U639" s="127">
        <v>452</v>
      </c>
      <c r="V639" s="254" t="s">
        <v>816</v>
      </c>
      <c r="W639" s="254" t="s">
        <v>817</v>
      </c>
      <c r="X639" s="254" t="s">
        <v>817</v>
      </c>
      <c r="Y639" s="128">
        <v>401</v>
      </c>
      <c r="Z639" s="254" t="s">
        <v>2524</v>
      </c>
      <c r="AA639" s="254">
        <v>468</v>
      </c>
      <c r="AB639" s="128">
        <v>11411280</v>
      </c>
      <c r="AC639" s="128">
        <v>0</v>
      </c>
      <c r="AD639" s="128">
        <v>11395244</v>
      </c>
      <c r="AE639" s="128">
        <v>16036</v>
      </c>
      <c r="AF639" s="254" t="s">
        <v>3889</v>
      </c>
      <c r="AG639" s="254">
        <v>52010703</v>
      </c>
      <c r="AH639" s="254">
        <v>11395244</v>
      </c>
      <c r="AI639" s="254">
        <v>11411280</v>
      </c>
    </row>
    <row r="640" spans="1:35" s="24" customFormat="1" ht="36.75" customHeight="1" x14ac:dyDescent="0.3">
      <c r="A640" s="247">
        <v>498</v>
      </c>
      <c r="B640" s="248">
        <v>80111600</v>
      </c>
      <c r="C640" s="247" t="s">
        <v>3363</v>
      </c>
      <c r="D640" s="247" t="s">
        <v>3410</v>
      </c>
      <c r="E640" s="249" t="s">
        <v>717</v>
      </c>
      <c r="F640" s="249">
        <v>2024003050101</v>
      </c>
      <c r="G640" s="250" t="s">
        <v>719</v>
      </c>
      <c r="H640" s="251" t="s">
        <v>3393</v>
      </c>
      <c r="I640" s="133">
        <v>56906400</v>
      </c>
      <c r="J640" s="54" t="s">
        <v>1326</v>
      </c>
      <c r="K640" s="247" t="s">
        <v>3404</v>
      </c>
      <c r="L640" s="54" t="s">
        <v>903</v>
      </c>
      <c r="M640" s="54" t="s">
        <v>909</v>
      </c>
      <c r="N640" s="252" t="s">
        <v>522</v>
      </c>
      <c r="O640" s="54">
        <v>79</v>
      </c>
      <c r="P640" s="253" t="s">
        <v>523</v>
      </c>
      <c r="Q640" s="247" t="s">
        <v>3392</v>
      </c>
      <c r="R640" s="247" t="s">
        <v>3414</v>
      </c>
      <c r="S640" s="254">
        <v>6</v>
      </c>
      <c r="T640" s="265" t="s">
        <v>815</v>
      </c>
      <c r="U640" s="43">
        <v>384</v>
      </c>
      <c r="V640" s="247" t="s">
        <v>816</v>
      </c>
      <c r="W640" s="247" t="s">
        <v>898</v>
      </c>
      <c r="X640" s="247" t="s">
        <v>898</v>
      </c>
      <c r="Y640" s="29">
        <v>344</v>
      </c>
      <c r="Z640" s="247" t="s">
        <v>2387</v>
      </c>
      <c r="AA640" s="247">
        <v>159</v>
      </c>
      <c r="AB640" s="29">
        <v>56906400</v>
      </c>
      <c r="AC640" s="29">
        <v>0</v>
      </c>
      <c r="AD640" s="29">
        <v>56866819</v>
      </c>
      <c r="AE640" s="29">
        <v>39581</v>
      </c>
      <c r="AF640" s="247" t="s">
        <v>3890</v>
      </c>
      <c r="AG640" s="247">
        <v>52010702</v>
      </c>
      <c r="AH640" s="247">
        <v>56866819</v>
      </c>
      <c r="AI640" s="247">
        <v>56906400</v>
      </c>
    </row>
    <row r="641" spans="1:35" s="24" customFormat="1" ht="36.75" customHeight="1" x14ac:dyDescent="0.3">
      <c r="A641" s="247">
        <v>499</v>
      </c>
      <c r="B641" s="248">
        <v>80111600</v>
      </c>
      <c r="C641" s="247" t="s">
        <v>3363</v>
      </c>
      <c r="D641" s="247" t="s">
        <v>3410</v>
      </c>
      <c r="E641" s="249" t="s">
        <v>717</v>
      </c>
      <c r="F641" s="249">
        <v>2024003050101</v>
      </c>
      <c r="G641" s="250" t="s">
        <v>719</v>
      </c>
      <c r="H641" s="251" t="s">
        <v>3393</v>
      </c>
      <c r="I641" s="133">
        <v>56906400</v>
      </c>
      <c r="J641" s="54" t="s">
        <v>1326</v>
      </c>
      <c r="K641" s="247" t="s">
        <v>3404</v>
      </c>
      <c r="L641" s="54" t="s">
        <v>903</v>
      </c>
      <c r="M641" s="54" t="s">
        <v>909</v>
      </c>
      <c r="N641" s="252" t="s">
        <v>522</v>
      </c>
      <c r="O641" s="54">
        <v>79</v>
      </c>
      <c r="P641" s="253" t="s">
        <v>523</v>
      </c>
      <c r="Q641" s="247" t="s">
        <v>3392</v>
      </c>
      <c r="R641" s="247" t="s">
        <v>3414</v>
      </c>
      <c r="S641" s="254">
        <v>6</v>
      </c>
      <c r="T641" s="265" t="s">
        <v>815</v>
      </c>
      <c r="U641" s="43">
        <v>355</v>
      </c>
      <c r="V641" s="247" t="s">
        <v>816</v>
      </c>
      <c r="W641" s="247" t="s">
        <v>898</v>
      </c>
      <c r="X641" s="247" t="s">
        <v>898</v>
      </c>
      <c r="Y641" s="29">
        <v>345</v>
      </c>
      <c r="Z641" s="247" t="s">
        <v>2391</v>
      </c>
      <c r="AA641" s="247">
        <v>158</v>
      </c>
      <c r="AB641" s="29">
        <v>56906400</v>
      </c>
      <c r="AC641" s="29">
        <v>0</v>
      </c>
      <c r="AD641" s="29">
        <v>56896189</v>
      </c>
      <c r="AE641" s="29">
        <v>10211</v>
      </c>
      <c r="AF641" s="247" t="s">
        <v>3891</v>
      </c>
      <c r="AG641" s="247">
        <v>52010702</v>
      </c>
      <c r="AH641" s="247">
        <v>56896189</v>
      </c>
      <c r="AI641" s="247">
        <v>56906400</v>
      </c>
    </row>
    <row r="642" spans="1:35" s="24" customFormat="1" ht="36.75" customHeight="1" x14ac:dyDescent="0.3">
      <c r="A642" s="247">
        <v>500</v>
      </c>
      <c r="B642" s="248">
        <v>84101600</v>
      </c>
      <c r="C642" s="247" t="s">
        <v>3363</v>
      </c>
      <c r="D642" s="247" t="s">
        <v>3410</v>
      </c>
      <c r="E642" s="249" t="s">
        <v>717</v>
      </c>
      <c r="F642" s="249">
        <v>2024003050101</v>
      </c>
      <c r="G642" s="250" t="s">
        <v>728</v>
      </c>
      <c r="H642" s="251" t="s">
        <v>3393</v>
      </c>
      <c r="I642" s="133">
        <v>50000000</v>
      </c>
      <c r="J642" s="54" t="s">
        <v>1327</v>
      </c>
      <c r="K642" s="247" t="s">
        <v>3404</v>
      </c>
      <c r="L642" s="54" t="s">
        <v>903</v>
      </c>
      <c r="M642" s="54" t="s">
        <v>1013</v>
      </c>
      <c r="N642" s="252" t="s">
        <v>522</v>
      </c>
      <c r="O642" s="54">
        <v>79</v>
      </c>
      <c r="P642" s="253" t="s">
        <v>523</v>
      </c>
      <c r="Q642" s="247" t="s">
        <v>3392</v>
      </c>
      <c r="R642" s="247" t="s">
        <v>3414</v>
      </c>
      <c r="S642" s="254">
        <v>6</v>
      </c>
      <c r="T642" s="265" t="s">
        <v>815</v>
      </c>
      <c r="U642" s="43">
        <v>636</v>
      </c>
      <c r="V642" s="247" t="s">
        <v>816</v>
      </c>
      <c r="W642" s="247" t="s">
        <v>984</v>
      </c>
      <c r="X642" s="247" t="s">
        <v>984</v>
      </c>
      <c r="Y642" s="29">
        <v>443</v>
      </c>
      <c r="Z642" s="247" t="s">
        <v>2636</v>
      </c>
      <c r="AA642" s="247">
        <v>7515</v>
      </c>
      <c r="AB642" s="29">
        <v>50000000</v>
      </c>
      <c r="AC642" s="29">
        <v>0</v>
      </c>
      <c r="AD642" s="29">
        <v>25000000</v>
      </c>
      <c r="AE642" s="29">
        <v>25000000</v>
      </c>
      <c r="AF642" s="247" t="s">
        <v>3892</v>
      </c>
      <c r="AG642" s="247">
        <v>52010702</v>
      </c>
      <c r="AH642" s="247">
        <v>25000000</v>
      </c>
      <c r="AI642" s="247">
        <v>50000000</v>
      </c>
    </row>
    <row r="643" spans="1:35" s="24" customFormat="1" ht="36.75" customHeight="1" x14ac:dyDescent="0.3">
      <c r="A643" s="247">
        <v>501</v>
      </c>
      <c r="B643" s="248">
        <v>80111600</v>
      </c>
      <c r="C643" s="247" t="s">
        <v>3363</v>
      </c>
      <c r="D643" s="247" t="s">
        <v>3410</v>
      </c>
      <c r="E643" s="249" t="s">
        <v>717</v>
      </c>
      <c r="F643" s="249">
        <v>2024003050101</v>
      </c>
      <c r="G643" s="250" t="s">
        <v>721</v>
      </c>
      <c r="H643" s="251" t="s">
        <v>3393</v>
      </c>
      <c r="I643" s="133">
        <v>56756400</v>
      </c>
      <c r="J643" s="54" t="s">
        <v>1328</v>
      </c>
      <c r="K643" s="247" t="s">
        <v>3404</v>
      </c>
      <c r="L643" s="54" t="s">
        <v>903</v>
      </c>
      <c r="M643" s="54" t="s">
        <v>909</v>
      </c>
      <c r="N643" s="252" t="s">
        <v>522</v>
      </c>
      <c r="O643" s="54">
        <v>79</v>
      </c>
      <c r="P643" s="253" t="s">
        <v>523</v>
      </c>
      <c r="Q643" s="247" t="s">
        <v>3392</v>
      </c>
      <c r="R643" s="247" t="s">
        <v>3414</v>
      </c>
      <c r="S643" s="254">
        <v>6</v>
      </c>
      <c r="T643" s="265" t="s">
        <v>815</v>
      </c>
      <c r="U643" s="43">
        <v>382</v>
      </c>
      <c r="V643" s="247" t="s">
        <v>816</v>
      </c>
      <c r="W643" s="247" t="s">
        <v>898</v>
      </c>
      <c r="X643" s="247" t="s">
        <v>898</v>
      </c>
      <c r="Y643" s="29">
        <v>65</v>
      </c>
      <c r="Z643" s="247" t="s">
        <v>1995</v>
      </c>
      <c r="AA643" s="247">
        <v>113</v>
      </c>
      <c r="AB643" s="29">
        <v>56756400</v>
      </c>
      <c r="AC643" s="29">
        <v>0</v>
      </c>
      <c r="AD643" s="29">
        <v>56421548</v>
      </c>
      <c r="AE643" s="29">
        <v>334852</v>
      </c>
      <c r="AF643" s="247" t="s">
        <v>3893</v>
      </c>
      <c r="AG643" s="247">
        <v>52010702</v>
      </c>
      <c r="AH643" s="247">
        <v>56421548</v>
      </c>
      <c r="AI643" s="247">
        <v>56756400</v>
      </c>
    </row>
    <row r="644" spans="1:35" s="24" customFormat="1" ht="36.75" customHeight="1" x14ac:dyDescent="0.3">
      <c r="A644" s="247">
        <v>502</v>
      </c>
      <c r="B644" s="248">
        <v>80111600</v>
      </c>
      <c r="C644" s="247" t="s">
        <v>3363</v>
      </c>
      <c r="D644" s="247" t="s">
        <v>3410</v>
      </c>
      <c r="E644" s="249" t="s">
        <v>717</v>
      </c>
      <c r="F644" s="249">
        <v>2024003050101</v>
      </c>
      <c r="G644" s="250" t="s">
        <v>721</v>
      </c>
      <c r="H644" s="251" t="s">
        <v>3393</v>
      </c>
      <c r="I644" s="133">
        <v>56156400</v>
      </c>
      <c r="J644" s="54" t="s">
        <v>1328</v>
      </c>
      <c r="K644" s="247" t="s">
        <v>3404</v>
      </c>
      <c r="L644" s="54" t="s">
        <v>903</v>
      </c>
      <c r="M644" s="54" t="s">
        <v>909</v>
      </c>
      <c r="N644" s="252" t="s">
        <v>522</v>
      </c>
      <c r="O644" s="54">
        <v>79</v>
      </c>
      <c r="P644" s="253" t="s">
        <v>523</v>
      </c>
      <c r="Q644" s="247" t="s">
        <v>3392</v>
      </c>
      <c r="R644" s="247" t="s">
        <v>3414</v>
      </c>
      <c r="S644" s="254">
        <v>6</v>
      </c>
      <c r="T644" s="265" t="s">
        <v>815</v>
      </c>
      <c r="U644" s="43">
        <v>381</v>
      </c>
      <c r="V644" s="247" t="s">
        <v>816</v>
      </c>
      <c r="W644" s="247" t="s">
        <v>898</v>
      </c>
      <c r="X644" s="247" t="s">
        <v>898</v>
      </c>
      <c r="Y644" s="29">
        <v>281</v>
      </c>
      <c r="Z644" s="247" t="s">
        <v>2223</v>
      </c>
      <c r="AA644" s="247">
        <v>112</v>
      </c>
      <c r="AB644" s="29">
        <v>56156400</v>
      </c>
      <c r="AC644" s="29">
        <v>0</v>
      </c>
      <c r="AD644" s="29">
        <v>56155359</v>
      </c>
      <c r="AE644" s="29">
        <v>1041</v>
      </c>
      <c r="AF644" s="247" t="s">
        <v>3894</v>
      </c>
      <c r="AG644" s="247">
        <v>52010702</v>
      </c>
      <c r="AH644" s="247">
        <v>56155359</v>
      </c>
      <c r="AI644" s="247">
        <v>56156400</v>
      </c>
    </row>
    <row r="645" spans="1:35" s="24" customFormat="1" ht="36.75" customHeight="1" x14ac:dyDescent="0.3">
      <c r="A645" s="247">
        <v>503</v>
      </c>
      <c r="B645" s="248">
        <v>80111600</v>
      </c>
      <c r="C645" s="247" t="s">
        <v>3363</v>
      </c>
      <c r="D645" s="247" t="s">
        <v>3410</v>
      </c>
      <c r="E645" s="249" t="s">
        <v>717</v>
      </c>
      <c r="F645" s="249">
        <v>2024003050101</v>
      </c>
      <c r="G645" s="250" t="s">
        <v>721</v>
      </c>
      <c r="H645" s="251" t="s">
        <v>3393</v>
      </c>
      <c r="I645" s="133">
        <v>30352800</v>
      </c>
      <c r="J645" s="54" t="s">
        <v>1329</v>
      </c>
      <c r="K645" s="247" t="s">
        <v>3404</v>
      </c>
      <c r="L645" s="54" t="s">
        <v>903</v>
      </c>
      <c r="M645" s="54" t="s">
        <v>909</v>
      </c>
      <c r="N645" s="252" t="s">
        <v>522</v>
      </c>
      <c r="O645" s="54">
        <v>79</v>
      </c>
      <c r="P645" s="253" t="s">
        <v>523</v>
      </c>
      <c r="Q645" s="247" t="s">
        <v>3392</v>
      </c>
      <c r="R645" s="247" t="s">
        <v>3414</v>
      </c>
      <c r="S645" s="254">
        <v>6</v>
      </c>
      <c r="T645" s="265" t="s">
        <v>815</v>
      </c>
      <c r="U645" s="43">
        <v>380</v>
      </c>
      <c r="V645" s="247" t="s">
        <v>816</v>
      </c>
      <c r="W645" s="247" t="s">
        <v>898</v>
      </c>
      <c r="X645" s="247" t="s">
        <v>898</v>
      </c>
      <c r="Y645" s="29">
        <v>67</v>
      </c>
      <c r="Z645" s="247" t="s">
        <v>2003</v>
      </c>
      <c r="AA645" s="247">
        <v>114</v>
      </c>
      <c r="AB645" s="29">
        <v>30352800</v>
      </c>
      <c r="AC645" s="29">
        <v>0</v>
      </c>
      <c r="AD645" s="29">
        <v>30273737</v>
      </c>
      <c r="AE645" s="29">
        <v>79063</v>
      </c>
      <c r="AF645" s="247" t="s">
        <v>3895</v>
      </c>
      <c r="AG645" s="247">
        <v>52010702</v>
      </c>
      <c r="AH645" s="247">
        <v>30273737</v>
      </c>
      <c r="AI645" s="247">
        <v>30352800</v>
      </c>
    </row>
    <row r="646" spans="1:35" s="24" customFormat="1" ht="36.75" customHeight="1" x14ac:dyDescent="0.3">
      <c r="A646" s="247">
        <v>504</v>
      </c>
      <c r="B646" s="248">
        <v>80111600</v>
      </c>
      <c r="C646" s="247" t="s">
        <v>3363</v>
      </c>
      <c r="D646" s="247" t="s">
        <v>3410</v>
      </c>
      <c r="E646" s="249" t="s">
        <v>717</v>
      </c>
      <c r="F646" s="249">
        <v>2024003050101</v>
      </c>
      <c r="G646" s="250" t="s">
        <v>721</v>
      </c>
      <c r="H646" s="251" t="s">
        <v>3393</v>
      </c>
      <c r="I646" s="133">
        <v>30352800</v>
      </c>
      <c r="J646" s="54" t="s">
        <v>1329</v>
      </c>
      <c r="K646" s="247" t="s">
        <v>3404</v>
      </c>
      <c r="L646" s="54" t="s">
        <v>903</v>
      </c>
      <c r="M646" s="54" t="s">
        <v>909</v>
      </c>
      <c r="N646" s="252" t="s">
        <v>522</v>
      </c>
      <c r="O646" s="54">
        <v>79</v>
      </c>
      <c r="P646" s="253" t="s">
        <v>523</v>
      </c>
      <c r="Q646" s="247" t="s">
        <v>3392</v>
      </c>
      <c r="R646" s="247" t="s">
        <v>3414</v>
      </c>
      <c r="S646" s="254">
        <v>6</v>
      </c>
      <c r="T646" s="265" t="s">
        <v>815</v>
      </c>
      <c r="U646" s="43">
        <v>379</v>
      </c>
      <c r="V646" s="247" t="s">
        <v>816</v>
      </c>
      <c r="W646" s="247" t="s">
        <v>898</v>
      </c>
      <c r="X646" s="247" t="s">
        <v>898</v>
      </c>
      <c r="Y646" s="29">
        <v>282</v>
      </c>
      <c r="Z646" s="247" t="s">
        <v>2226</v>
      </c>
      <c r="AA646" s="247">
        <v>111</v>
      </c>
      <c r="AB646" s="29">
        <v>30352800</v>
      </c>
      <c r="AC646" s="29">
        <v>0</v>
      </c>
      <c r="AD646" s="29">
        <v>30330717</v>
      </c>
      <c r="AE646" s="29">
        <v>22083</v>
      </c>
      <c r="AF646" s="247" t="s">
        <v>3896</v>
      </c>
      <c r="AG646" s="247">
        <v>52010702</v>
      </c>
      <c r="AH646" s="247">
        <v>30330717</v>
      </c>
      <c r="AI646" s="247">
        <v>30352800</v>
      </c>
    </row>
    <row r="647" spans="1:35" s="24" customFormat="1" ht="36.75" customHeight="1" x14ac:dyDescent="0.3">
      <c r="A647" s="247">
        <v>505</v>
      </c>
      <c r="B647" s="248">
        <v>80111600</v>
      </c>
      <c r="C647" s="247" t="s">
        <v>3363</v>
      </c>
      <c r="D647" s="247" t="s">
        <v>3410</v>
      </c>
      <c r="E647" s="249" t="s">
        <v>717</v>
      </c>
      <c r="F647" s="249">
        <v>2024003050101</v>
      </c>
      <c r="G647" s="250" t="s">
        <v>721</v>
      </c>
      <c r="H647" s="251" t="s">
        <v>3393</v>
      </c>
      <c r="I647" s="133">
        <v>28627800</v>
      </c>
      <c r="J647" s="54" t="s">
        <v>1329</v>
      </c>
      <c r="K647" s="247" t="s">
        <v>3404</v>
      </c>
      <c r="L647" s="54" t="s">
        <v>903</v>
      </c>
      <c r="M647" s="54" t="s">
        <v>909</v>
      </c>
      <c r="N647" s="252" t="s">
        <v>522</v>
      </c>
      <c r="O647" s="54">
        <v>79</v>
      </c>
      <c r="P647" s="253" t="s">
        <v>523</v>
      </c>
      <c r="Q647" s="247" t="s">
        <v>3392</v>
      </c>
      <c r="R647" s="247" t="s">
        <v>3414</v>
      </c>
      <c r="S647" s="254">
        <v>6</v>
      </c>
      <c r="T647" s="265" t="s">
        <v>815</v>
      </c>
      <c r="U647" s="43">
        <v>378</v>
      </c>
      <c r="V647" s="247" t="s">
        <v>816</v>
      </c>
      <c r="W647" s="247" t="s">
        <v>898</v>
      </c>
      <c r="X647" s="247" t="s">
        <v>898</v>
      </c>
      <c r="Y647" s="29">
        <v>66</v>
      </c>
      <c r="Z647" s="247" t="s">
        <v>1999</v>
      </c>
      <c r="AA647" s="247">
        <v>115</v>
      </c>
      <c r="AB647" s="29">
        <v>28627800</v>
      </c>
      <c r="AC647" s="29">
        <v>0</v>
      </c>
      <c r="AD647" s="29">
        <v>28612740</v>
      </c>
      <c r="AE647" s="29">
        <v>15060</v>
      </c>
      <c r="AF647" s="247" t="s">
        <v>3897</v>
      </c>
      <c r="AG647" s="247">
        <v>52010702</v>
      </c>
      <c r="AH647" s="247">
        <v>28612740</v>
      </c>
      <c r="AI647" s="247">
        <v>28627800</v>
      </c>
    </row>
    <row r="648" spans="1:35" s="24" customFormat="1" ht="36.75" customHeight="1" x14ac:dyDescent="0.3">
      <c r="A648" s="247">
        <v>506</v>
      </c>
      <c r="B648" s="248" t="s">
        <v>812</v>
      </c>
      <c r="C648" s="247" t="s">
        <v>3363</v>
      </c>
      <c r="D648" s="247" t="s">
        <v>3410</v>
      </c>
      <c r="E648" s="249" t="s">
        <v>717</v>
      </c>
      <c r="F648" s="249">
        <v>2024003050101</v>
      </c>
      <c r="G648" s="250" t="s">
        <v>721</v>
      </c>
      <c r="H648" s="251" t="s">
        <v>3393</v>
      </c>
      <c r="I648" s="133">
        <v>0</v>
      </c>
      <c r="J648" s="54" t="s">
        <v>812</v>
      </c>
      <c r="K648" s="247" t="s">
        <v>3400</v>
      </c>
      <c r="L648" s="54" t="s">
        <v>812</v>
      </c>
      <c r="M648" s="54" t="s">
        <v>812</v>
      </c>
      <c r="N648" s="252" t="s">
        <v>522</v>
      </c>
      <c r="O648" s="54">
        <v>79</v>
      </c>
      <c r="P648" s="253" t="s">
        <v>523</v>
      </c>
      <c r="Q648" s="247" t="s">
        <v>3392</v>
      </c>
      <c r="R648" s="247" t="s">
        <v>3414</v>
      </c>
      <c r="S648" s="254" t="s">
        <v>812</v>
      </c>
      <c r="T648" s="265" t="s">
        <v>812</v>
      </c>
      <c r="U648" s="43" t="s">
        <v>895</v>
      </c>
      <c r="V648" s="247" t="s">
        <v>816</v>
      </c>
      <c r="W648" s="247" t="s">
        <v>812</v>
      </c>
      <c r="X648" s="247" t="s">
        <v>812</v>
      </c>
      <c r="Y648" s="29" t="s">
        <v>895</v>
      </c>
      <c r="Z648" s="247" t="s">
        <v>895</v>
      </c>
      <c r="AA648" s="247" t="s">
        <v>895</v>
      </c>
      <c r="AB648" s="29">
        <v>0</v>
      </c>
      <c r="AC648" s="29">
        <v>0</v>
      </c>
      <c r="AD648" s="29">
        <v>0</v>
      </c>
      <c r="AE648" s="29">
        <v>0</v>
      </c>
      <c r="AF648" s="247" t="s">
        <v>522</v>
      </c>
      <c r="AG648" s="247">
        <v>52010702</v>
      </c>
      <c r="AH648" s="247" t="s">
        <v>895</v>
      </c>
      <c r="AI648" s="247" t="s">
        <v>895</v>
      </c>
    </row>
    <row r="649" spans="1:35" s="24" customFormat="1" ht="36.75" customHeight="1" x14ac:dyDescent="0.3">
      <c r="A649" s="247">
        <v>507</v>
      </c>
      <c r="B649" s="248">
        <v>80111600</v>
      </c>
      <c r="C649" s="247" t="s">
        <v>3363</v>
      </c>
      <c r="D649" s="247" t="s">
        <v>3410</v>
      </c>
      <c r="E649" s="249" t="s">
        <v>717</v>
      </c>
      <c r="F649" s="249">
        <v>2024003050101</v>
      </c>
      <c r="G649" s="250" t="s">
        <v>720</v>
      </c>
      <c r="H649" s="251" t="s">
        <v>3393</v>
      </c>
      <c r="I649" s="133">
        <v>55556400</v>
      </c>
      <c r="J649" s="54" t="s">
        <v>1330</v>
      </c>
      <c r="K649" s="247" t="s">
        <v>3404</v>
      </c>
      <c r="L649" s="54" t="s">
        <v>903</v>
      </c>
      <c r="M649" s="54" t="s">
        <v>909</v>
      </c>
      <c r="N649" s="252" t="s">
        <v>522</v>
      </c>
      <c r="O649" s="54">
        <v>79</v>
      </c>
      <c r="P649" s="253" t="s">
        <v>523</v>
      </c>
      <c r="Q649" s="247" t="s">
        <v>3392</v>
      </c>
      <c r="R649" s="247" t="s">
        <v>3414</v>
      </c>
      <c r="S649" s="254">
        <v>6</v>
      </c>
      <c r="T649" s="265" t="s">
        <v>815</v>
      </c>
      <c r="U649" s="43">
        <v>376</v>
      </c>
      <c r="V649" s="247" t="s">
        <v>816</v>
      </c>
      <c r="W649" s="247" t="s">
        <v>898</v>
      </c>
      <c r="X649" s="247" t="s">
        <v>898</v>
      </c>
      <c r="Y649" s="29">
        <v>346</v>
      </c>
      <c r="Z649" s="247" t="s">
        <v>2393</v>
      </c>
      <c r="AA649" s="247">
        <v>399</v>
      </c>
      <c r="AB649" s="29">
        <v>55556400</v>
      </c>
      <c r="AC649" s="29">
        <v>0</v>
      </c>
      <c r="AD649" s="29">
        <v>55316996</v>
      </c>
      <c r="AE649" s="29">
        <v>239404</v>
      </c>
      <c r="AF649" s="247" t="s">
        <v>3898</v>
      </c>
      <c r="AG649" s="247">
        <v>52010702</v>
      </c>
      <c r="AH649" s="247">
        <v>55316996</v>
      </c>
      <c r="AI649" s="247">
        <v>55556400</v>
      </c>
    </row>
    <row r="650" spans="1:35" s="24" customFormat="1" ht="36.75" customHeight="1" x14ac:dyDescent="0.3">
      <c r="A650" s="247">
        <v>508</v>
      </c>
      <c r="B650" s="248">
        <v>80111600</v>
      </c>
      <c r="C650" s="247" t="s">
        <v>3363</v>
      </c>
      <c r="D650" s="247" t="s">
        <v>3410</v>
      </c>
      <c r="E650" s="249" t="s">
        <v>717</v>
      </c>
      <c r="F650" s="249">
        <v>2024003050101</v>
      </c>
      <c r="G650" s="250" t="s">
        <v>720</v>
      </c>
      <c r="H650" s="251" t="s">
        <v>3393</v>
      </c>
      <c r="I650" s="133">
        <v>55556400</v>
      </c>
      <c r="J650" s="54" t="s">
        <v>1331</v>
      </c>
      <c r="K650" s="247" t="s">
        <v>3404</v>
      </c>
      <c r="L650" s="54" t="s">
        <v>903</v>
      </c>
      <c r="M650" s="54" t="s">
        <v>909</v>
      </c>
      <c r="N650" s="252" t="s">
        <v>522</v>
      </c>
      <c r="O650" s="54">
        <v>79</v>
      </c>
      <c r="P650" s="253" t="s">
        <v>523</v>
      </c>
      <c r="Q650" s="247" t="s">
        <v>3392</v>
      </c>
      <c r="R650" s="247" t="s">
        <v>3414</v>
      </c>
      <c r="S650" s="254">
        <v>6</v>
      </c>
      <c r="T650" s="265" t="s">
        <v>815</v>
      </c>
      <c r="U650" s="43">
        <v>375</v>
      </c>
      <c r="V650" s="247" t="s">
        <v>816</v>
      </c>
      <c r="W650" s="247" t="s">
        <v>898</v>
      </c>
      <c r="X650" s="247" t="s">
        <v>898</v>
      </c>
      <c r="Y650" s="29">
        <v>350</v>
      </c>
      <c r="Z650" s="247" t="s">
        <v>2405</v>
      </c>
      <c r="AA650" s="247">
        <v>378</v>
      </c>
      <c r="AB650" s="29">
        <v>55556400</v>
      </c>
      <c r="AC650" s="29">
        <v>0</v>
      </c>
      <c r="AD650" s="29">
        <v>55555035</v>
      </c>
      <c r="AE650" s="29">
        <v>1365</v>
      </c>
      <c r="AF650" s="247" t="s">
        <v>3899</v>
      </c>
      <c r="AG650" s="247">
        <v>52010702</v>
      </c>
      <c r="AH650" s="247">
        <v>55555035</v>
      </c>
      <c r="AI650" s="247">
        <v>55556400</v>
      </c>
    </row>
    <row r="651" spans="1:35" s="24" customFormat="1" ht="36.75" customHeight="1" x14ac:dyDescent="0.3">
      <c r="A651" s="247">
        <v>509</v>
      </c>
      <c r="B651" s="248">
        <v>80111600</v>
      </c>
      <c r="C651" s="247" t="s">
        <v>3363</v>
      </c>
      <c r="D651" s="247" t="s">
        <v>3410</v>
      </c>
      <c r="E651" s="249" t="s">
        <v>717</v>
      </c>
      <c r="F651" s="249">
        <v>2024003050101</v>
      </c>
      <c r="G651" s="250" t="s">
        <v>720</v>
      </c>
      <c r="H651" s="251" t="s">
        <v>3393</v>
      </c>
      <c r="I651" s="133">
        <v>29902800</v>
      </c>
      <c r="J651" s="54" t="s">
        <v>1332</v>
      </c>
      <c r="K651" s="247" t="s">
        <v>3404</v>
      </c>
      <c r="L651" s="54" t="s">
        <v>903</v>
      </c>
      <c r="M651" s="54" t="s">
        <v>909</v>
      </c>
      <c r="N651" s="252" t="s">
        <v>522</v>
      </c>
      <c r="O651" s="54">
        <v>79</v>
      </c>
      <c r="P651" s="253" t="s">
        <v>523</v>
      </c>
      <c r="Q651" s="247" t="s">
        <v>3392</v>
      </c>
      <c r="R651" s="247" t="s">
        <v>3414</v>
      </c>
      <c r="S651" s="254">
        <v>6</v>
      </c>
      <c r="T651" s="265" t="s">
        <v>815</v>
      </c>
      <c r="U651" s="43">
        <v>374</v>
      </c>
      <c r="V651" s="247" t="s">
        <v>816</v>
      </c>
      <c r="W651" s="247" t="s">
        <v>898</v>
      </c>
      <c r="X651" s="247" t="s">
        <v>898</v>
      </c>
      <c r="Y651" s="29">
        <v>347</v>
      </c>
      <c r="Z651" s="247" t="s">
        <v>2396</v>
      </c>
      <c r="AA651" s="247">
        <v>396</v>
      </c>
      <c r="AB651" s="29">
        <v>29902800</v>
      </c>
      <c r="AC651" s="29">
        <v>0</v>
      </c>
      <c r="AD651" s="29">
        <v>28648795</v>
      </c>
      <c r="AE651" s="29">
        <v>1254005</v>
      </c>
      <c r="AF651" s="247" t="s">
        <v>3900</v>
      </c>
      <c r="AG651" s="247">
        <v>52010702</v>
      </c>
      <c r="AH651" s="247">
        <v>28648795</v>
      </c>
      <c r="AI651" s="247">
        <v>29902800</v>
      </c>
    </row>
    <row r="652" spans="1:35" s="24" customFormat="1" ht="36.75" customHeight="1" x14ac:dyDescent="0.3">
      <c r="A652" s="247">
        <v>510</v>
      </c>
      <c r="B652" s="248">
        <v>80111600</v>
      </c>
      <c r="C652" s="247" t="s">
        <v>3363</v>
      </c>
      <c r="D652" s="247" t="s">
        <v>3410</v>
      </c>
      <c r="E652" s="249" t="s">
        <v>717</v>
      </c>
      <c r="F652" s="249">
        <v>2024003050101</v>
      </c>
      <c r="G652" s="250" t="s">
        <v>720</v>
      </c>
      <c r="H652" s="251" t="s">
        <v>3393</v>
      </c>
      <c r="I652" s="133">
        <v>56156400</v>
      </c>
      <c r="J652" s="54" t="s">
        <v>1333</v>
      </c>
      <c r="K652" s="247" t="s">
        <v>3404</v>
      </c>
      <c r="L652" s="54" t="s">
        <v>903</v>
      </c>
      <c r="M652" s="54" t="s">
        <v>909</v>
      </c>
      <c r="N652" s="252" t="s">
        <v>522</v>
      </c>
      <c r="O652" s="54">
        <v>79</v>
      </c>
      <c r="P652" s="253" t="s">
        <v>523</v>
      </c>
      <c r="Q652" s="247" t="s">
        <v>3392</v>
      </c>
      <c r="R652" s="247" t="s">
        <v>3414</v>
      </c>
      <c r="S652" s="254">
        <v>6</v>
      </c>
      <c r="T652" s="265" t="s">
        <v>815</v>
      </c>
      <c r="U652" s="43">
        <v>373</v>
      </c>
      <c r="V652" s="247" t="s">
        <v>816</v>
      </c>
      <c r="W652" s="247" t="s">
        <v>898</v>
      </c>
      <c r="X652" s="247" t="s">
        <v>898</v>
      </c>
      <c r="Y652" s="29">
        <v>349</v>
      </c>
      <c r="Z652" s="247" t="s">
        <v>2403</v>
      </c>
      <c r="AA652" s="247">
        <v>385</v>
      </c>
      <c r="AB652" s="29">
        <v>56156400</v>
      </c>
      <c r="AC652" s="29">
        <v>0</v>
      </c>
      <c r="AD652" s="29">
        <v>56153159</v>
      </c>
      <c r="AE652" s="29">
        <v>3241</v>
      </c>
      <c r="AF652" s="247" t="s">
        <v>3901</v>
      </c>
      <c r="AG652" s="247">
        <v>52010702</v>
      </c>
      <c r="AH652" s="247">
        <v>56153159</v>
      </c>
      <c r="AI652" s="247">
        <v>56156400</v>
      </c>
    </row>
    <row r="653" spans="1:35" s="24" customFormat="1" ht="36.75" customHeight="1" x14ac:dyDescent="0.3">
      <c r="A653" s="247">
        <v>511</v>
      </c>
      <c r="B653" s="248" t="s">
        <v>812</v>
      </c>
      <c r="C653" s="247" t="s">
        <v>3363</v>
      </c>
      <c r="D653" s="247" t="s">
        <v>3410</v>
      </c>
      <c r="E653" s="249" t="s">
        <v>717</v>
      </c>
      <c r="F653" s="249">
        <v>2024003050101</v>
      </c>
      <c r="G653" s="250" t="s">
        <v>720</v>
      </c>
      <c r="H653" s="251" t="s">
        <v>3393</v>
      </c>
      <c r="I653" s="133">
        <v>0</v>
      </c>
      <c r="J653" s="54" t="s">
        <v>812</v>
      </c>
      <c r="K653" s="247" t="s">
        <v>3400</v>
      </c>
      <c r="L653" s="54" t="s">
        <v>812</v>
      </c>
      <c r="M653" s="54" t="s">
        <v>812</v>
      </c>
      <c r="N653" s="252" t="s">
        <v>522</v>
      </c>
      <c r="O653" s="54">
        <v>79</v>
      </c>
      <c r="P653" s="253" t="s">
        <v>523</v>
      </c>
      <c r="Q653" s="247" t="s">
        <v>3392</v>
      </c>
      <c r="R653" s="247" t="s">
        <v>3414</v>
      </c>
      <c r="S653" s="254" t="s">
        <v>812</v>
      </c>
      <c r="T653" s="265" t="s">
        <v>812</v>
      </c>
      <c r="U653" s="43" t="s">
        <v>895</v>
      </c>
      <c r="V653" s="247" t="s">
        <v>816</v>
      </c>
      <c r="W653" s="247" t="s">
        <v>812</v>
      </c>
      <c r="X653" s="247" t="s">
        <v>812</v>
      </c>
      <c r="Y653" s="29" t="s">
        <v>895</v>
      </c>
      <c r="Z653" s="247" t="s">
        <v>895</v>
      </c>
      <c r="AA653" s="247" t="s">
        <v>895</v>
      </c>
      <c r="AB653" s="29">
        <v>0</v>
      </c>
      <c r="AC653" s="29">
        <v>0</v>
      </c>
      <c r="AD653" s="29">
        <v>0</v>
      </c>
      <c r="AE653" s="29">
        <v>0</v>
      </c>
      <c r="AF653" s="247" t="s">
        <v>522</v>
      </c>
      <c r="AG653" s="247">
        <v>52010702</v>
      </c>
      <c r="AH653" s="247" t="s">
        <v>895</v>
      </c>
      <c r="AI653" s="247" t="s">
        <v>895</v>
      </c>
    </row>
    <row r="654" spans="1:35" s="24" customFormat="1" ht="36.75" customHeight="1" x14ac:dyDescent="0.3">
      <c r="A654" s="247">
        <v>512</v>
      </c>
      <c r="B654" s="248">
        <v>80111600</v>
      </c>
      <c r="C654" s="247" t="s">
        <v>3363</v>
      </c>
      <c r="D654" s="247" t="s">
        <v>3410</v>
      </c>
      <c r="E654" s="249" t="s">
        <v>699</v>
      </c>
      <c r="F654" s="249">
        <v>2024003050100</v>
      </c>
      <c r="G654" s="250" t="s">
        <v>700</v>
      </c>
      <c r="H654" s="251" t="s">
        <v>3390</v>
      </c>
      <c r="I654" s="133">
        <v>26653200</v>
      </c>
      <c r="J654" s="54" t="s">
        <v>1334</v>
      </c>
      <c r="K654" s="247" t="s">
        <v>3404</v>
      </c>
      <c r="L654" s="54" t="s">
        <v>903</v>
      </c>
      <c r="M654" s="54" t="s">
        <v>909</v>
      </c>
      <c r="N654" s="252" t="s">
        <v>541</v>
      </c>
      <c r="O654" s="54">
        <v>81</v>
      </c>
      <c r="P654" s="253" t="s">
        <v>542</v>
      </c>
      <c r="Q654" s="247" t="s">
        <v>3367</v>
      </c>
      <c r="R654" s="247" t="s">
        <v>3414</v>
      </c>
      <c r="S654" s="254">
        <v>6</v>
      </c>
      <c r="T654" s="265" t="s">
        <v>815</v>
      </c>
      <c r="U654" s="43">
        <v>356</v>
      </c>
      <c r="V654" s="247" t="s">
        <v>816</v>
      </c>
      <c r="W654" s="247" t="s">
        <v>898</v>
      </c>
      <c r="X654" s="247" t="s">
        <v>898</v>
      </c>
      <c r="Y654" s="29">
        <v>60</v>
      </c>
      <c r="Z654" s="247" t="s">
        <v>1982</v>
      </c>
      <c r="AA654" s="247">
        <v>129</v>
      </c>
      <c r="AB654" s="29">
        <v>26653200</v>
      </c>
      <c r="AC654" s="29">
        <v>0</v>
      </c>
      <c r="AD654" s="29">
        <v>26475229</v>
      </c>
      <c r="AE654" s="29">
        <v>177971</v>
      </c>
      <c r="AF654" s="247" t="s">
        <v>3902</v>
      </c>
      <c r="AG654" s="247">
        <v>52010705</v>
      </c>
      <c r="AH654" s="247">
        <v>26475229</v>
      </c>
      <c r="AI654" s="247">
        <v>26653200</v>
      </c>
    </row>
    <row r="655" spans="1:35" s="24" customFormat="1" ht="36.75" customHeight="1" x14ac:dyDescent="0.3">
      <c r="A655" s="247">
        <v>512</v>
      </c>
      <c r="B655" s="248">
        <v>80111600</v>
      </c>
      <c r="C655" s="247" t="s">
        <v>3363</v>
      </c>
      <c r="D655" s="247" t="s">
        <v>3410</v>
      </c>
      <c r="E655" s="249" t="s">
        <v>717</v>
      </c>
      <c r="F655" s="249">
        <v>2024003050101</v>
      </c>
      <c r="G655" s="250" t="s">
        <v>718</v>
      </c>
      <c r="H655" s="251" t="s">
        <v>3393</v>
      </c>
      <c r="I655" s="133">
        <v>26653200</v>
      </c>
      <c r="J655" s="54" t="s">
        <v>1334</v>
      </c>
      <c r="K655" s="247" t="s">
        <v>3404</v>
      </c>
      <c r="L655" s="54" t="s">
        <v>903</v>
      </c>
      <c r="M655" s="54" t="s">
        <v>909</v>
      </c>
      <c r="N655" s="252" t="s">
        <v>522</v>
      </c>
      <c r="O655" s="54">
        <v>79</v>
      </c>
      <c r="P655" s="253" t="s">
        <v>523</v>
      </c>
      <c r="Q655" s="247" t="s">
        <v>3392</v>
      </c>
      <c r="R655" s="247" t="s">
        <v>3414</v>
      </c>
      <c r="S655" s="254">
        <v>6</v>
      </c>
      <c r="T655" s="265" t="s">
        <v>815</v>
      </c>
      <c r="U655" s="43">
        <v>356</v>
      </c>
      <c r="V655" s="247" t="s">
        <v>816</v>
      </c>
      <c r="W655" s="247" t="s">
        <v>898</v>
      </c>
      <c r="X655" s="247" t="s">
        <v>898</v>
      </c>
      <c r="Y655" s="29">
        <v>60</v>
      </c>
      <c r="Z655" s="247" t="s">
        <v>1982</v>
      </c>
      <c r="AA655" s="247">
        <v>129</v>
      </c>
      <c r="AB655" s="29">
        <v>26653200</v>
      </c>
      <c r="AC655" s="29">
        <v>0</v>
      </c>
      <c r="AD655" s="29">
        <v>26475229</v>
      </c>
      <c r="AE655" s="29">
        <v>177971</v>
      </c>
      <c r="AF655" s="247" t="s">
        <v>3903</v>
      </c>
      <c r="AG655" s="247">
        <v>52010702</v>
      </c>
      <c r="AH655" s="247">
        <v>26475229</v>
      </c>
      <c r="AI655" s="247">
        <v>26653200</v>
      </c>
    </row>
    <row r="656" spans="1:35" s="24" customFormat="1" ht="36.75" customHeight="1" x14ac:dyDescent="0.3">
      <c r="A656" s="247">
        <v>513</v>
      </c>
      <c r="B656" s="248">
        <v>80111600</v>
      </c>
      <c r="C656" s="247" t="s">
        <v>3363</v>
      </c>
      <c r="D656" s="247" t="s">
        <v>3410</v>
      </c>
      <c r="E656" s="249" t="s">
        <v>699</v>
      </c>
      <c r="F656" s="249">
        <v>2024003050100</v>
      </c>
      <c r="G656" s="250" t="s">
        <v>700</v>
      </c>
      <c r="H656" s="251" t="s">
        <v>3390</v>
      </c>
      <c r="I656" s="133">
        <v>27478200</v>
      </c>
      <c r="J656" s="54" t="s">
        <v>1335</v>
      </c>
      <c r="K656" s="247" t="s">
        <v>3404</v>
      </c>
      <c r="L656" s="54" t="s">
        <v>903</v>
      </c>
      <c r="M656" s="54" t="s">
        <v>909</v>
      </c>
      <c r="N656" s="252" t="s">
        <v>541</v>
      </c>
      <c r="O656" s="54">
        <v>81</v>
      </c>
      <c r="P656" s="253" t="s">
        <v>542</v>
      </c>
      <c r="Q656" s="247" t="s">
        <v>3367</v>
      </c>
      <c r="R656" s="247" t="s">
        <v>3414</v>
      </c>
      <c r="S656" s="254">
        <v>6</v>
      </c>
      <c r="T656" s="265" t="s">
        <v>815</v>
      </c>
      <c r="U656" s="43">
        <v>371</v>
      </c>
      <c r="V656" s="247" t="s">
        <v>816</v>
      </c>
      <c r="W656" s="247" t="s">
        <v>898</v>
      </c>
      <c r="X656" s="247" t="s">
        <v>898</v>
      </c>
      <c r="Y656" s="29">
        <v>283</v>
      </c>
      <c r="Z656" s="247" t="s">
        <v>2228</v>
      </c>
      <c r="AA656" s="247">
        <v>120</v>
      </c>
      <c r="AB656" s="29">
        <v>27478200</v>
      </c>
      <c r="AC656" s="29">
        <v>0</v>
      </c>
      <c r="AD656" s="29">
        <v>27399258</v>
      </c>
      <c r="AE656" s="29">
        <v>78942</v>
      </c>
      <c r="AF656" s="247" t="s">
        <v>3904</v>
      </c>
      <c r="AG656" s="247">
        <v>52010705</v>
      </c>
      <c r="AH656" s="247">
        <v>27399258</v>
      </c>
      <c r="AI656" s="247">
        <v>27478200</v>
      </c>
    </row>
    <row r="657" spans="1:35" s="24" customFormat="1" ht="36.75" customHeight="1" x14ac:dyDescent="0.3">
      <c r="A657" s="247">
        <v>513</v>
      </c>
      <c r="B657" s="248">
        <v>80111600</v>
      </c>
      <c r="C657" s="247" t="s">
        <v>3363</v>
      </c>
      <c r="D657" s="247" t="s">
        <v>3410</v>
      </c>
      <c r="E657" s="249" t="s">
        <v>717</v>
      </c>
      <c r="F657" s="249">
        <v>2024003050101</v>
      </c>
      <c r="G657" s="250" t="s">
        <v>718</v>
      </c>
      <c r="H657" s="251" t="s">
        <v>3393</v>
      </c>
      <c r="I657" s="133">
        <v>27478200</v>
      </c>
      <c r="J657" s="54" t="s">
        <v>1335</v>
      </c>
      <c r="K657" s="247" t="s">
        <v>3404</v>
      </c>
      <c r="L657" s="54" t="s">
        <v>903</v>
      </c>
      <c r="M657" s="54" t="s">
        <v>909</v>
      </c>
      <c r="N657" s="252" t="s">
        <v>522</v>
      </c>
      <c r="O657" s="54">
        <v>79</v>
      </c>
      <c r="P657" s="253" t="s">
        <v>523</v>
      </c>
      <c r="Q657" s="247" t="s">
        <v>3392</v>
      </c>
      <c r="R657" s="247" t="s">
        <v>3414</v>
      </c>
      <c r="S657" s="254">
        <v>6</v>
      </c>
      <c r="T657" s="265" t="s">
        <v>815</v>
      </c>
      <c r="U657" s="43">
        <v>371</v>
      </c>
      <c r="V657" s="247" t="s">
        <v>816</v>
      </c>
      <c r="W657" s="247" t="s">
        <v>898</v>
      </c>
      <c r="X657" s="247" t="s">
        <v>898</v>
      </c>
      <c r="Y657" s="29">
        <v>283</v>
      </c>
      <c r="Z657" s="247" t="s">
        <v>2228</v>
      </c>
      <c r="AA657" s="247">
        <v>120</v>
      </c>
      <c r="AB657" s="29">
        <v>27478200</v>
      </c>
      <c r="AC657" s="29">
        <v>0</v>
      </c>
      <c r="AD657" s="29">
        <v>27399256</v>
      </c>
      <c r="AE657" s="29">
        <v>78944</v>
      </c>
      <c r="AF657" s="247" t="s">
        <v>3905</v>
      </c>
      <c r="AG657" s="247">
        <v>52010702</v>
      </c>
      <c r="AH657" s="247">
        <v>27399256</v>
      </c>
      <c r="AI657" s="247">
        <v>27478200</v>
      </c>
    </row>
    <row r="658" spans="1:35" s="24" customFormat="1" ht="36.75" customHeight="1" x14ac:dyDescent="0.3">
      <c r="A658" s="247">
        <v>514</v>
      </c>
      <c r="B658" s="248">
        <v>80111600</v>
      </c>
      <c r="C658" s="247" t="s">
        <v>3363</v>
      </c>
      <c r="D658" s="247" t="s">
        <v>3410</v>
      </c>
      <c r="E658" s="249" t="s">
        <v>717</v>
      </c>
      <c r="F658" s="249">
        <v>2024003050101</v>
      </c>
      <c r="G658" s="250" t="s">
        <v>718</v>
      </c>
      <c r="H658" s="251" t="s">
        <v>3393</v>
      </c>
      <c r="I658" s="133">
        <v>25153200</v>
      </c>
      <c r="J658" s="54" t="s">
        <v>1336</v>
      </c>
      <c r="K658" s="247" t="s">
        <v>3404</v>
      </c>
      <c r="L658" s="54" t="s">
        <v>903</v>
      </c>
      <c r="M658" s="54" t="s">
        <v>909</v>
      </c>
      <c r="N658" s="252" t="s">
        <v>522</v>
      </c>
      <c r="O658" s="54">
        <v>79</v>
      </c>
      <c r="P658" s="253" t="s">
        <v>523</v>
      </c>
      <c r="Q658" s="247" t="s">
        <v>3392</v>
      </c>
      <c r="R658" s="247" t="s">
        <v>3414</v>
      </c>
      <c r="S658" s="254">
        <v>6</v>
      </c>
      <c r="T658" s="265" t="s">
        <v>815</v>
      </c>
      <c r="U658" s="43">
        <v>357</v>
      </c>
      <c r="V658" s="247" t="s">
        <v>816</v>
      </c>
      <c r="W658" s="247" t="s">
        <v>817</v>
      </c>
      <c r="X658" s="247" t="s">
        <v>817</v>
      </c>
      <c r="Y658" s="29">
        <v>352</v>
      </c>
      <c r="Z658" s="247" t="s">
        <v>2410</v>
      </c>
      <c r="AA658" s="247">
        <v>375</v>
      </c>
      <c r="AB658" s="29">
        <v>25153200</v>
      </c>
      <c r="AC658" s="29">
        <v>0</v>
      </c>
      <c r="AD658" s="29">
        <v>25153200</v>
      </c>
      <c r="AE658" s="29">
        <v>0</v>
      </c>
      <c r="AF658" s="247" t="s">
        <v>3906</v>
      </c>
      <c r="AG658" s="247">
        <v>52010702</v>
      </c>
      <c r="AH658" s="247">
        <v>25153200</v>
      </c>
      <c r="AI658" s="247">
        <v>25153200</v>
      </c>
    </row>
    <row r="659" spans="1:35" s="24" customFormat="1" ht="36.75" customHeight="1" x14ac:dyDescent="0.3">
      <c r="A659" s="247">
        <v>514</v>
      </c>
      <c r="B659" s="248">
        <v>80111600</v>
      </c>
      <c r="C659" s="247" t="s">
        <v>3363</v>
      </c>
      <c r="D659" s="247" t="s">
        <v>3410</v>
      </c>
      <c r="E659" s="249" t="s">
        <v>729</v>
      </c>
      <c r="F659" s="249">
        <v>2024003050073</v>
      </c>
      <c r="G659" s="250" t="s">
        <v>734</v>
      </c>
      <c r="H659" s="251" t="s">
        <v>3364</v>
      </c>
      <c r="I659" s="133">
        <v>25153200</v>
      </c>
      <c r="J659" s="54" t="s">
        <v>1336</v>
      </c>
      <c r="K659" s="247" t="s">
        <v>3404</v>
      </c>
      <c r="L659" s="54" t="s">
        <v>903</v>
      </c>
      <c r="M659" s="54" t="s">
        <v>909</v>
      </c>
      <c r="N659" s="252" t="s">
        <v>587</v>
      </c>
      <c r="O659" s="54">
        <v>89</v>
      </c>
      <c r="P659" s="253" t="s">
        <v>579</v>
      </c>
      <c r="Q659" s="247" t="s">
        <v>3365</v>
      </c>
      <c r="R659" s="247" t="s">
        <v>3414</v>
      </c>
      <c r="S659" s="254">
        <v>6</v>
      </c>
      <c r="T659" s="265" t="s">
        <v>815</v>
      </c>
      <c r="U659" s="43">
        <v>357</v>
      </c>
      <c r="V659" s="247" t="s">
        <v>816</v>
      </c>
      <c r="W659" s="247" t="s">
        <v>817</v>
      </c>
      <c r="X659" s="247" t="s">
        <v>817</v>
      </c>
      <c r="Y659" s="29">
        <v>352</v>
      </c>
      <c r="Z659" s="247" t="s">
        <v>2410</v>
      </c>
      <c r="AA659" s="247">
        <v>375</v>
      </c>
      <c r="AB659" s="29">
        <v>25153200</v>
      </c>
      <c r="AC659" s="29">
        <v>0</v>
      </c>
      <c r="AD659" s="29">
        <v>22153200</v>
      </c>
      <c r="AE659" s="29">
        <v>3000000</v>
      </c>
      <c r="AF659" s="247" t="s">
        <v>3907</v>
      </c>
      <c r="AG659" s="247">
        <v>52010703</v>
      </c>
      <c r="AH659" s="247">
        <v>22153200</v>
      </c>
      <c r="AI659" s="247">
        <v>25153200</v>
      </c>
    </row>
    <row r="660" spans="1:35" s="24" customFormat="1" ht="36.75" customHeight="1" x14ac:dyDescent="0.3">
      <c r="A660" s="247">
        <v>515</v>
      </c>
      <c r="B660" s="248">
        <v>80111600</v>
      </c>
      <c r="C660" s="247" t="s">
        <v>3363</v>
      </c>
      <c r="D660" s="247" t="s">
        <v>3410</v>
      </c>
      <c r="E660" s="249" t="s">
        <v>729</v>
      </c>
      <c r="F660" s="249">
        <v>2024003050073</v>
      </c>
      <c r="G660" s="250" t="s">
        <v>734</v>
      </c>
      <c r="H660" s="251" t="s">
        <v>3364</v>
      </c>
      <c r="I660" s="133">
        <v>50306400</v>
      </c>
      <c r="J660" s="54" t="s">
        <v>1337</v>
      </c>
      <c r="K660" s="247" t="s">
        <v>3404</v>
      </c>
      <c r="L660" s="54" t="s">
        <v>903</v>
      </c>
      <c r="M660" s="54" t="s">
        <v>909</v>
      </c>
      <c r="N660" s="252" t="s">
        <v>587</v>
      </c>
      <c r="O660" s="54">
        <v>89</v>
      </c>
      <c r="P660" s="253" t="s">
        <v>579</v>
      </c>
      <c r="Q660" s="247" t="s">
        <v>3365</v>
      </c>
      <c r="R660" s="247" t="s">
        <v>3414</v>
      </c>
      <c r="S660" s="254">
        <v>6</v>
      </c>
      <c r="T660" s="265" t="s">
        <v>815</v>
      </c>
      <c r="U660" s="43">
        <v>370</v>
      </c>
      <c r="V660" s="247" t="s">
        <v>816</v>
      </c>
      <c r="W660" s="247" t="s">
        <v>817</v>
      </c>
      <c r="X660" s="247" t="s">
        <v>817</v>
      </c>
      <c r="Y660" s="29">
        <v>327</v>
      </c>
      <c r="Z660" s="247" t="s">
        <v>2348</v>
      </c>
      <c r="AA660" s="247">
        <v>131</v>
      </c>
      <c r="AB660" s="29">
        <v>50306400</v>
      </c>
      <c r="AC660" s="29">
        <v>0</v>
      </c>
      <c r="AD660" s="29">
        <v>47306400</v>
      </c>
      <c r="AE660" s="29">
        <v>3000000</v>
      </c>
      <c r="AF660" s="247" t="s">
        <v>3908</v>
      </c>
      <c r="AG660" s="247">
        <v>52010703</v>
      </c>
      <c r="AH660" s="247">
        <v>47306400</v>
      </c>
      <c r="AI660" s="247">
        <v>50306400</v>
      </c>
    </row>
    <row r="661" spans="1:35" s="24" customFormat="1" ht="36.75" customHeight="1" x14ac:dyDescent="0.3">
      <c r="A661" s="247">
        <v>516</v>
      </c>
      <c r="B661" s="248">
        <v>80111600</v>
      </c>
      <c r="C661" s="247" t="s">
        <v>3363</v>
      </c>
      <c r="D661" s="247" t="s">
        <v>3410</v>
      </c>
      <c r="E661" s="249" t="s">
        <v>729</v>
      </c>
      <c r="F661" s="249">
        <v>2024003050073</v>
      </c>
      <c r="G661" s="250" t="s">
        <v>734</v>
      </c>
      <c r="H661" s="251" t="s">
        <v>3364</v>
      </c>
      <c r="I661" s="133">
        <v>50306400</v>
      </c>
      <c r="J661" s="54" t="s">
        <v>1338</v>
      </c>
      <c r="K661" s="247" t="s">
        <v>3404</v>
      </c>
      <c r="L661" s="54" t="s">
        <v>903</v>
      </c>
      <c r="M661" s="54" t="s">
        <v>909</v>
      </c>
      <c r="N661" s="252" t="s">
        <v>587</v>
      </c>
      <c r="O661" s="54">
        <v>89</v>
      </c>
      <c r="P661" s="253" t="s">
        <v>579</v>
      </c>
      <c r="Q661" s="247" t="s">
        <v>3365</v>
      </c>
      <c r="R661" s="247" t="s">
        <v>3414</v>
      </c>
      <c r="S661" s="254">
        <v>6</v>
      </c>
      <c r="T661" s="265" t="s">
        <v>815</v>
      </c>
      <c r="U661" s="43">
        <v>369</v>
      </c>
      <c r="V661" s="247" t="s">
        <v>816</v>
      </c>
      <c r="W661" s="247" t="s">
        <v>817</v>
      </c>
      <c r="X661" s="247" t="s">
        <v>817</v>
      </c>
      <c r="Y661" s="29">
        <v>335</v>
      </c>
      <c r="Z661" s="247" t="s">
        <v>2368</v>
      </c>
      <c r="AA661" s="247">
        <v>405</v>
      </c>
      <c r="AB661" s="29">
        <v>50306400</v>
      </c>
      <c r="AC661" s="29">
        <v>0</v>
      </c>
      <c r="AD661" s="29">
        <v>47306400</v>
      </c>
      <c r="AE661" s="29">
        <v>3000000</v>
      </c>
      <c r="AF661" s="247" t="s">
        <v>3909</v>
      </c>
      <c r="AG661" s="247">
        <v>52010703</v>
      </c>
      <c r="AH661" s="247">
        <v>47306400</v>
      </c>
      <c r="AI661" s="247">
        <v>50306400</v>
      </c>
    </row>
    <row r="662" spans="1:35" s="24" customFormat="1" ht="36.75" customHeight="1" x14ac:dyDescent="0.3">
      <c r="A662" s="247">
        <v>517</v>
      </c>
      <c r="B662" s="248">
        <v>80111600</v>
      </c>
      <c r="C662" s="247" t="s">
        <v>3363</v>
      </c>
      <c r="D662" s="247" t="s">
        <v>3410</v>
      </c>
      <c r="E662" s="249" t="s">
        <v>729</v>
      </c>
      <c r="F662" s="249">
        <v>2024003050073</v>
      </c>
      <c r="G662" s="250" t="s">
        <v>734</v>
      </c>
      <c r="H662" s="251" t="s">
        <v>3364</v>
      </c>
      <c r="I662" s="133">
        <v>50306400</v>
      </c>
      <c r="J662" s="54" t="s">
        <v>1339</v>
      </c>
      <c r="K662" s="247" t="s">
        <v>3404</v>
      </c>
      <c r="L662" s="54" t="s">
        <v>903</v>
      </c>
      <c r="M662" s="54" t="s">
        <v>909</v>
      </c>
      <c r="N662" s="252" t="s">
        <v>587</v>
      </c>
      <c r="O662" s="54">
        <v>89</v>
      </c>
      <c r="P662" s="253" t="s">
        <v>579</v>
      </c>
      <c r="Q662" s="247" t="s">
        <v>3365</v>
      </c>
      <c r="R662" s="247" t="s">
        <v>3414</v>
      </c>
      <c r="S662" s="254">
        <v>6</v>
      </c>
      <c r="T662" s="265" t="s">
        <v>815</v>
      </c>
      <c r="U662" s="43">
        <v>368</v>
      </c>
      <c r="V662" s="247" t="s">
        <v>816</v>
      </c>
      <c r="W662" s="247" t="s">
        <v>817</v>
      </c>
      <c r="X662" s="247" t="s">
        <v>817</v>
      </c>
      <c r="Y662" s="29">
        <v>328</v>
      </c>
      <c r="Z662" s="247" t="s">
        <v>2350</v>
      </c>
      <c r="AA662" s="247">
        <v>133</v>
      </c>
      <c r="AB662" s="29">
        <v>50306400</v>
      </c>
      <c r="AC662" s="29">
        <v>0</v>
      </c>
      <c r="AD662" s="29">
        <v>49773807</v>
      </c>
      <c r="AE662" s="29">
        <v>532593</v>
      </c>
      <c r="AF662" s="247" t="s">
        <v>3910</v>
      </c>
      <c r="AG662" s="247">
        <v>52010703</v>
      </c>
      <c r="AH662" s="247">
        <v>49773807</v>
      </c>
      <c r="AI662" s="247">
        <v>50306400</v>
      </c>
    </row>
    <row r="663" spans="1:35" s="24" customFormat="1" ht="36.75" customHeight="1" x14ac:dyDescent="0.3">
      <c r="A663" s="247">
        <v>518</v>
      </c>
      <c r="B663" s="248">
        <v>80111600</v>
      </c>
      <c r="C663" s="247" t="s">
        <v>3363</v>
      </c>
      <c r="D663" s="247" t="s">
        <v>3410</v>
      </c>
      <c r="E663" s="249" t="s">
        <v>729</v>
      </c>
      <c r="F663" s="249">
        <v>2024003050073</v>
      </c>
      <c r="G663" s="250" t="s">
        <v>734</v>
      </c>
      <c r="H663" s="251" t="s">
        <v>3364</v>
      </c>
      <c r="I663" s="133">
        <v>50306400</v>
      </c>
      <c r="J663" s="54" t="s">
        <v>1340</v>
      </c>
      <c r="K663" s="247" t="s">
        <v>3404</v>
      </c>
      <c r="L663" s="54" t="s">
        <v>903</v>
      </c>
      <c r="M663" s="54" t="s">
        <v>909</v>
      </c>
      <c r="N663" s="252" t="s">
        <v>587</v>
      </c>
      <c r="O663" s="54">
        <v>89</v>
      </c>
      <c r="P663" s="253" t="s">
        <v>579</v>
      </c>
      <c r="Q663" s="247" t="s">
        <v>3365</v>
      </c>
      <c r="R663" s="247" t="s">
        <v>3414</v>
      </c>
      <c r="S663" s="254">
        <v>6</v>
      </c>
      <c r="T663" s="265" t="s">
        <v>815</v>
      </c>
      <c r="U663" s="43">
        <v>367</v>
      </c>
      <c r="V663" s="247" t="s">
        <v>816</v>
      </c>
      <c r="W663" s="247" t="s">
        <v>817</v>
      </c>
      <c r="X663" s="247" t="s">
        <v>817</v>
      </c>
      <c r="Y663" s="29">
        <v>326</v>
      </c>
      <c r="Z663" s="247" t="s">
        <v>2345</v>
      </c>
      <c r="AA663" s="247">
        <v>140</v>
      </c>
      <c r="AB663" s="29">
        <v>50306400</v>
      </c>
      <c r="AC663" s="29">
        <v>0</v>
      </c>
      <c r="AD663" s="29">
        <v>48566074</v>
      </c>
      <c r="AE663" s="29">
        <v>1740326</v>
      </c>
      <c r="AF663" s="247" t="s">
        <v>3911</v>
      </c>
      <c r="AG663" s="247">
        <v>52010703</v>
      </c>
      <c r="AH663" s="247">
        <v>48566074</v>
      </c>
      <c r="AI663" s="247">
        <v>50306400</v>
      </c>
    </row>
    <row r="664" spans="1:35" s="24" customFormat="1" ht="36.75" customHeight="1" x14ac:dyDescent="0.3">
      <c r="A664" s="247">
        <v>519</v>
      </c>
      <c r="B664" s="248">
        <v>80111600</v>
      </c>
      <c r="C664" s="247" t="s">
        <v>3363</v>
      </c>
      <c r="D664" s="247" t="s">
        <v>3410</v>
      </c>
      <c r="E664" s="249" t="s">
        <v>729</v>
      </c>
      <c r="F664" s="249">
        <v>2024003050073</v>
      </c>
      <c r="G664" s="250" t="s">
        <v>734</v>
      </c>
      <c r="H664" s="251" t="s">
        <v>3364</v>
      </c>
      <c r="I664" s="133">
        <v>50306400</v>
      </c>
      <c r="J664" s="54" t="s">
        <v>1341</v>
      </c>
      <c r="K664" s="247" t="s">
        <v>3404</v>
      </c>
      <c r="L664" s="54" t="s">
        <v>903</v>
      </c>
      <c r="M664" s="54" t="s">
        <v>909</v>
      </c>
      <c r="N664" s="252" t="s">
        <v>587</v>
      </c>
      <c r="O664" s="54">
        <v>89</v>
      </c>
      <c r="P664" s="253" t="s">
        <v>579</v>
      </c>
      <c r="Q664" s="247" t="s">
        <v>3365</v>
      </c>
      <c r="R664" s="247" t="s">
        <v>3414</v>
      </c>
      <c r="S664" s="254">
        <v>6</v>
      </c>
      <c r="T664" s="265" t="s">
        <v>815</v>
      </c>
      <c r="U664" s="43">
        <v>366</v>
      </c>
      <c r="V664" s="247" t="s">
        <v>816</v>
      </c>
      <c r="W664" s="247" t="s">
        <v>817</v>
      </c>
      <c r="X664" s="247" t="s">
        <v>817</v>
      </c>
      <c r="Y664" s="29">
        <v>325</v>
      </c>
      <c r="Z664" s="247" t="s">
        <v>2341</v>
      </c>
      <c r="AA664" s="247">
        <v>139</v>
      </c>
      <c r="AB664" s="29">
        <v>50306400</v>
      </c>
      <c r="AC664" s="29">
        <v>0</v>
      </c>
      <c r="AD664" s="29">
        <v>47306400</v>
      </c>
      <c r="AE664" s="29">
        <v>3000000</v>
      </c>
      <c r="AF664" s="247" t="s">
        <v>3912</v>
      </c>
      <c r="AG664" s="247">
        <v>52010703</v>
      </c>
      <c r="AH664" s="247">
        <v>47306400</v>
      </c>
      <c r="AI664" s="247">
        <v>50306400</v>
      </c>
    </row>
    <row r="665" spans="1:35" s="24" customFormat="1" ht="36.75" customHeight="1" x14ac:dyDescent="0.3">
      <c r="A665" s="247">
        <v>520</v>
      </c>
      <c r="B665" s="248">
        <v>80111600</v>
      </c>
      <c r="C665" s="247" t="s">
        <v>3363</v>
      </c>
      <c r="D665" s="247" t="s">
        <v>3410</v>
      </c>
      <c r="E665" s="249" t="s">
        <v>729</v>
      </c>
      <c r="F665" s="249">
        <v>2024003050073</v>
      </c>
      <c r="G665" s="250" t="s">
        <v>734</v>
      </c>
      <c r="H665" s="251" t="s">
        <v>3364</v>
      </c>
      <c r="I665" s="133">
        <v>50306400</v>
      </c>
      <c r="J665" s="54" t="s">
        <v>1342</v>
      </c>
      <c r="K665" s="247" t="s">
        <v>3404</v>
      </c>
      <c r="L665" s="54" t="s">
        <v>903</v>
      </c>
      <c r="M665" s="54" t="s">
        <v>909</v>
      </c>
      <c r="N665" s="252" t="s">
        <v>587</v>
      </c>
      <c r="O665" s="54">
        <v>89</v>
      </c>
      <c r="P665" s="253" t="s">
        <v>579</v>
      </c>
      <c r="Q665" s="247" t="s">
        <v>3365</v>
      </c>
      <c r="R665" s="247" t="s">
        <v>3414</v>
      </c>
      <c r="S665" s="254">
        <v>6</v>
      </c>
      <c r="T665" s="265" t="s">
        <v>815</v>
      </c>
      <c r="U665" s="43">
        <v>457</v>
      </c>
      <c r="V665" s="247" t="s">
        <v>816</v>
      </c>
      <c r="W665" s="247" t="s">
        <v>817</v>
      </c>
      <c r="X665" s="247" t="s">
        <v>817</v>
      </c>
      <c r="Y665" s="29">
        <v>403</v>
      </c>
      <c r="Z665" s="247" t="s">
        <v>2529</v>
      </c>
      <c r="AA665" s="247">
        <v>469</v>
      </c>
      <c r="AB665" s="29">
        <v>50306400</v>
      </c>
      <c r="AC665" s="29">
        <v>0</v>
      </c>
      <c r="AD665" s="29">
        <v>49773807</v>
      </c>
      <c r="AE665" s="29">
        <v>532593</v>
      </c>
      <c r="AF665" s="247" t="s">
        <v>3913</v>
      </c>
      <c r="AG665" s="247">
        <v>52010703</v>
      </c>
      <c r="AH665" s="247">
        <v>49773807</v>
      </c>
      <c r="AI665" s="247">
        <v>50306400</v>
      </c>
    </row>
    <row r="666" spans="1:35" s="24" customFormat="1" ht="36.75" customHeight="1" x14ac:dyDescent="0.3">
      <c r="A666" s="247">
        <v>521</v>
      </c>
      <c r="B666" s="248">
        <v>80111600</v>
      </c>
      <c r="C666" s="247" t="s">
        <v>3363</v>
      </c>
      <c r="D666" s="247" t="s">
        <v>3410</v>
      </c>
      <c r="E666" s="249" t="s">
        <v>729</v>
      </c>
      <c r="F666" s="249">
        <v>2024003050073</v>
      </c>
      <c r="G666" s="250" t="s">
        <v>734</v>
      </c>
      <c r="H666" s="251" t="s">
        <v>3364</v>
      </c>
      <c r="I666" s="133">
        <v>63208200</v>
      </c>
      <c r="J666" s="54" t="s">
        <v>1343</v>
      </c>
      <c r="K666" s="247" t="s">
        <v>3404</v>
      </c>
      <c r="L666" s="54" t="s">
        <v>903</v>
      </c>
      <c r="M666" s="54" t="s">
        <v>909</v>
      </c>
      <c r="N666" s="252" t="s">
        <v>587</v>
      </c>
      <c r="O666" s="54">
        <v>89</v>
      </c>
      <c r="P666" s="253" t="s">
        <v>579</v>
      </c>
      <c r="Q666" s="247" t="s">
        <v>3365</v>
      </c>
      <c r="R666" s="247" t="s">
        <v>3414</v>
      </c>
      <c r="S666" s="254">
        <v>6</v>
      </c>
      <c r="T666" s="265" t="s">
        <v>815</v>
      </c>
      <c r="U666" s="43">
        <v>365</v>
      </c>
      <c r="V666" s="247" t="s">
        <v>816</v>
      </c>
      <c r="W666" s="247" t="s">
        <v>817</v>
      </c>
      <c r="X666" s="247" t="s">
        <v>817</v>
      </c>
      <c r="Y666" s="29">
        <v>336</v>
      </c>
      <c r="Z666" s="247" t="s">
        <v>2370</v>
      </c>
      <c r="AA666" s="247">
        <v>401</v>
      </c>
      <c r="AB666" s="29">
        <v>63208200</v>
      </c>
      <c r="AC666" s="29">
        <v>0</v>
      </c>
      <c r="AD666" s="29">
        <v>61737049</v>
      </c>
      <c r="AE666" s="29">
        <v>1471151</v>
      </c>
      <c r="AF666" s="247" t="s">
        <v>3914</v>
      </c>
      <c r="AG666" s="247">
        <v>52010703</v>
      </c>
      <c r="AH666" s="247">
        <v>61737049</v>
      </c>
      <c r="AI666" s="247">
        <v>63208200</v>
      </c>
    </row>
    <row r="667" spans="1:35" s="24" customFormat="1" ht="36.75" customHeight="1" x14ac:dyDescent="0.3">
      <c r="A667" s="247">
        <v>522</v>
      </c>
      <c r="B667" s="248">
        <v>80111600</v>
      </c>
      <c r="C667" s="247" t="s">
        <v>3363</v>
      </c>
      <c r="D667" s="247" t="s">
        <v>3410</v>
      </c>
      <c r="E667" s="249" t="s">
        <v>729</v>
      </c>
      <c r="F667" s="249">
        <v>2024003050073</v>
      </c>
      <c r="G667" s="250" t="s">
        <v>734</v>
      </c>
      <c r="H667" s="251" t="s">
        <v>3364</v>
      </c>
      <c r="I667" s="133">
        <v>50306400</v>
      </c>
      <c r="J667" s="54" t="s">
        <v>1344</v>
      </c>
      <c r="K667" s="247" t="s">
        <v>3404</v>
      </c>
      <c r="L667" s="54" t="s">
        <v>903</v>
      </c>
      <c r="M667" s="54" t="s">
        <v>909</v>
      </c>
      <c r="N667" s="252" t="s">
        <v>587</v>
      </c>
      <c r="O667" s="54">
        <v>89</v>
      </c>
      <c r="P667" s="253" t="s">
        <v>579</v>
      </c>
      <c r="Q667" s="247" t="s">
        <v>3365</v>
      </c>
      <c r="R667" s="247" t="s">
        <v>3414</v>
      </c>
      <c r="S667" s="254">
        <v>6</v>
      </c>
      <c r="T667" s="265" t="s">
        <v>815</v>
      </c>
      <c r="U667" s="43">
        <v>364</v>
      </c>
      <c r="V667" s="247" t="s">
        <v>816</v>
      </c>
      <c r="W667" s="247" t="s">
        <v>817</v>
      </c>
      <c r="X667" s="247" t="s">
        <v>817</v>
      </c>
      <c r="Y667" s="29">
        <v>329</v>
      </c>
      <c r="Z667" s="247" t="s">
        <v>2352</v>
      </c>
      <c r="AA667" s="247">
        <v>137</v>
      </c>
      <c r="AB667" s="29">
        <v>50306400</v>
      </c>
      <c r="AC667" s="29">
        <v>0</v>
      </c>
      <c r="AD667" s="29">
        <v>49773807</v>
      </c>
      <c r="AE667" s="29">
        <v>532593</v>
      </c>
      <c r="AF667" s="247" t="s">
        <v>3915</v>
      </c>
      <c r="AG667" s="247">
        <v>52010703</v>
      </c>
      <c r="AH667" s="247">
        <v>49773807</v>
      </c>
      <c r="AI667" s="247">
        <v>50306400</v>
      </c>
    </row>
    <row r="668" spans="1:35" s="24" customFormat="1" ht="36.75" customHeight="1" x14ac:dyDescent="0.3">
      <c r="A668" s="247">
        <v>523</v>
      </c>
      <c r="B668" s="248">
        <v>80111600</v>
      </c>
      <c r="C668" s="247" t="s">
        <v>3363</v>
      </c>
      <c r="D668" s="247" t="s">
        <v>3410</v>
      </c>
      <c r="E668" s="249" t="s">
        <v>729</v>
      </c>
      <c r="F668" s="249">
        <v>2024003050073</v>
      </c>
      <c r="G668" s="250" t="s">
        <v>734</v>
      </c>
      <c r="H668" s="251" t="s">
        <v>3364</v>
      </c>
      <c r="I668" s="133">
        <v>50306400</v>
      </c>
      <c r="J668" s="54" t="s">
        <v>1345</v>
      </c>
      <c r="K668" s="247" t="s">
        <v>3404</v>
      </c>
      <c r="L668" s="54" t="s">
        <v>903</v>
      </c>
      <c r="M668" s="54" t="s">
        <v>909</v>
      </c>
      <c r="N668" s="252" t="s">
        <v>587</v>
      </c>
      <c r="O668" s="54">
        <v>89</v>
      </c>
      <c r="P668" s="253" t="s">
        <v>579</v>
      </c>
      <c r="Q668" s="247" t="s">
        <v>3365</v>
      </c>
      <c r="R668" s="247" t="s">
        <v>3414</v>
      </c>
      <c r="S668" s="254">
        <v>6</v>
      </c>
      <c r="T668" s="265" t="s">
        <v>815</v>
      </c>
      <c r="U668" s="43">
        <v>363</v>
      </c>
      <c r="V668" s="247" t="s">
        <v>816</v>
      </c>
      <c r="W668" s="247" t="s">
        <v>817</v>
      </c>
      <c r="X668" s="247" t="s">
        <v>817</v>
      </c>
      <c r="Y668" s="29">
        <v>338</v>
      </c>
      <c r="Z668" s="247" t="s">
        <v>2376</v>
      </c>
      <c r="AA668" s="247">
        <v>400</v>
      </c>
      <c r="AB668" s="29">
        <v>50306400</v>
      </c>
      <c r="AC668" s="29">
        <v>0</v>
      </c>
      <c r="AD668" s="29">
        <v>47306400</v>
      </c>
      <c r="AE668" s="29">
        <v>3000000</v>
      </c>
      <c r="AF668" s="247" t="s">
        <v>3916</v>
      </c>
      <c r="AG668" s="247">
        <v>52010703</v>
      </c>
      <c r="AH668" s="247">
        <v>47306400</v>
      </c>
      <c r="AI668" s="247">
        <v>50306400</v>
      </c>
    </row>
    <row r="669" spans="1:35" s="24" customFormat="1" ht="36.75" customHeight="1" x14ac:dyDescent="0.3">
      <c r="A669" s="247">
        <v>524</v>
      </c>
      <c r="B669" s="248">
        <v>80111600</v>
      </c>
      <c r="C669" s="247" t="s">
        <v>3363</v>
      </c>
      <c r="D669" s="247" t="s">
        <v>3410</v>
      </c>
      <c r="E669" s="249" t="s">
        <v>729</v>
      </c>
      <c r="F669" s="249">
        <v>2024003050073</v>
      </c>
      <c r="G669" s="250" t="s">
        <v>734</v>
      </c>
      <c r="H669" s="251" t="s">
        <v>3364</v>
      </c>
      <c r="I669" s="133">
        <v>53043587</v>
      </c>
      <c r="J669" s="54" t="s">
        <v>1346</v>
      </c>
      <c r="K669" s="247" t="s">
        <v>3404</v>
      </c>
      <c r="L669" s="54" t="s">
        <v>903</v>
      </c>
      <c r="M669" s="54" t="s">
        <v>909</v>
      </c>
      <c r="N669" s="252" t="s">
        <v>587</v>
      </c>
      <c r="O669" s="54">
        <v>89</v>
      </c>
      <c r="P669" s="253" t="s">
        <v>579</v>
      </c>
      <c r="Q669" s="247" t="s">
        <v>3365</v>
      </c>
      <c r="R669" s="247" t="s">
        <v>3414</v>
      </c>
      <c r="S669" s="254">
        <v>6</v>
      </c>
      <c r="T669" s="265" t="s">
        <v>815</v>
      </c>
      <c r="U669" s="43">
        <v>633</v>
      </c>
      <c r="V669" s="247" t="s">
        <v>816</v>
      </c>
      <c r="W669" s="247" t="s">
        <v>984</v>
      </c>
      <c r="X669" s="247" t="s">
        <v>984</v>
      </c>
      <c r="Y669" s="29">
        <v>442</v>
      </c>
      <c r="Z669" s="247" t="s">
        <v>2494</v>
      </c>
      <c r="AA669" s="247">
        <v>7263</v>
      </c>
      <c r="AB669" s="29">
        <v>0</v>
      </c>
      <c r="AC669" s="29">
        <v>53043587</v>
      </c>
      <c r="AD669" s="29">
        <v>0</v>
      </c>
      <c r="AE669" s="29">
        <v>0</v>
      </c>
      <c r="AF669" s="247" t="s">
        <v>3917</v>
      </c>
      <c r="AG669" s="247">
        <v>52010703</v>
      </c>
      <c r="AH669" s="247" t="s">
        <v>895</v>
      </c>
      <c r="AI669" s="247" t="s">
        <v>895</v>
      </c>
    </row>
    <row r="670" spans="1:35" s="24" customFormat="1" ht="36.75" customHeight="1" x14ac:dyDescent="0.3">
      <c r="A670" s="247">
        <v>525</v>
      </c>
      <c r="B670" s="248">
        <v>80111600</v>
      </c>
      <c r="C670" s="247" t="s">
        <v>3363</v>
      </c>
      <c r="D670" s="247" t="s">
        <v>3410</v>
      </c>
      <c r="E670" s="249" t="s">
        <v>729</v>
      </c>
      <c r="F670" s="249">
        <v>2024003050073</v>
      </c>
      <c r="G670" s="250" t="s">
        <v>734</v>
      </c>
      <c r="H670" s="251" t="s">
        <v>3364</v>
      </c>
      <c r="I670" s="133">
        <v>24502800</v>
      </c>
      <c r="J670" s="54" t="s">
        <v>1347</v>
      </c>
      <c r="K670" s="247" t="s">
        <v>3404</v>
      </c>
      <c r="L670" s="54" t="s">
        <v>903</v>
      </c>
      <c r="M670" s="54" t="s">
        <v>909</v>
      </c>
      <c r="N670" s="252" t="s">
        <v>587</v>
      </c>
      <c r="O670" s="54">
        <v>89</v>
      </c>
      <c r="P670" s="253" t="s">
        <v>579</v>
      </c>
      <c r="Q670" s="247" t="s">
        <v>3365</v>
      </c>
      <c r="R670" s="247" t="s">
        <v>3414</v>
      </c>
      <c r="S670" s="254">
        <v>6</v>
      </c>
      <c r="T670" s="265" t="s">
        <v>815</v>
      </c>
      <c r="U670" s="43">
        <v>361</v>
      </c>
      <c r="V670" s="247" t="s">
        <v>816</v>
      </c>
      <c r="W670" s="247" t="s">
        <v>817</v>
      </c>
      <c r="X670" s="247" t="s">
        <v>817</v>
      </c>
      <c r="Y670" s="29">
        <v>315</v>
      </c>
      <c r="Z670" s="247" t="s">
        <v>2318</v>
      </c>
      <c r="AA670" s="247">
        <v>196</v>
      </c>
      <c r="AB670" s="29">
        <v>24502800</v>
      </c>
      <c r="AC670" s="29">
        <v>0</v>
      </c>
      <c r="AD670" s="29">
        <v>23768118</v>
      </c>
      <c r="AE670" s="29">
        <v>734682</v>
      </c>
      <c r="AF670" s="247" t="s">
        <v>3918</v>
      </c>
      <c r="AG670" s="247">
        <v>52010703</v>
      </c>
      <c r="AH670" s="247">
        <v>23768118</v>
      </c>
      <c r="AI670" s="247">
        <v>24502800</v>
      </c>
    </row>
    <row r="671" spans="1:35" s="24" customFormat="1" ht="36.75" customHeight="1" x14ac:dyDescent="0.3">
      <c r="A671" s="247">
        <v>526</v>
      </c>
      <c r="B671" s="248">
        <v>80111600</v>
      </c>
      <c r="C671" s="247" t="s">
        <v>3363</v>
      </c>
      <c r="D671" s="247" t="s">
        <v>3410</v>
      </c>
      <c r="E671" s="249" t="s">
        <v>729</v>
      </c>
      <c r="F671" s="249">
        <v>2024003050073</v>
      </c>
      <c r="G671" s="250" t="s">
        <v>734</v>
      </c>
      <c r="H671" s="251" t="s">
        <v>3364</v>
      </c>
      <c r="I671" s="133">
        <v>24502800</v>
      </c>
      <c r="J671" s="54" t="s">
        <v>1348</v>
      </c>
      <c r="K671" s="247" t="s">
        <v>3404</v>
      </c>
      <c r="L671" s="54" t="s">
        <v>903</v>
      </c>
      <c r="M671" s="54" t="s">
        <v>909</v>
      </c>
      <c r="N671" s="252" t="s">
        <v>587</v>
      </c>
      <c r="O671" s="54">
        <v>89</v>
      </c>
      <c r="P671" s="253" t="s">
        <v>579</v>
      </c>
      <c r="Q671" s="247" t="s">
        <v>3365</v>
      </c>
      <c r="R671" s="247" t="s">
        <v>3414</v>
      </c>
      <c r="S671" s="254">
        <v>6</v>
      </c>
      <c r="T671" s="265" t="s">
        <v>815</v>
      </c>
      <c r="U671" s="43">
        <v>360</v>
      </c>
      <c r="V671" s="247" t="s">
        <v>816</v>
      </c>
      <c r="W671" s="247" t="s">
        <v>817</v>
      </c>
      <c r="X671" s="247" t="s">
        <v>817</v>
      </c>
      <c r="Y671" s="29">
        <v>306</v>
      </c>
      <c r="Z671" s="247" t="s">
        <v>2297</v>
      </c>
      <c r="AA671" s="247">
        <v>134</v>
      </c>
      <c r="AB671" s="29">
        <v>0</v>
      </c>
      <c r="AC671" s="29">
        <v>24502800</v>
      </c>
      <c r="AD671" s="29">
        <v>0</v>
      </c>
      <c r="AE671" s="29">
        <v>0</v>
      </c>
      <c r="AF671" s="247" t="s">
        <v>3919</v>
      </c>
      <c r="AG671" s="247">
        <v>52010703</v>
      </c>
      <c r="AH671" s="247">
        <v>0</v>
      </c>
      <c r="AI671" s="247">
        <v>0</v>
      </c>
    </row>
    <row r="672" spans="1:35" s="24" customFormat="1" ht="36.75" customHeight="1" x14ac:dyDescent="0.3">
      <c r="A672" s="247">
        <v>527</v>
      </c>
      <c r="B672" s="248">
        <v>80111600</v>
      </c>
      <c r="C672" s="247" t="s">
        <v>3363</v>
      </c>
      <c r="D672" s="247" t="s">
        <v>3410</v>
      </c>
      <c r="E672" s="249" t="s">
        <v>729</v>
      </c>
      <c r="F672" s="249">
        <v>2024003050073</v>
      </c>
      <c r="G672" s="250" t="s">
        <v>734</v>
      </c>
      <c r="H672" s="251" t="s">
        <v>3364</v>
      </c>
      <c r="I672" s="133">
        <v>24502800</v>
      </c>
      <c r="J672" s="54" t="s">
        <v>1348</v>
      </c>
      <c r="K672" s="247" t="s">
        <v>3404</v>
      </c>
      <c r="L672" s="54" t="s">
        <v>903</v>
      </c>
      <c r="M672" s="54" t="s">
        <v>909</v>
      </c>
      <c r="N672" s="252" t="s">
        <v>587</v>
      </c>
      <c r="O672" s="54">
        <v>89</v>
      </c>
      <c r="P672" s="253" t="s">
        <v>579</v>
      </c>
      <c r="Q672" s="247" t="s">
        <v>3365</v>
      </c>
      <c r="R672" s="247" t="s">
        <v>3414</v>
      </c>
      <c r="S672" s="254">
        <v>6</v>
      </c>
      <c r="T672" s="265" t="s">
        <v>815</v>
      </c>
      <c r="U672" s="43">
        <v>359</v>
      </c>
      <c r="V672" s="247" t="s">
        <v>816</v>
      </c>
      <c r="W672" s="247" t="s">
        <v>817</v>
      </c>
      <c r="X672" s="247" t="s">
        <v>817</v>
      </c>
      <c r="Y672" s="29">
        <v>307</v>
      </c>
      <c r="Z672" s="247" t="s">
        <v>2299</v>
      </c>
      <c r="AA672" s="247">
        <v>197</v>
      </c>
      <c r="AB672" s="29">
        <v>24502800</v>
      </c>
      <c r="AC672" s="29">
        <v>0</v>
      </c>
      <c r="AD672" s="29">
        <v>19710900</v>
      </c>
      <c r="AE672" s="29">
        <v>4791900</v>
      </c>
      <c r="AF672" s="247" t="s">
        <v>3920</v>
      </c>
      <c r="AG672" s="247">
        <v>52010703</v>
      </c>
      <c r="AH672" s="247">
        <v>19710900</v>
      </c>
      <c r="AI672" s="247">
        <v>24502800</v>
      </c>
    </row>
    <row r="673" spans="1:35" s="24" customFormat="1" ht="36.75" customHeight="1" x14ac:dyDescent="0.3">
      <c r="A673" s="247">
        <v>528</v>
      </c>
      <c r="B673" s="248">
        <v>80111600</v>
      </c>
      <c r="C673" s="247" t="s">
        <v>3363</v>
      </c>
      <c r="D673" s="247" t="s">
        <v>3410</v>
      </c>
      <c r="E673" s="249" t="s">
        <v>729</v>
      </c>
      <c r="F673" s="249">
        <v>2024003050073</v>
      </c>
      <c r="G673" s="250" t="s">
        <v>734</v>
      </c>
      <c r="H673" s="251" t="s">
        <v>3364</v>
      </c>
      <c r="I673" s="133">
        <v>24502800</v>
      </c>
      <c r="J673" s="54" t="s">
        <v>1348</v>
      </c>
      <c r="K673" s="247" t="s">
        <v>3404</v>
      </c>
      <c r="L673" s="54" t="s">
        <v>903</v>
      </c>
      <c r="M673" s="54" t="s">
        <v>909</v>
      </c>
      <c r="N673" s="252" t="s">
        <v>587</v>
      </c>
      <c r="O673" s="54">
        <v>89</v>
      </c>
      <c r="P673" s="247" t="s">
        <v>579</v>
      </c>
      <c r="Q673" s="247" t="s">
        <v>3365</v>
      </c>
      <c r="R673" s="247" t="s">
        <v>3414</v>
      </c>
      <c r="S673" s="254">
        <v>6</v>
      </c>
      <c r="T673" s="265" t="s">
        <v>815</v>
      </c>
      <c r="U673" s="43">
        <v>358</v>
      </c>
      <c r="V673" s="247" t="s">
        <v>816</v>
      </c>
      <c r="W673" s="247" t="s">
        <v>817</v>
      </c>
      <c r="X673" s="247" t="s">
        <v>817</v>
      </c>
      <c r="Y673" s="29">
        <v>305</v>
      </c>
      <c r="Z673" s="247" t="s">
        <v>2290</v>
      </c>
      <c r="AA673" s="247">
        <v>130</v>
      </c>
      <c r="AB673" s="29">
        <v>24502800</v>
      </c>
      <c r="AC673" s="29">
        <v>0</v>
      </c>
      <c r="AD673" s="29">
        <v>21502800</v>
      </c>
      <c r="AE673" s="29">
        <v>3000000</v>
      </c>
      <c r="AF673" s="247" t="s">
        <v>3921</v>
      </c>
      <c r="AG673" s="247">
        <v>52010703</v>
      </c>
      <c r="AH673" s="247">
        <v>21502800</v>
      </c>
      <c r="AI673" s="247">
        <v>24502800</v>
      </c>
    </row>
    <row r="674" spans="1:35" s="24" customFormat="1" ht="36.75" customHeight="1" x14ac:dyDescent="0.3">
      <c r="A674" s="247" t="s">
        <v>957</v>
      </c>
      <c r="B674" s="248" t="s">
        <v>812</v>
      </c>
      <c r="C674" s="247" t="s">
        <v>3363</v>
      </c>
      <c r="D674" s="247" t="s">
        <v>3410</v>
      </c>
      <c r="E674" s="249" t="s">
        <v>729</v>
      </c>
      <c r="F674" s="249">
        <v>2024003050073</v>
      </c>
      <c r="G674" s="250" t="s">
        <v>734</v>
      </c>
      <c r="H674" s="251" t="s">
        <v>3364</v>
      </c>
      <c r="I674" s="133">
        <v>5017400</v>
      </c>
      <c r="J674" s="54" t="s">
        <v>1349</v>
      </c>
      <c r="K674" s="247" t="s">
        <v>3400</v>
      </c>
      <c r="L674" s="54" t="s">
        <v>812</v>
      </c>
      <c r="M674" s="54" t="s">
        <v>812</v>
      </c>
      <c r="N674" s="252" t="s">
        <v>587</v>
      </c>
      <c r="O674" s="54">
        <v>89</v>
      </c>
      <c r="P674" s="247" t="s">
        <v>579</v>
      </c>
      <c r="Q674" s="247" t="s">
        <v>3365</v>
      </c>
      <c r="R674" s="247" t="s">
        <v>3414</v>
      </c>
      <c r="S674" s="254" t="s">
        <v>812</v>
      </c>
      <c r="T674" s="267" t="s">
        <v>812</v>
      </c>
      <c r="U674" s="43" t="s">
        <v>895</v>
      </c>
      <c r="V674" s="247" t="s">
        <v>816</v>
      </c>
      <c r="W674" s="247" t="s">
        <v>812</v>
      </c>
      <c r="X674" s="247" t="s">
        <v>812</v>
      </c>
      <c r="Y674" s="29" t="s">
        <v>895</v>
      </c>
      <c r="Z674" s="247" t="s">
        <v>895</v>
      </c>
      <c r="AA674" s="247" t="s">
        <v>895</v>
      </c>
      <c r="AB674" s="29">
        <v>0</v>
      </c>
      <c r="AC674" s="29">
        <v>5017400</v>
      </c>
      <c r="AD674" s="29">
        <v>0</v>
      </c>
      <c r="AE674" s="29">
        <v>0</v>
      </c>
      <c r="AF674" s="247" t="s">
        <v>587</v>
      </c>
      <c r="AG674" s="247">
        <v>52010703</v>
      </c>
      <c r="AH674" s="247" t="s">
        <v>895</v>
      </c>
      <c r="AI674" s="247" t="s">
        <v>895</v>
      </c>
    </row>
    <row r="675" spans="1:35" s="24" customFormat="1" ht="36.75" customHeight="1" x14ac:dyDescent="0.3">
      <c r="A675" s="247">
        <v>529</v>
      </c>
      <c r="B675" s="248">
        <v>80111600</v>
      </c>
      <c r="C675" s="247" t="s">
        <v>3363</v>
      </c>
      <c r="D675" s="247" t="s">
        <v>3410</v>
      </c>
      <c r="E675" s="249" t="s">
        <v>729</v>
      </c>
      <c r="F675" s="249">
        <v>2024003050073</v>
      </c>
      <c r="G675" s="250" t="s">
        <v>734</v>
      </c>
      <c r="H675" s="251" t="s">
        <v>3364</v>
      </c>
      <c r="I675" s="133">
        <v>28087000</v>
      </c>
      <c r="J675" s="54" t="s">
        <v>1350</v>
      </c>
      <c r="K675" s="247" t="s">
        <v>3404</v>
      </c>
      <c r="L675" s="54" t="s">
        <v>903</v>
      </c>
      <c r="M675" s="54" t="s">
        <v>909</v>
      </c>
      <c r="N675" s="252" t="s">
        <v>587</v>
      </c>
      <c r="O675" s="54">
        <v>89</v>
      </c>
      <c r="P675" s="247" t="s">
        <v>579</v>
      </c>
      <c r="Q675" s="247" t="s">
        <v>3365</v>
      </c>
      <c r="R675" s="247" t="s">
        <v>3414</v>
      </c>
      <c r="S675" s="254">
        <v>6</v>
      </c>
      <c r="T675" s="265" t="s">
        <v>815</v>
      </c>
      <c r="U675" s="43">
        <v>449</v>
      </c>
      <c r="V675" s="247" t="s">
        <v>816</v>
      </c>
      <c r="W675" s="247" t="s">
        <v>817</v>
      </c>
      <c r="X675" s="247" t="s">
        <v>817</v>
      </c>
      <c r="Y675" s="29">
        <v>388</v>
      </c>
      <c r="Z675" s="247" t="s">
        <v>2494</v>
      </c>
      <c r="AA675" s="247">
        <v>416</v>
      </c>
      <c r="AB675" s="29">
        <v>28087000</v>
      </c>
      <c r="AC675" s="29">
        <v>0</v>
      </c>
      <c r="AD675" s="29">
        <v>25087000</v>
      </c>
      <c r="AE675" s="29">
        <v>3000000</v>
      </c>
      <c r="AF675" s="247" t="s">
        <v>3922</v>
      </c>
      <c r="AG675" s="247">
        <v>52010703</v>
      </c>
      <c r="AH675" s="247">
        <v>25087000</v>
      </c>
      <c r="AI675" s="247">
        <v>28087000</v>
      </c>
    </row>
    <row r="676" spans="1:35" s="24" customFormat="1" ht="36.75" customHeight="1" x14ac:dyDescent="0.3">
      <c r="A676" s="247">
        <v>530</v>
      </c>
      <c r="B676" s="248">
        <v>80111600</v>
      </c>
      <c r="C676" s="247" t="s">
        <v>22</v>
      </c>
      <c r="D676" s="247" t="s">
        <v>760</v>
      </c>
      <c r="E676" s="249" t="s">
        <v>760</v>
      </c>
      <c r="F676" s="249">
        <v>999999</v>
      </c>
      <c r="G676" s="250" t="s">
        <v>761</v>
      </c>
      <c r="H676" s="251">
        <v>999999</v>
      </c>
      <c r="I676" s="133">
        <v>60208200</v>
      </c>
      <c r="J676" s="54" t="s">
        <v>1351</v>
      </c>
      <c r="K676" s="247" t="s">
        <v>3404</v>
      </c>
      <c r="L676" s="54" t="s">
        <v>903</v>
      </c>
      <c r="M676" s="54" t="s">
        <v>909</v>
      </c>
      <c r="N676" s="252" t="s">
        <v>88</v>
      </c>
      <c r="O676" s="54">
        <v>36</v>
      </c>
      <c r="P676" s="253" t="s">
        <v>3064</v>
      </c>
      <c r="Q676" s="247" t="s">
        <v>3366</v>
      </c>
      <c r="R676" s="247" t="s">
        <v>3401</v>
      </c>
      <c r="S676" s="254">
        <v>6</v>
      </c>
      <c r="T676" s="265" t="s">
        <v>815</v>
      </c>
      <c r="U676" s="43">
        <v>445</v>
      </c>
      <c r="V676" s="247" t="s">
        <v>816</v>
      </c>
      <c r="W676" s="247" t="s">
        <v>817</v>
      </c>
      <c r="X676" s="247" t="s">
        <v>817</v>
      </c>
      <c r="Y676" s="29">
        <v>384</v>
      </c>
      <c r="Z676" s="247" t="s">
        <v>2486</v>
      </c>
      <c r="AA676" s="247">
        <v>450</v>
      </c>
      <c r="AB676" s="29">
        <v>60208200</v>
      </c>
      <c r="AC676" s="29">
        <v>0</v>
      </c>
      <c r="AD676" s="29">
        <v>59873710</v>
      </c>
      <c r="AE676" s="29">
        <v>334490</v>
      </c>
      <c r="AF676" s="247" t="s">
        <v>3923</v>
      </c>
      <c r="AG676" s="247" t="s">
        <v>895</v>
      </c>
      <c r="AH676" s="247">
        <v>59873710</v>
      </c>
      <c r="AI676" s="247">
        <v>60208200</v>
      </c>
    </row>
    <row r="677" spans="1:35" s="24" customFormat="1" ht="36.75" customHeight="1" x14ac:dyDescent="0.3">
      <c r="A677" s="247">
        <v>531</v>
      </c>
      <c r="B677" s="248">
        <v>86111602</v>
      </c>
      <c r="C677" s="247" t="s">
        <v>3363</v>
      </c>
      <c r="D677" s="247" t="s">
        <v>3410</v>
      </c>
      <c r="E677" s="249" t="s">
        <v>702</v>
      </c>
      <c r="F677" s="249">
        <v>2024003050072</v>
      </c>
      <c r="G677" s="250" t="s">
        <v>706</v>
      </c>
      <c r="H677" s="251" t="s">
        <v>3368</v>
      </c>
      <c r="I677" s="133">
        <v>144668500</v>
      </c>
      <c r="J677" s="54" t="s">
        <v>1352</v>
      </c>
      <c r="K677" s="247" t="s">
        <v>3404</v>
      </c>
      <c r="L677" s="54" t="s">
        <v>903</v>
      </c>
      <c r="M677" s="54" t="s">
        <v>889</v>
      </c>
      <c r="N677" s="252" t="s">
        <v>566</v>
      </c>
      <c r="O677" s="54">
        <v>85</v>
      </c>
      <c r="P677" s="253" t="s">
        <v>567</v>
      </c>
      <c r="Q677" s="247" t="s">
        <v>3369</v>
      </c>
      <c r="R677" s="247" t="s">
        <v>3411</v>
      </c>
      <c r="S677" s="254">
        <v>11</v>
      </c>
      <c r="T677" s="265" t="s">
        <v>815</v>
      </c>
      <c r="U677" s="43">
        <v>454</v>
      </c>
      <c r="V677" s="247" t="s">
        <v>816</v>
      </c>
      <c r="W677" s="247" t="s">
        <v>817</v>
      </c>
      <c r="X677" s="247" t="s">
        <v>817</v>
      </c>
      <c r="Y677" s="29">
        <v>391</v>
      </c>
      <c r="Z677" s="247" t="s">
        <v>573</v>
      </c>
      <c r="AA677" s="247">
        <v>438</v>
      </c>
      <c r="AB677" s="29">
        <v>144668500</v>
      </c>
      <c r="AC677" s="29">
        <v>0</v>
      </c>
      <c r="AD677" s="29">
        <v>59128500</v>
      </c>
      <c r="AE677" s="29">
        <v>85540000</v>
      </c>
      <c r="AF677" s="247" t="s">
        <v>3924</v>
      </c>
      <c r="AG677" s="247">
        <v>52010704</v>
      </c>
      <c r="AH677" s="247">
        <v>59128500</v>
      </c>
      <c r="AI677" s="247">
        <v>144668500</v>
      </c>
    </row>
    <row r="678" spans="1:35" s="24" customFormat="1" ht="36.75" customHeight="1" x14ac:dyDescent="0.3">
      <c r="A678" s="247">
        <v>532</v>
      </c>
      <c r="B678" s="248">
        <v>43231513</v>
      </c>
      <c r="C678" s="247" t="s">
        <v>1785</v>
      </c>
      <c r="D678" s="247" t="s">
        <v>3410</v>
      </c>
      <c r="E678" s="249" t="s">
        <v>762</v>
      </c>
      <c r="F678" s="249">
        <v>2024003050075</v>
      </c>
      <c r="G678" s="250" t="s">
        <v>763</v>
      </c>
      <c r="H678" s="251" t="s">
        <v>3389</v>
      </c>
      <c r="I678" s="133">
        <v>19256145</v>
      </c>
      <c r="J678" s="54" t="s">
        <v>1353</v>
      </c>
      <c r="K678" s="247" t="s">
        <v>3404</v>
      </c>
      <c r="L678" s="54" t="s">
        <v>1354</v>
      </c>
      <c r="M678" s="54" t="s">
        <v>889</v>
      </c>
      <c r="N678" s="262" t="s">
        <v>1008</v>
      </c>
      <c r="O678" s="54">
        <v>96</v>
      </c>
      <c r="P678" s="253" t="s">
        <v>3091</v>
      </c>
      <c r="Q678" s="247" t="s">
        <v>3388</v>
      </c>
      <c r="R678" s="247" t="s">
        <v>3492</v>
      </c>
      <c r="S678" s="254">
        <v>11</v>
      </c>
      <c r="T678" s="265" t="s">
        <v>815</v>
      </c>
      <c r="U678" s="43">
        <v>458</v>
      </c>
      <c r="V678" s="247" t="s">
        <v>816</v>
      </c>
      <c r="W678" s="247" t="s">
        <v>817</v>
      </c>
      <c r="X678" s="247" t="s">
        <v>817</v>
      </c>
      <c r="Y678" s="29">
        <v>665</v>
      </c>
      <c r="Z678" s="247">
        <v>0</v>
      </c>
      <c r="AA678" s="247" t="s">
        <v>895</v>
      </c>
      <c r="AB678" s="29">
        <v>0</v>
      </c>
      <c r="AC678" s="29">
        <v>19256145</v>
      </c>
      <c r="AD678" s="29">
        <v>0</v>
      </c>
      <c r="AE678" s="29">
        <v>0</v>
      </c>
      <c r="AF678" s="247" t="s">
        <v>1008</v>
      </c>
      <c r="AG678" s="247">
        <v>52010902</v>
      </c>
      <c r="AH678" s="247" t="s">
        <v>895</v>
      </c>
      <c r="AI678" s="247" t="s">
        <v>895</v>
      </c>
    </row>
    <row r="679" spans="1:35" s="24" customFormat="1" ht="36.75" customHeight="1" x14ac:dyDescent="0.3">
      <c r="A679" s="247">
        <v>533</v>
      </c>
      <c r="B679" s="248">
        <v>80111600</v>
      </c>
      <c r="C679" s="247" t="s">
        <v>1785</v>
      </c>
      <c r="D679" s="247" t="s">
        <v>3410</v>
      </c>
      <c r="E679" s="249" t="s">
        <v>762</v>
      </c>
      <c r="F679" s="249">
        <v>2024003050075</v>
      </c>
      <c r="G679" s="250" t="s">
        <v>763</v>
      </c>
      <c r="H679" s="251" t="s">
        <v>3389</v>
      </c>
      <c r="I679" s="133">
        <v>27595700</v>
      </c>
      <c r="J679" s="54" t="s">
        <v>1355</v>
      </c>
      <c r="K679" s="247" t="s">
        <v>3404</v>
      </c>
      <c r="L679" s="54" t="s">
        <v>903</v>
      </c>
      <c r="M679" s="54" t="s">
        <v>909</v>
      </c>
      <c r="N679" s="262" t="s">
        <v>637</v>
      </c>
      <c r="O679" s="54">
        <v>99</v>
      </c>
      <c r="P679" s="253" t="s">
        <v>3091</v>
      </c>
      <c r="Q679" s="247" t="s">
        <v>3388</v>
      </c>
      <c r="R679" s="247" t="s">
        <v>3411</v>
      </c>
      <c r="S679" s="254">
        <v>5</v>
      </c>
      <c r="T679" s="265" t="s">
        <v>815</v>
      </c>
      <c r="U679" s="43">
        <v>459</v>
      </c>
      <c r="V679" s="247" t="s">
        <v>816</v>
      </c>
      <c r="W679" s="247" t="s">
        <v>817</v>
      </c>
      <c r="X679" s="247" t="s">
        <v>817</v>
      </c>
      <c r="Y679" s="29">
        <v>412</v>
      </c>
      <c r="Z679" s="247" t="s">
        <v>2546</v>
      </c>
      <c r="AA679" s="247">
        <v>471</v>
      </c>
      <c r="AB679" s="29">
        <v>27595700</v>
      </c>
      <c r="AC679" s="29">
        <v>0</v>
      </c>
      <c r="AD679" s="29">
        <v>24585260</v>
      </c>
      <c r="AE679" s="29">
        <v>3010440</v>
      </c>
      <c r="AF679" s="247" t="s">
        <v>3925</v>
      </c>
      <c r="AG679" s="247">
        <v>52010902</v>
      </c>
      <c r="AH679" s="247">
        <v>24585260</v>
      </c>
      <c r="AI679" s="247">
        <v>27595700</v>
      </c>
    </row>
    <row r="680" spans="1:35" s="24" customFormat="1" ht="36.75" customHeight="1" x14ac:dyDescent="0.3">
      <c r="A680" s="247">
        <v>534</v>
      </c>
      <c r="B680" s="248">
        <v>80111600</v>
      </c>
      <c r="C680" s="247" t="s">
        <v>22</v>
      </c>
      <c r="D680" s="247" t="s">
        <v>760</v>
      </c>
      <c r="E680" s="249" t="s">
        <v>760</v>
      </c>
      <c r="F680" s="249">
        <v>999999</v>
      </c>
      <c r="G680" s="258" t="s">
        <v>761</v>
      </c>
      <c r="H680" s="251">
        <v>999999</v>
      </c>
      <c r="I680" s="133">
        <v>47306400</v>
      </c>
      <c r="J680" s="54" t="s">
        <v>1356</v>
      </c>
      <c r="K680" s="247" t="s">
        <v>3404</v>
      </c>
      <c r="L680" s="54" t="s">
        <v>903</v>
      </c>
      <c r="M680" s="54" t="s">
        <v>909</v>
      </c>
      <c r="N680" s="252" t="s">
        <v>88</v>
      </c>
      <c r="O680" s="54">
        <v>36</v>
      </c>
      <c r="P680" s="253" t="s">
        <v>3064</v>
      </c>
      <c r="Q680" s="247" t="s">
        <v>3366</v>
      </c>
      <c r="R680" s="247" t="s">
        <v>3401</v>
      </c>
      <c r="S680" s="254">
        <v>6</v>
      </c>
      <c r="T680" s="265" t="s">
        <v>815</v>
      </c>
      <c r="U680" s="43">
        <v>461</v>
      </c>
      <c r="V680" s="247" t="s">
        <v>816</v>
      </c>
      <c r="W680" s="247" t="s">
        <v>817</v>
      </c>
      <c r="X680" s="247" t="s">
        <v>817</v>
      </c>
      <c r="Y680" s="29">
        <v>411</v>
      </c>
      <c r="Z680" s="247" t="s">
        <v>2544</v>
      </c>
      <c r="AA680" s="247">
        <v>475</v>
      </c>
      <c r="AB680" s="29">
        <v>47306400</v>
      </c>
      <c r="AC680" s="29">
        <v>0</v>
      </c>
      <c r="AD680" s="29">
        <v>47306400</v>
      </c>
      <c r="AE680" s="29">
        <v>0</v>
      </c>
      <c r="AF680" s="247" t="s">
        <v>3926</v>
      </c>
      <c r="AG680" s="247" t="s">
        <v>895</v>
      </c>
      <c r="AH680" s="247">
        <v>47306400</v>
      </c>
      <c r="AI680" s="247">
        <v>47306400</v>
      </c>
    </row>
    <row r="681" spans="1:35" s="24" customFormat="1" ht="36.75" customHeight="1" x14ac:dyDescent="0.3">
      <c r="A681" s="247">
        <v>535</v>
      </c>
      <c r="B681" s="248">
        <v>80111600</v>
      </c>
      <c r="C681" s="247" t="s">
        <v>22</v>
      </c>
      <c r="D681" s="247" t="s">
        <v>760</v>
      </c>
      <c r="E681" s="249" t="s">
        <v>760</v>
      </c>
      <c r="F681" s="249">
        <v>999999</v>
      </c>
      <c r="G681" s="258" t="s">
        <v>761</v>
      </c>
      <c r="H681" s="251">
        <v>999999</v>
      </c>
      <c r="I681" s="133">
        <v>47306400</v>
      </c>
      <c r="J681" s="54" t="s">
        <v>1357</v>
      </c>
      <c r="K681" s="247" t="s">
        <v>3404</v>
      </c>
      <c r="L681" s="54" t="s">
        <v>903</v>
      </c>
      <c r="M681" s="54" t="s">
        <v>909</v>
      </c>
      <c r="N681" s="252" t="s">
        <v>88</v>
      </c>
      <c r="O681" s="54">
        <v>36</v>
      </c>
      <c r="P681" s="253" t="s">
        <v>3064</v>
      </c>
      <c r="Q681" s="247" t="s">
        <v>3366</v>
      </c>
      <c r="R681" s="247" t="s">
        <v>3401</v>
      </c>
      <c r="S681" s="254">
        <v>6</v>
      </c>
      <c r="T681" s="265" t="s">
        <v>815</v>
      </c>
      <c r="U681" s="43">
        <v>463</v>
      </c>
      <c r="V681" s="247" t="s">
        <v>816</v>
      </c>
      <c r="W681" s="247" t="s">
        <v>817</v>
      </c>
      <c r="X681" s="247" t="s">
        <v>817</v>
      </c>
      <c r="Y681" s="29">
        <v>414</v>
      </c>
      <c r="Z681" s="247" t="s">
        <v>2550</v>
      </c>
      <c r="AA681" s="247">
        <v>478</v>
      </c>
      <c r="AB681" s="29">
        <v>47306400</v>
      </c>
      <c r="AC681" s="29">
        <v>0</v>
      </c>
      <c r="AD681" s="29">
        <v>47306400</v>
      </c>
      <c r="AE681" s="29">
        <v>0</v>
      </c>
      <c r="AF681" s="247" t="s">
        <v>3927</v>
      </c>
      <c r="AG681" s="247" t="s">
        <v>895</v>
      </c>
      <c r="AH681" s="247">
        <v>47306400</v>
      </c>
      <c r="AI681" s="247">
        <v>47306400</v>
      </c>
    </row>
    <row r="682" spans="1:35" s="24" customFormat="1" ht="36.75" customHeight="1" x14ac:dyDescent="0.3">
      <c r="A682" s="247">
        <v>536</v>
      </c>
      <c r="B682" s="248" t="s">
        <v>812</v>
      </c>
      <c r="C682" s="247" t="s">
        <v>22</v>
      </c>
      <c r="D682" s="247" t="s">
        <v>760</v>
      </c>
      <c r="E682" s="249" t="s">
        <v>760</v>
      </c>
      <c r="F682" s="249">
        <v>999999</v>
      </c>
      <c r="G682" s="258" t="s">
        <v>761</v>
      </c>
      <c r="H682" s="251">
        <v>999999</v>
      </c>
      <c r="I682" s="133">
        <v>0</v>
      </c>
      <c r="J682" s="54" t="s">
        <v>812</v>
      </c>
      <c r="K682" s="247" t="s">
        <v>3400</v>
      </c>
      <c r="L682" s="54" t="s">
        <v>812</v>
      </c>
      <c r="M682" s="54" t="s">
        <v>812</v>
      </c>
      <c r="N682" s="252" t="s">
        <v>88</v>
      </c>
      <c r="O682" s="54">
        <v>36</v>
      </c>
      <c r="P682" s="253" t="s">
        <v>3064</v>
      </c>
      <c r="Q682" s="247" t="s">
        <v>3366</v>
      </c>
      <c r="R682" s="247" t="s">
        <v>3401</v>
      </c>
      <c r="S682" s="254" t="s">
        <v>812</v>
      </c>
      <c r="T682" s="265" t="s">
        <v>812</v>
      </c>
      <c r="U682" s="43" t="s">
        <v>895</v>
      </c>
      <c r="V682" s="247" t="s">
        <v>816</v>
      </c>
      <c r="W682" s="247" t="s">
        <v>812</v>
      </c>
      <c r="X682" s="247" t="s">
        <v>812</v>
      </c>
      <c r="Y682" s="29" t="s">
        <v>895</v>
      </c>
      <c r="Z682" s="247" t="s">
        <v>895</v>
      </c>
      <c r="AA682" s="247" t="s">
        <v>895</v>
      </c>
      <c r="AB682" s="29">
        <v>0</v>
      </c>
      <c r="AC682" s="29">
        <v>0</v>
      </c>
      <c r="AD682" s="29">
        <v>0</v>
      </c>
      <c r="AE682" s="29">
        <v>0</v>
      </c>
      <c r="AF682" s="247" t="s">
        <v>88</v>
      </c>
      <c r="AG682" s="247" t="s">
        <v>895</v>
      </c>
      <c r="AH682" s="247" t="s">
        <v>895</v>
      </c>
      <c r="AI682" s="247" t="s">
        <v>895</v>
      </c>
    </row>
    <row r="683" spans="1:35" s="24" customFormat="1" ht="36.75" customHeight="1" x14ac:dyDescent="0.3">
      <c r="A683" s="247">
        <v>537</v>
      </c>
      <c r="B683" s="248">
        <v>72101500</v>
      </c>
      <c r="C683" s="247" t="s">
        <v>1785</v>
      </c>
      <c r="D683" s="247" t="s">
        <v>3410</v>
      </c>
      <c r="E683" s="249" t="s">
        <v>713</v>
      </c>
      <c r="F683" s="249">
        <v>2024003050076</v>
      </c>
      <c r="G683" s="250" t="s">
        <v>715</v>
      </c>
      <c r="H683" s="251" t="s">
        <v>3387</v>
      </c>
      <c r="I683" s="133">
        <v>2400000000</v>
      </c>
      <c r="J683" s="54" t="s">
        <v>1358</v>
      </c>
      <c r="K683" s="247" t="s">
        <v>3400</v>
      </c>
      <c r="L683" s="54" t="s">
        <v>903</v>
      </c>
      <c r="M683" s="54" t="s">
        <v>1013</v>
      </c>
      <c r="N683" s="252" t="s">
        <v>1359</v>
      </c>
      <c r="O683" s="54">
        <v>105</v>
      </c>
      <c r="P683" s="253" t="s">
        <v>3095</v>
      </c>
      <c r="Q683" s="247" t="s">
        <v>3386</v>
      </c>
      <c r="R683" s="247" t="s">
        <v>3411</v>
      </c>
      <c r="S683" s="254">
        <v>11</v>
      </c>
      <c r="T683" s="265" t="s">
        <v>815</v>
      </c>
      <c r="U683" s="43" t="s">
        <v>895</v>
      </c>
      <c r="V683" s="247" t="s">
        <v>816</v>
      </c>
      <c r="W683" s="247" t="s">
        <v>817</v>
      </c>
      <c r="X683" s="247" t="s">
        <v>817</v>
      </c>
      <c r="Y683" s="29" t="s">
        <v>895</v>
      </c>
      <c r="Z683" s="247" t="s">
        <v>895</v>
      </c>
      <c r="AA683" s="247" t="s">
        <v>895</v>
      </c>
      <c r="AB683" s="29">
        <v>0</v>
      </c>
      <c r="AC683" s="29">
        <v>2400000000</v>
      </c>
      <c r="AD683" s="29">
        <v>0</v>
      </c>
      <c r="AE683" s="29">
        <v>0</v>
      </c>
      <c r="AF683" s="247" t="s">
        <v>1359</v>
      </c>
      <c r="AG683" s="247">
        <v>52010901</v>
      </c>
      <c r="AH683" s="247" t="s">
        <v>895</v>
      </c>
      <c r="AI683" s="247" t="s">
        <v>895</v>
      </c>
    </row>
    <row r="684" spans="1:35" s="24" customFormat="1" ht="36.75" customHeight="1" x14ac:dyDescent="0.3">
      <c r="A684" s="247">
        <v>538</v>
      </c>
      <c r="B684" s="248">
        <v>80111600</v>
      </c>
      <c r="C684" s="247" t="s">
        <v>1785</v>
      </c>
      <c r="D684" s="247" t="s">
        <v>3410</v>
      </c>
      <c r="E684" s="249" t="s">
        <v>713</v>
      </c>
      <c r="F684" s="249">
        <v>2024003050076</v>
      </c>
      <c r="G684" s="250" t="s">
        <v>714</v>
      </c>
      <c r="H684" s="251" t="s">
        <v>3387</v>
      </c>
      <c r="I684" s="135">
        <v>0</v>
      </c>
      <c r="J684" s="54" t="s">
        <v>1360</v>
      </c>
      <c r="K684" s="247" t="s">
        <v>3404</v>
      </c>
      <c r="L684" s="54" t="s">
        <v>903</v>
      </c>
      <c r="M684" s="54" t="s">
        <v>1361</v>
      </c>
      <c r="N684" s="252" t="s">
        <v>672</v>
      </c>
      <c r="O684" s="54">
        <v>101</v>
      </c>
      <c r="P684" s="247" t="s">
        <v>673</v>
      </c>
      <c r="Q684" s="247" t="s">
        <v>3386</v>
      </c>
      <c r="R684" s="247" t="s">
        <v>3411</v>
      </c>
      <c r="S684" s="247">
        <v>6</v>
      </c>
      <c r="T684" s="265" t="s">
        <v>815</v>
      </c>
      <c r="U684" s="43" t="s">
        <v>812</v>
      </c>
      <c r="V684" s="247" t="s">
        <v>817</v>
      </c>
      <c r="W684" s="247" t="s">
        <v>817</v>
      </c>
      <c r="X684" s="247"/>
      <c r="Y684" s="29">
        <v>415</v>
      </c>
      <c r="Z684" s="247" t="s">
        <v>1744</v>
      </c>
      <c r="AA684" s="247" t="s">
        <v>895</v>
      </c>
      <c r="AB684" s="29">
        <v>0</v>
      </c>
      <c r="AC684" s="29">
        <v>0</v>
      </c>
      <c r="AD684" s="29">
        <v>0</v>
      </c>
      <c r="AE684" s="29">
        <v>0</v>
      </c>
      <c r="AF684" s="247" t="s">
        <v>672</v>
      </c>
      <c r="AG684" s="247">
        <v>52010901</v>
      </c>
      <c r="AH684" s="247" t="s">
        <v>895</v>
      </c>
      <c r="AI684" s="247" t="s">
        <v>895</v>
      </c>
    </row>
    <row r="685" spans="1:35" s="24" customFormat="1" ht="36.75" customHeight="1" x14ac:dyDescent="0.3">
      <c r="A685" s="247">
        <v>540</v>
      </c>
      <c r="B685" s="248" t="s">
        <v>1362</v>
      </c>
      <c r="C685" s="247" t="s">
        <v>22</v>
      </c>
      <c r="D685" s="247" t="s">
        <v>760</v>
      </c>
      <c r="E685" s="249" t="s">
        <v>760</v>
      </c>
      <c r="F685" s="249">
        <v>999999</v>
      </c>
      <c r="G685" s="250" t="s">
        <v>761</v>
      </c>
      <c r="H685" s="251">
        <v>999999</v>
      </c>
      <c r="I685" s="133">
        <v>38448725</v>
      </c>
      <c r="J685" s="54" t="s">
        <v>1363</v>
      </c>
      <c r="K685" s="247" t="s">
        <v>3404</v>
      </c>
      <c r="L685" s="54" t="s">
        <v>1364</v>
      </c>
      <c r="M685" s="54" t="s">
        <v>889</v>
      </c>
      <c r="N685" s="252" t="s">
        <v>73</v>
      </c>
      <c r="O685" s="54">
        <v>29</v>
      </c>
      <c r="P685" s="253" t="s">
        <v>74</v>
      </c>
      <c r="Q685" s="247" t="s">
        <v>3366</v>
      </c>
      <c r="R685" s="247" t="s">
        <v>3401</v>
      </c>
      <c r="S685" s="254">
        <v>5</v>
      </c>
      <c r="T685" s="265" t="s">
        <v>815</v>
      </c>
      <c r="U685" s="43">
        <v>551</v>
      </c>
      <c r="V685" s="247" t="s">
        <v>816</v>
      </c>
      <c r="W685" s="247" t="s">
        <v>905</v>
      </c>
      <c r="X685" s="247" t="s">
        <v>905</v>
      </c>
      <c r="Y685" s="29">
        <v>691</v>
      </c>
      <c r="Z685" s="247" t="s">
        <v>3056</v>
      </c>
      <c r="AA685" s="247" t="s">
        <v>895</v>
      </c>
      <c r="AB685" s="29">
        <v>0</v>
      </c>
      <c r="AC685" s="29">
        <v>38448725</v>
      </c>
      <c r="AD685" s="29">
        <v>0</v>
      </c>
      <c r="AE685" s="29">
        <v>0</v>
      </c>
      <c r="AF685" s="247" t="s">
        <v>73</v>
      </c>
      <c r="AG685" s="247" t="s">
        <v>895</v>
      </c>
      <c r="AH685" s="247" t="s">
        <v>895</v>
      </c>
      <c r="AI685" s="247" t="s">
        <v>895</v>
      </c>
    </row>
    <row r="686" spans="1:35" s="24" customFormat="1" ht="36.75" customHeight="1" x14ac:dyDescent="0.3">
      <c r="A686" s="247">
        <v>540</v>
      </c>
      <c r="B686" s="248" t="s">
        <v>1362</v>
      </c>
      <c r="C686" s="247" t="s">
        <v>22</v>
      </c>
      <c r="D686" s="247" t="s">
        <v>760</v>
      </c>
      <c r="E686" s="249" t="s">
        <v>760</v>
      </c>
      <c r="F686" s="249">
        <v>999999</v>
      </c>
      <c r="G686" s="250" t="s">
        <v>761</v>
      </c>
      <c r="H686" s="251">
        <v>999999</v>
      </c>
      <c r="I686" s="133">
        <v>64081209</v>
      </c>
      <c r="J686" s="54" t="s">
        <v>1363</v>
      </c>
      <c r="K686" s="247" t="s">
        <v>3404</v>
      </c>
      <c r="L686" s="54" t="s">
        <v>1364</v>
      </c>
      <c r="M686" s="54" t="s">
        <v>889</v>
      </c>
      <c r="N686" s="252" t="s">
        <v>1365</v>
      </c>
      <c r="O686" s="54">
        <v>25</v>
      </c>
      <c r="P686" s="253" t="s">
        <v>3062</v>
      </c>
      <c r="Q686" s="247" t="s">
        <v>3366</v>
      </c>
      <c r="R686" s="247" t="s">
        <v>3401</v>
      </c>
      <c r="S686" s="254">
        <v>5</v>
      </c>
      <c r="T686" s="265" t="s">
        <v>815</v>
      </c>
      <c r="U686" s="43">
        <v>551</v>
      </c>
      <c r="V686" s="247" t="s">
        <v>816</v>
      </c>
      <c r="W686" s="247" t="s">
        <v>905</v>
      </c>
      <c r="X686" s="247" t="s">
        <v>905</v>
      </c>
      <c r="Y686" s="29">
        <v>691</v>
      </c>
      <c r="Z686" s="247" t="s">
        <v>3056</v>
      </c>
      <c r="AA686" s="247" t="s">
        <v>895</v>
      </c>
      <c r="AB686" s="29">
        <v>0</v>
      </c>
      <c r="AC686" s="29">
        <v>64081209</v>
      </c>
      <c r="AD686" s="29">
        <v>0</v>
      </c>
      <c r="AE686" s="29">
        <v>0</v>
      </c>
      <c r="AF686" s="247" t="s">
        <v>1365</v>
      </c>
      <c r="AG686" s="247" t="s">
        <v>895</v>
      </c>
      <c r="AH686" s="247" t="s">
        <v>895</v>
      </c>
      <c r="AI686" s="247" t="s">
        <v>895</v>
      </c>
    </row>
    <row r="687" spans="1:35" s="24" customFormat="1" ht="36.75" customHeight="1" x14ac:dyDescent="0.3">
      <c r="A687" s="247">
        <v>540</v>
      </c>
      <c r="B687" s="248" t="s">
        <v>1362</v>
      </c>
      <c r="C687" s="247" t="s">
        <v>22</v>
      </c>
      <c r="D687" s="247" t="s">
        <v>760</v>
      </c>
      <c r="E687" s="249" t="s">
        <v>760</v>
      </c>
      <c r="F687" s="249">
        <v>999999</v>
      </c>
      <c r="G687" s="250" t="s">
        <v>761</v>
      </c>
      <c r="H687" s="251">
        <v>999999</v>
      </c>
      <c r="I687" s="133">
        <v>370097606</v>
      </c>
      <c r="J687" s="54" t="s">
        <v>1363</v>
      </c>
      <c r="K687" s="247" t="s">
        <v>3404</v>
      </c>
      <c r="L687" s="54" t="s">
        <v>1364</v>
      </c>
      <c r="M687" s="54" t="s">
        <v>889</v>
      </c>
      <c r="N687" s="252" t="s">
        <v>88</v>
      </c>
      <c r="O687" s="54">
        <v>36</v>
      </c>
      <c r="P687" s="253" t="s">
        <v>3064</v>
      </c>
      <c r="Q687" s="247" t="s">
        <v>3366</v>
      </c>
      <c r="R687" s="247" t="s">
        <v>3401</v>
      </c>
      <c r="S687" s="254">
        <v>5</v>
      </c>
      <c r="T687" s="265" t="s">
        <v>815</v>
      </c>
      <c r="U687" s="43">
        <v>551</v>
      </c>
      <c r="V687" s="247" t="s">
        <v>816</v>
      </c>
      <c r="W687" s="247" t="s">
        <v>905</v>
      </c>
      <c r="X687" s="247" t="s">
        <v>905</v>
      </c>
      <c r="Y687" s="29">
        <v>691</v>
      </c>
      <c r="Z687" s="247" t="s">
        <v>3056</v>
      </c>
      <c r="AA687" s="247" t="s">
        <v>895</v>
      </c>
      <c r="AB687" s="29">
        <v>0</v>
      </c>
      <c r="AC687" s="29">
        <v>370097606</v>
      </c>
      <c r="AD687" s="29">
        <v>0</v>
      </c>
      <c r="AE687" s="29">
        <v>0</v>
      </c>
      <c r="AF687" s="247" t="s">
        <v>88</v>
      </c>
      <c r="AG687" s="247" t="s">
        <v>895</v>
      </c>
      <c r="AH687" s="247" t="s">
        <v>895</v>
      </c>
      <c r="AI687" s="247" t="s">
        <v>895</v>
      </c>
    </row>
    <row r="688" spans="1:35" s="24" customFormat="1" ht="36.75" customHeight="1" x14ac:dyDescent="0.3">
      <c r="A688" s="247">
        <v>541</v>
      </c>
      <c r="B688" s="248" t="s">
        <v>812</v>
      </c>
      <c r="C688" s="247" t="s">
        <v>1785</v>
      </c>
      <c r="D688" s="247" t="s">
        <v>3410</v>
      </c>
      <c r="E688" s="249" t="s">
        <v>713</v>
      </c>
      <c r="F688" s="249">
        <v>2024003050076</v>
      </c>
      <c r="G688" s="250" t="s">
        <v>715</v>
      </c>
      <c r="H688" s="251" t="s">
        <v>3387</v>
      </c>
      <c r="I688" s="133">
        <v>2577439399</v>
      </c>
      <c r="J688" s="54" t="s">
        <v>1366</v>
      </c>
      <c r="K688" s="247" t="s">
        <v>3400</v>
      </c>
      <c r="L688" s="54" t="s">
        <v>812</v>
      </c>
      <c r="M688" s="54" t="s">
        <v>812</v>
      </c>
      <c r="N688" s="252" t="s">
        <v>1367</v>
      </c>
      <c r="O688" s="54">
        <v>108</v>
      </c>
      <c r="P688" s="253" t="s">
        <v>3096</v>
      </c>
      <c r="Q688" s="247" t="s">
        <v>3386</v>
      </c>
      <c r="R688" s="247" t="s">
        <v>3492</v>
      </c>
      <c r="S688" s="254">
        <v>11</v>
      </c>
      <c r="T688" s="265" t="s">
        <v>815</v>
      </c>
      <c r="U688" s="43" t="s">
        <v>895</v>
      </c>
      <c r="V688" s="247" t="s">
        <v>816</v>
      </c>
      <c r="W688" s="247" t="s">
        <v>905</v>
      </c>
      <c r="X688" s="247" t="s">
        <v>905</v>
      </c>
      <c r="Y688" s="29" t="s">
        <v>895</v>
      </c>
      <c r="Z688" s="247" t="s">
        <v>895</v>
      </c>
      <c r="AA688" s="247" t="s">
        <v>895</v>
      </c>
      <c r="AB688" s="29">
        <v>0</v>
      </c>
      <c r="AC688" s="29">
        <v>2577439399</v>
      </c>
      <c r="AD688" s="29">
        <v>0</v>
      </c>
      <c r="AE688" s="29">
        <v>0</v>
      </c>
      <c r="AF688" s="247" t="s">
        <v>1367</v>
      </c>
      <c r="AG688" s="247">
        <v>52010901</v>
      </c>
      <c r="AH688" s="247" t="s">
        <v>895</v>
      </c>
      <c r="AI688" s="247" t="s">
        <v>895</v>
      </c>
    </row>
    <row r="689" spans="1:35" s="24" customFormat="1" ht="36.75" customHeight="1" x14ac:dyDescent="0.3">
      <c r="A689" s="247">
        <v>542</v>
      </c>
      <c r="B689" s="248">
        <v>93141506</v>
      </c>
      <c r="C689" s="247" t="s">
        <v>3363</v>
      </c>
      <c r="D689" s="247" t="s">
        <v>3410</v>
      </c>
      <c r="E689" s="249" t="s">
        <v>699</v>
      </c>
      <c r="F689" s="249">
        <v>2024003050100</v>
      </c>
      <c r="G689" s="250" t="s">
        <v>701</v>
      </c>
      <c r="H689" s="251" t="s">
        <v>3390</v>
      </c>
      <c r="I689" s="133">
        <v>304950695</v>
      </c>
      <c r="J689" s="54" t="s">
        <v>1368</v>
      </c>
      <c r="K689" s="247" t="s">
        <v>3400</v>
      </c>
      <c r="L689" s="54" t="s">
        <v>814</v>
      </c>
      <c r="M689" s="54" t="s">
        <v>814</v>
      </c>
      <c r="N689" s="252" t="s">
        <v>543</v>
      </c>
      <c r="O689" s="54">
        <v>82</v>
      </c>
      <c r="P689" s="253" t="s">
        <v>544</v>
      </c>
      <c r="Q689" s="247" t="s">
        <v>3367</v>
      </c>
      <c r="R689" s="247" t="s">
        <v>3825</v>
      </c>
      <c r="S689" s="254">
        <v>2</v>
      </c>
      <c r="T689" s="265" t="s">
        <v>815</v>
      </c>
      <c r="U689" s="43" t="s">
        <v>895</v>
      </c>
      <c r="V689" s="247" t="s">
        <v>816</v>
      </c>
      <c r="W689" s="247" t="s">
        <v>951</v>
      </c>
      <c r="X689" s="247" t="s">
        <v>951</v>
      </c>
      <c r="Y689" s="29" t="s">
        <v>895</v>
      </c>
      <c r="Z689" s="247" t="s">
        <v>895</v>
      </c>
      <c r="AA689" s="247" t="s">
        <v>895</v>
      </c>
      <c r="AB689" s="29">
        <v>0</v>
      </c>
      <c r="AC689" s="29">
        <v>304950695</v>
      </c>
      <c r="AD689" s="29">
        <v>0</v>
      </c>
      <c r="AE689" s="29">
        <v>0</v>
      </c>
      <c r="AF689" s="247" t="s">
        <v>543</v>
      </c>
      <c r="AG689" s="247">
        <v>52010705</v>
      </c>
      <c r="AH689" s="247" t="s">
        <v>895</v>
      </c>
      <c r="AI689" s="247" t="s">
        <v>895</v>
      </c>
    </row>
    <row r="690" spans="1:35" s="24" customFormat="1" ht="36.75" customHeight="1" x14ac:dyDescent="0.3">
      <c r="A690" s="247">
        <v>543</v>
      </c>
      <c r="B690" s="248">
        <v>72101500</v>
      </c>
      <c r="C690" s="247" t="s">
        <v>1785</v>
      </c>
      <c r="D690" s="247" t="s">
        <v>3410</v>
      </c>
      <c r="E690" s="249" t="s">
        <v>713</v>
      </c>
      <c r="F690" s="249">
        <v>2024003050076</v>
      </c>
      <c r="G690" s="250" t="s">
        <v>715</v>
      </c>
      <c r="H690" s="251" t="s">
        <v>3387</v>
      </c>
      <c r="I690" s="133">
        <v>424085967</v>
      </c>
      <c r="J690" s="54" t="s">
        <v>1369</v>
      </c>
      <c r="K690" s="247" t="s">
        <v>3400</v>
      </c>
      <c r="L690" s="54" t="s">
        <v>903</v>
      </c>
      <c r="M690" s="54" t="s">
        <v>884</v>
      </c>
      <c r="N690" s="252" t="s">
        <v>1367</v>
      </c>
      <c r="O690" s="54">
        <v>108</v>
      </c>
      <c r="P690" s="253" t="s">
        <v>3096</v>
      </c>
      <c r="Q690" s="247" t="s">
        <v>3386</v>
      </c>
      <c r="R690" s="247" t="s">
        <v>3492</v>
      </c>
      <c r="S690" s="254">
        <v>5</v>
      </c>
      <c r="T690" s="265" t="s">
        <v>815</v>
      </c>
      <c r="U690" s="43" t="s">
        <v>895</v>
      </c>
      <c r="V690" s="247" t="s">
        <v>816</v>
      </c>
      <c r="W690" s="247" t="s">
        <v>818</v>
      </c>
      <c r="X690" s="247" t="s">
        <v>818</v>
      </c>
      <c r="Y690" s="29" t="s">
        <v>895</v>
      </c>
      <c r="Z690" s="247" t="s">
        <v>895</v>
      </c>
      <c r="AA690" s="247" t="s">
        <v>895</v>
      </c>
      <c r="AB690" s="29">
        <v>0</v>
      </c>
      <c r="AC690" s="29">
        <v>424085967</v>
      </c>
      <c r="AD690" s="29">
        <v>0</v>
      </c>
      <c r="AE690" s="29">
        <v>0</v>
      </c>
      <c r="AF690" s="247" t="s">
        <v>1367</v>
      </c>
      <c r="AG690" s="247">
        <v>52010901</v>
      </c>
      <c r="AH690" s="247" t="s">
        <v>895</v>
      </c>
      <c r="AI690" s="247" t="s">
        <v>895</v>
      </c>
    </row>
    <row r="691" spans="1:35" s="24" customFormat="1" ht="36.75" customHeight="1" x14ac:dyDescent="0.3">
      <c r="A691" s="269">
        <v>544</v>
      </c>
      <c r="B691" s="270">
        <v>80131802</v>
      </c>
      <c r="C691" s="269" t="s">
        <v>1785</v>
      </c>
      <c r="D691" s="269" t="s">
        <v>3410</v>
      </c>
      <c r="E691" s="271" t="s">
        <v>713</v>
      </c>
      <c r="F691" s="271">
        <v>2024003050076</v>
      </c>
      <c r="G691" s="272" t="s">
        <v>714</v>
      </c>
      <c r="H691" s="273" t="s">
        <v>3387</v>
      </c>
      <c r="I691" s="274">
        <v>0</v>
      </c>
      <c r="J691" s="275" t="s">
        <v>1370</v>
      </c>
      <c r="K691" s="269" t="s">
        <v>3404</v>
      </c>
      <c r="L691" s="275" t="s">
        <v>900</v>
      </c>
      <c r="M691" s="275" t="s">
        <v>889</v>
      </c>
      <c r="N691" s="276" t="s">
        <v>672</v>
      </c>
      <c r="O691" s="275">
        <v>101</v>
      </c>
      <c r="P691" s="269" t="s">
        <v>673</v>
      </c>
      <c r="Q691" s="269" t="s">
        <v>3386</v>
      </c>
      <c r="R691" s="269" t="s">
        <v>3411</v>
      </c>
      <c r="S691" s="269">
        <v>4</v>
      </c>
      <c r="T691" s="277" t="s">
        <v>815</v>
      </c>
      <c r="U691" s="278" t="s">
        <v>812</v>
      </c>
      <c r="V691" s="269" t="s">
        <v>816</v>
      </c>
      <c r="W691" s="269" t="s">
        <v>984</v>
      </c>
      <c r="X691" s="269" t="s">
        <v>984</v>
      </c>
      <c r="Y691" s="279">
        <v>440</v>
      </c>
      <c r="Z691" s="269" t="s">
        <v>2623</v>
      </c>
      <c r="AA691" s="269" t="s">
        <v>895</v>
      </c>
      <c r="AB691" s="279">
        <v>0</v>
      </c>
      <c r="AC691" s="279">
        <v>0</v>
      </c>
      <c r="AD691" s="279">
        <v>0</v>
      </c>
      <c r="AE691" s="279">
        <v>0</v>
      </c>
      <c r="AF691" s="269" t="s">
        <v>672</v>
      </c>
      <c r="AG691" s="269">
        <v>52010901</v>
      </c>
      <c r="AH691" s="269" t="s">
        <v>895</v>
      </c>
      <c r="AI691" s="269" t="s">
        <v>895</v>
      </c>
    </row>
    <row r="692" spans="1:35" s="24" customFormat="1" ht="36.75" customHeight="1" x14ac:dyDescent="0.3">
      <c r="A692" s="247">
        <v>545</v>
      </c>
      <c r="B692" s="248" t="s">
        <v>812</v>
      </c>
      <c r="C692" s="247" t="s">
        <v>3373</v>
      </c>
      <c r="D692" s="247" t="s">
        <v>3410</v>
      </c>
      <c r="E692" s="249" t="s">
        <v>738</v>
      </c>
      <c r="F692" s="249">
        <v>2024003050077</v>
      </c>
      <c r="G692" s="250" t="s">
        <v>749</v>
      </c>
      <c r="H692" s="251" t="s">
        <v>3370</v>
      </c>
      <c r="I692" s="133">
        <v>0</v>
      </c>
      <c r="J692" s="54" t="s">
        <v>812</v>
      </c>
      <c r="K692" s="247" t="s">
        <v>3404</v>
      </c>
      <c r="L692" s="54" t="s">
        <v>812</v>
      </c>
      <c r="M692" s="54" t="s">
        <v>812</v>
      </c>
      <c r="N692" s="252" t="s">
        <v>201</v>
      </c>
      <c r="O692" s="54">
        <v>56</v>
      </c>
      <c r="P692" s="253" t="s">
        <v>3072</v>
      </c>
      <c r="Q692" s="247" t="s">
        <v>3371</v>
      </c>
      <c r="R692" s="247" t="s">
        <v>3411</v>
      </c>
      <c r="S692" s="254" t="s">
        <v>812</v>
      </c>
      <c r="T692" s="267" t="s">
        <v>812</v>
      </c>
      <c r="U692" s="43">
        <v>948</v>
      </c>
      <c r="V692" s="247" t="s">
        <v>816</v>
      </c>
      <c r="W692" s="247" t="s">
        <v>812</v>
      </c>
      <c r="X692" s="247" t="s">
        <v>812</v>
      </c>
      <c r="Y692" s="29">
        <v>639</v>
      </c>
      <c r="Z692" s="247" t="s">
        <v>2642</v>
      </c>
      <c r="AA692" s="247">
        <v>10325</v>
      </c>
      <c r="AB692" s="29">
        <v>0</v>
      </c>
      <c r="AC692" s="29">
        <v>0</v>
      </c>
      <c r="AD692" s="29">
        <v>0</v>
      </c>
      <c r="AE692" s="29">
        <v>0</v>
      </c>
      <c r="AF692" s="247" t="s">
        <v>3928</v>
      </c>
      <c r="AG692" s="247">
        <v>52011001</v>
      </c>
      <c r="AH692" s="247" t="s">
        <v>895</v>
      </c>
      <c r="AI692" s="247" t="s">
        <v>895</v>
      </c>
    </row>
    <row r="693" spans="1:35" s="24" customFormat="1" ht="36.75" customHeight="1" x14ac:dyDescent="0.3">
      <c r="A693" s="247">
        <v>545</v>
      </c>
      <c r="B693" s="248" t="s">
        <v>1371</v>
      </c>
      <c r="C693" s="247" t="s">
        <v>3373</v>
      </c>
      <c r="D693" s="247" t="s">
        <v>3410</v>
      </c>
      <c r="E693" s="249" t="s">
        <v>738</v>
      </c>
      <c r="F693" s="249">
        <v>2024003050077</v>
      </c>
      <c r="G693" s="250" t="s">
        <v>749</v>
      </c>
      <c r="H693" s="251" t="s">
        <v>3370</v>
      </c>
      <c r="I693" s="133">
        <v>154048363</v>
      </c>
      <c r="J693" s="54" t="s">
        <v>1372</v>
      </c>
      <c r="K693" s="247" t="s">
        <v>3404</v>
      </c>
      <c r="L693" s="54" t="s">
        <v>903</v>
      </c>
      <c r="M693" s="54" t="s">
        <v>889</v>
      </c>
      <c r="N693" s="252" t="s">
        <v>228</v>
      </c>
      <c r="O693" s="54">
        <v>145</v>
      </c>
      <c r="P693" s="253" t="s">
        <v>3119</v>
      </c>
      <c r="Q693" s="247" t="s">
        <v>3371</v>
      </c>
      <c r="R693" s="247" t="s">
        <v>3929</v>
      </c>
      <c r="S693" s="254">
        <v>6</v>
      </c>
      <c r="T693" s="265" t="s">
        <v>815</v>
      </c>
      <c r="U693" s="43">
        <v>948</v>
      </c>
      <c r="V693" s="247" t="s">
        <v>816</v>
      </c>
      <c r="W693" s="247" t="s">
        <v>821</v>
      </c>
      <c r="X693" s="247" t="s">
        <v>821</v>
      </c>
      <c r="Y693" s="29">
        <v>639</v>
      </c>
      <c r="Z693" s="247" t="s">
        <v>2642</v>
      </c>
      <c r="AA693" s="247">
        <v>10325</v>
      </c>
      <c r="AB693" s="29">
        <v>154048363</v>
      </c>
      <c r="AC693" s="29">
        <v>0</v>
      </c>
      <c r="AD693" s="29">
        <v>0</v>
      </c>
      <c r="AE693" s="29">
        <v>154048363</v>
      </c>
      <c r="AF693" s="247" t="s">
        <v>3930</v>
      </c>
      <c r="AG693" s="247">
        <v>52011001</v>
      </c>
      <c r="AH693" s="247">
        <v>0</v>
      </c>
      <c r="AI693" s="247">
        <v>154048363</v>
      </c>
    </row>
    <row r="694" spans="1:35" s="24" customFormat="1" ht="36.75" customHeight="1" x14ac:dyDescent="0.3">
      <c r="A694" s="247">
        <v>545</v>
      </c>
      <c r="B694" s="248" t="s">
        <v>1371</v>
      </c>
      <c r="C694" s="247" t="s">
        <v>3373</v>
      </c>
      <c r="D694" s="247" t="s">
        <v>3410</v>
      </c>
      <c r="E694" s="249" t="s">
        <v>738</v>
      </c>
      <c r="F694" s="249">
        <v>2024003050077</v>
      </c>
      <c r="G694" s="250" t="s">
        <v>749</v>
      </c>
      <c r="H694" s="251" t="s">
        <v>3370</v>
      </c>
      <c r="I694" s="133">
        <v>92356644.000000015</v>
      </c>
      <c r="J694" s="54" t="s">
        <v>1372</v>
      </c>
      <c r="K694" s="247" t="s">
        <v>3404</v>
      </c>
      <c r="L694" s="54" t="s">
        <v>903</v>
      </c>
      <c r="M694" s="54" t="s">
        <v>889</v>
      </c>
      <c r="N694" s="252" t="s">
        <v>227</v>
      </c>
      <c r="O694" s="54">
        <v>144</v>
      </c>
      <c r="P694" s="253" t="s">
        <v>3118</v>
      </c>
      <c r="Q694" s="247" t="s">
        <v>3371</v>
      </c>
      <c r="R694" s="247" t="s">
        <v>3457</v>
      </c>
      <c r="S694" s="254">
        <v>1</v>
      </c>
      <c r="T694" s="265" t="s">
        <v>815</v>
      </c>
      <c r="U694" s="43">
        <v>948</v>
      </c>
      <c r="V694" s="247" t="s">
        <v>816</v>
      </c>
      <c r="W694" s="247" t="s">
        <v>821</v>
      </c>
      <c r="X694" s="247" t="s">
        <v>818</v>
      </c>
      <c r="Y694" s="29">
        <v>639</v>
      </c>
      <c r="Z694" s="247" t="s">
        <v>2642</v>
      </c>
      <c r="AA694" s="247">
        <v>10325</v>
      </c>
      <c r="AB694" s="29">
        <v>92356644</v>
      </c>
      <c r="AC694" s="29">
        <v>1.4901161193847656E-8</v>
      </c>
      <c r="AD694" s="29">
        <v>0</v>
      </c>
      <c r="AE694" s="29">
        <v>92356644</v>
      </c>
      <c r="AF694" s="247" t="s">
        <v>3931</v>
      </c>
      <c r="AG694" s="247">
        <v>52011001</v>
      </c>
      <c r="AH694" s="247">
        <v>0</v>
      </c>
      <c r="AI694" s="247">
        <v>92356644</v>
      </c>
    </row>
    <row r="695" spans="1:35" s="24" customFormat="1" ht="36.75" customHeight="1" x14ac:dyDescent="0.3">
      <c r="A695" s="247">
        <v>545</v>
      </c>
      <c r="B695" s="248" t="s">
        <v>1371</v>
      </c>
      <c r="C695" s="247" t="s">
        <v>3391</v>
      </c>
      <c r="D695" s="247" t="s">
        <v>3410</v>
      </c>
      <c r="E695" s="249" t="s">
        <v>738</v>
      </c>
      <c r="F695" s="249">
        <v>2024003050077</v>
      </c>
      <c r="G695" s="250" t="s">
        <v>746</v>
      </c>
      <c r="H695" s="251" t="s">
        <v>3370</v>
      </c>
      <c r="I695" s="133">
        <v>37823483</v>
      </c>
      <c r="J695" s="280" t="s">
        <v>1372</v>
      </c>
      <c r="K695" s="247" t="s">
        <v>3404</v>
      </c>
      <c r="L695" s="54" t="s">
        <v>903</v>
      </c>
      <c r="M695" s="54" t="s">
        <v>889</v>
      </c>
      <c r="N695" s="252" t="s">
        <v>226</v>
      </c>
      <c r="O695" s="54">
        <v>129</v>
      </c>
      <c r="P695" s="253" t="s">
        <v>3105</v>
      </c>
      <c r="Q695" s="247" t="s">
        <v>3371</v>
      </c>
      <c r="R695" s="247" t="s">
        <v>3457</v>
      </c>
      <c r="S695" s="254">
        <v>6</v>
      </c>
      <c r="T695" s="265" t="s">
        <v>815</v>
      </c>
      <c r="U695" s="43">
        <v>948</v>
      </c>
      <c r="V695" s="247" t="s">
        <v>816</v>
      </c>
      <c r="W695" s="247" t="s">
        <v>812</v>
      </c>
      <c r="X695" s="247" t="s">
        <v>812</v>
      </c>
      <c r="Y695" s="29">
        <v>639</v>
      </c>
      <c r="Z695" s="247" t="s">
        <v>2642</v>
      </c>
      <c r="AA695" s="247">
        <v>10325</v>
      </c>
      <c r="AB695" s="29">
        <v>99607647</v>
      </c>
      <c r="AC695" s="29">
        <v>-61784164</v>
      </c>
      <c r="AD695" s="29">
        <v>0</v>
      </c>
      <c r="AE695" s="29">
        <v>99607647</v>
      </c>
      <c r="AF695" s="247" t="s">
        <v>3932</v>
      </c>
      <c r="AG695" s="247">
        <v>52011001</v>
      </c>
      <c r="AH695" s="247">
        <v>0</v>
      </c>
      <c r="AI695" s="247">
        <v>99607647</v>
      </c>
    </row>
    <row r="696" spans="1:35" s="24" customFormat="1" ht="36.75" customHeight="1" x14ac:dyDescent="0.3">
      <c r="A696" s="247">
        <v>545</v>
      </c>
      <c r="B696" s="248" t="s">
        <v>1371</v>
      </c>
      <c r="C696" s="247" t="s">
        <v>3391</v>
      </c>
      <c r="D696" s="247" t="s">
        <v>3410</v>
      </c>
      <c r="E696" s="249" t="s">
        <v>738</v>
      </c>
      <c r="F696" s="249">
        <v>2024003050077</v>
      </c>
      <c r="G696" s="250" t="s">
        <v>746</v>
      </c>
      <c r="H696" s="251" t="s">
        <v>3370</v>
      </c>
      <c r="I696" s="133">
        <v>61784164</v>
      </c>
      <c r="J696" s="280" t="s">
        <v>1372</v>
      </c>
      <c r="K696" s="247" t="s">
        <v>3404</v>
      </c>
      <c r="L696" s="54" t="s">
        <v>903</v>
      </c>
      <c r="M696" s="54" t="s">
        <v>889</v>
      </c>
      <c r="N696" s="252" t="s">
        <v>226</v>
      </c>
      <c r="O696" s="54">
        <v>129</v>
      </c>
      <c r="P696" s="253" t="s">
        <v>3105</v>
      </c>
      <c r="Q696" s="247" t="s">
        <v>3371</v>
      </c>
      <c r="R696" s="247" t="s">
        <v>3457</v>
      </c>
      <c r="S696" s="254">
        <v>6</v>
      </c>
      <c r="T696" s="265" t="s">
        <v>815</v>
      </c>
      <c r="U696" s="43">
        <v>948</v>
      </c>
      <c r="V696" s="247" t="s">
        <v>816</v>
      </c>
      <c r="W696" s="247" t="s">
        <v>812</v>
      </c>
      <c r="X696" s="247" t="s">
        <v>812</v>
      </c>
      <c r="Y696" s="29">
        <v>639</v>
      </c>
      <c r="Z696" s="247" t="s">
        <v>2642</v>
      </c>
      <c r="AA696" s="247">
        <v>10325</v>
      </c>
      <c r="AB696" s="29">
        <v>99607647</v>
      </c>
      <c r="AC696" s="29">
        <v>-37823483</v>
      </c>
      <c r="AD696" s="29">
        <v>0</v>
      </c>
      <c r="AE696" s="29">
        <v>99607647</v>
      </c>
      <c r="AF696" s="247" t="s">
        <v>3932</v>
      </c>
      <c r="AG696" s="247">
        <v>52011001</v>
      </c>
      <c r="AH696" s="247">
        <v>0</v>
      </c>
      <c r="AI696" s="247">
        <v>99607647</v>
      </c>
    </row>
    <row r="697" spans="1:35" s="24" customFormat="1" ht="36.75" customHeight="1" x14ac:dyDescent="0.3">
      <c r="A697" s="247">
        <v>546</v>
      </c>
      <c r="B697" s="248" t="s">
        <v>1373</v>
      </c>
      <c r="C697" s="247" t="s">
        <v>3373</v>
      </c>
      <c r="D697" s="247" t="s">
        <v>3410</v>
      </c>
      <c r="E697" s="249" t="s">
        <v>738</v>
      </c>
      <c r="F697" s="249">
        <v>2024003050077</v>
      </c>
      <c r="G697" s="250" t="s">
        <v>748</v>
      </c>
      <c r="H697" s="251" t="s">
        <v>3370</v>
      </c>
      <c r="I697" s="133">
        <v>40000000</v>
      </c>
      <c r="J697" s="54" t="s">
        <v>1374</v>
      </c>
      <c r="K697" s="247" t="s">
        <v>3400</v>
      </c>
      <c r="L697" s="54" t="s">
        <v>1375</v>
      </c>
      <c r="M697" s="54" t="s">
        <v>889</v>
      </c>
      <c r="N697" s="252" t="s">
        <v>201</v>
      </c>
      <c r="O697" s="54">
        <v>56</v>
      </c>
      <c r="P697" s="253" t="s">
        <v>3072</v>
      </c>
      <c r="Q697" s="247" t="s">
        <v>3371</v>
      </c>
      <c r="R697" s="247" t="s">
        <v>3411</v>
      </c>
      <c r="S697" s="254">
        <v>2</v>
      </c>
      <c r="T697" s="265" t="s">
        <v>815</v>
      </c>
      <c r="U697" s="43" t="s">
        <v>895</v>
      </c>
      <c r="V697" s="247" t="s">
        <v>816</v>
      </c>
      <c r="W697" s="247" t="s">
        <v>821</v>
      </c>
      <c r="X697" s="247" t="s">
        <v>818</v>
      </c>
      <c r="Y697" s="29" t="s">
        <v>895</v>
      </c>
      <c r="Z697" s="247" t="s">
        <v>895</v>
      </c>
      <c r="AA697" s="247" t="s">
        <v>895</v>
      </c>
      <c r="AB697" s="29">
        <v>0</v>
      </c>
      <c r="AC697" s="29">
        <v>40000000</v>
      </c>
      <c r="AD697" s="29">
        <v>0</v>
      </c>
      <c r="AE697" s="29">
        <v>0</v>
      </c>
      <c r="AF697" s="247" t="s">
        <v>201</v>
      </c>
      <c r="AG697" s="247">
        <v>52011001</v>
      </c>
      <c r="AH697" s="247" t="s">
        <v>895</v>
      </c>
      <c r="AI697" s="247" t="s">
        <v>895</v>
      </c>
    </row>
    <row r="698" spans="1:35" s="24" customFormat="1" ht="36.75" customHeight="1" x14ac:dyDescent="0.3">
      <c r="A698" s="247">
        <v>546</v>
      </c>
      <c r="B698" s="248" t="s">
        <v>1373</v>
      </c>
      <c r="C698" s="247" t="s">
        <v>3373</v>
      </c>
      <c r="D698" s="247" t="s">
        <v>3410</v>
      </c>
      <c r="E698" s="249" t="s">
        <v>738</v>
      </c>
      <c r="F698" s="249">
        <v>2024003050077</v>
      </c>
      <c r="G698" s="250" t="s">
        <v>748</v>
      </c>
      <c r="H698" s="251" t="s">
        <v>3370</v>
      </c>
      <c r="I698" s="133">
        <v>60000000</v>
      </c>
      <c r="J698" s="54" t="s">
        <v>1374</v>
      </c>
      <c r="K698" s="247" t="s">
        <v>3400</v>
      </c>
      <c r="L698" s="54" t="s">
        <v>1375</v>
      </c>
      <c r="M698" s="54" t="s">
        <v>889</v>
      </c>
      <c r="N698" s="252" t="s">
        <v>188</v>
      </c>
      <c r="O698" s="54">
        <v>54</v>
      </c>
      <c r="P698" s="253" t="s">
        <v>189</v>
      </c>
      <c r="Q698" s="247" t="s">
        <v>3371</v>
      </c>
      <c r="R698" s="247" t="s">
        <v>3411</v>
      </c>
      <c r="S698" s="254">
        <v>2</v>
      </c>
      <c r="T698" s="265" t="s">
        <v>815</v>
      </c>
      <c r="U698" s="43" t="s">
        <v>895</v>
      </c>
      <c r="V698" s="247" t="s">
        <v>816</v>
      </c>
      <c r="W698" s="247" t="s">
        <v>821</v>
      </c>
      <c r="X698" s="247" t="s">
        <v>818</v>
      </c>
      <c r="Y698" s="29" t="s">
        <v>895</v>
      </c>
      <c r="Z698" s="247" t="s">
        <v>895</v>
      </c>
      <c r="AA698" s="247" t="s">
        <v>895</v>
      </c>
      <c r="AB698" s="29">
        <v>0</v>
      </c>
      <c r="AC698" s="29">
        <v>60000000</v>
      </c>
      <c r="AD698" s="29">
        <v>0</v>
      </c>
      <c r="AE698" s="29">
        <v>0</v>
      </c>
      <c r="AF698" s="247" t="s">
        <v>188</v>
      </c>
      <c r="AG698" s="247">
        <v>52011001</v>
      </c>
      <c r="AH698" s="247" t="s">
        <v>895</v>
      </c>
      <c r="AI698" s="247" t="s">
        <v>895</v>
      </c>
    </row>
    <row r="699" spans="1:35" s="24" customFormat="1" ht="36.75" customHeight="1" x14ac:dyDescent="0.3">
      <c r="A699" s="247">
        <v>547</v>
      </c>
      <c r="B699" s="248" t="s">
        <v>982</v>
      </c>
      <c r="C699" s="247" t="s">
        <v>3373</v>
      </c>
      <c r="D699" s="247" t="s">
        <v>3410</v>
      </c>
      <c r="E699" s="249" t="s">
        <v>738</v>
      </c>
      <c r="F699" s="249">
        <v>2024003050077</v>
      </c>
      <c r="G699" s="250" t="s">
        <v>749</v>
      </c>
      <c r="H699" s="251" t="s">
        <v>3370</v>
      </c>
      <c r="I699" s="133">
        <v>50652021</v>
      </c>
      <c r="J699" s="54" t="s">
        <v>1376</v>
      </c>
      <c r="K699" s="247" t="s">
        <v>3400</v>
      </c>
      <c r="L699" s="54" t="s">
        <v>903</v>
      </c>
      <c r="M699" s="54" t="s">
        <v>889</v>
      </c>
      <c r="N699" s="252" t="s">
        <v>201</v>
      </c>
      <c r="O699" s="54">
        <v>56</v>
      </c>
      <c r="P699" s="253" t="s">
        <v>3072</v>
      </c>
      <c r="Q699" s="247" t="s">
        <v>3371</v>
      </c>
      <c r="R699" s="247" t="s">
        <v>3411</v>
      </c>
      <c r="S699" s="254">
        <v>1</v>
      </c>
      <c r="T699" s="265" t="s">
        <v>815</v>
      </c>
      <c r="U699" s="43" t="s">
        <v>895</v>
      </c>
      <c r="V699" s="247" t="s">
        <v>816</v>
      </c>
      <c r="W699" s="247" t="s">
        <v>818</v>
      </c>
      <c r="X699" s="247" t="s">
        <v>818</v>
      </c>
      <c r="Y699" s="29" t="s">
        <v>895</v>
      </c>
      <c r="Z699" s="247" t="s">
        <v>895</v>
      </c>
      <c r="AA699" s="247" t="s">
        <v>895</v>
      </c>
      <c r="AB699" s="29">
        <v>0</v>
      </c>
      <c r="AC699" s="29">
        <v>50652021</v>
      </c>
      <c r="AD699" s="29">
        <v>0</v>
      </c>
      <c r="AE699" s="29">
        <v>0</v>
      </c>
      <c r="AF699" s="247" t="s">
        <v>201</v>
      </c>
      <c r="AG699" s="247">
        <v>52011001</v>
      </c>
      <c r="AH699" s="247" t="s">
        <v>895</v>
      </c>
      <c r="AI699" s="247" t="s">
        <v>895</v>
      </c>
    </row>
    <row r="700" spans="1:35" s="24" customFormat="1" ht="36.75" customHeight="1" x14ac:dyDescent="0.3">
      <c r="A700" s="247">
        <v>548</v>
      </c>
      <c r="B700" s="248" t="s">
        <v>812</v>
      </c>
      <c r="C700" s="247" t="s">
        <v>3373</v>
      </c>
      <c r="D700" s="247" t="s">
        <v>3410</v>
      </c>
      <c r="E700" s="249" t="s">
        <v>738</v>
      </c>
      <c r="F700" s="249">
        <v>2024003050077</v>
      </c>
      <c r="G700" s="250" t="s">
        <v>749</v>
      </c>
      <c r="H700" s="251" t="s">
        <v>3370</v>
      </c>
      <c r="I700" s="133">
        <v>749489</v>
      </c>
      <c r="J700" s="54" t="s">
        <v>1376</v>
      </c>
      <c r="K700" s="247" t="s">
        <v>3400</v>
      </c>
      <c r="L700" s="54" t="s">
        <v>812</v>
      </c>
      <c r="M700" s="54" t="s">
        <v>812</v>
      </c>
      <c r="N700" s="252" t="s">
        <v>1377</v>
      </c>
      <c r="O700" s="54">
        <v>109</v>
      </c>
      <c r="P700" s="253" t="s">
        <v>3097</v>
      </c>
      <c r="Q700" s="247" t="s">
        <v>3371</v>
      </c>
      <c r="R700" s="247" t="s">
        <v>3933</v>
      </c>
      <c r="S700" s="254">
        <v>2</v>
      </c>
      <c r="T700" s="265" t="s">
        <v>815</v>
      </c>
      <c r="U700" s="43" t="s">
        <v>895</v>
      </c>
      <c r="V700" s="247" t="s">
        <v>816</v>
      </c>
      <c r="W700" s="247" t="s">
        <v>984</v>
      </c>
      <c r="X700" s="247" t="s">
        <v>984</v>
      </c>
      <c r="Y700" s="29" t="s">
        <v>895</v>
      </c>
      <c r="Z700" s="247" t="s">
        <v>895</v>
      </c>
      <c r="AA700" s="247" t="s">
        <v>895</v>
      </c>
      <c r="AB700" s="29">
        <v>0</v>
      </c>
      <c r="AC700" s="29">
        <v>749489</v>
      </c>
      <c r="AD700" s="29">
        <v>0</v>
      </c>
      <c r="AE700" s="29">
        <v>0</v>
      </c>
      <c r="AF700" s="247" t="s">
        <v>1377</v>
      </c>
      <c r="AG700" s="247">
        <v>52011001</v>
      </c>
      <c r="AH700" s="247" t="s">
        <v>895</v>
      </c>
      <c r="AI700" s="247" t="s">
        <v>895</v>
      </c>
    </row>
    <row r="701" spans="1:35" s="24" customFormat="1" ht="36.75" customHeight="1" x14ac:dyDescent="0.3">
      <c r="A701" s="247">
        <v>549</v>
      </c>
      <c r="B701" s="248">
        <v>43231500</v>
      </c>
      <c r="C701" s="247" t="s">
        <v>3373</v>
      </c>
      <c r="D701" s="247" t="s">
        <v>3410</v>
      </c>
      <c r="E701" s="249" t="s">
        <v>738</v>
      </c>
      <c r="F701" s="249">
        <v>2024003050077</v>
      </c>
      <c r="G701" s="250" t="s">
        <v>749</v>
      </c>
      <c r="H701" s="251" t="s">
        <v>3370</v>
      </c>
      <c r="I701" s="133">
        <v>662734800</v>
      </c>
      <c r="J701" s="54" t="s">
        <v>1378</v>
      </c>
      <c r="K701" s="247" t="s">
        <v>3404</v>
      </c>
      <c r="L701" s="54" t="s">
        <v>903</v>
      </c>
      <c r="M701" s="54" t="s">
        <v>1379</v>
      </c>
      <c r="N701" s="252" t="s">
        <v>188</v>
      </c>
      <c r="O701" s="54">
        <v>54</v>
      </c>
      <c r="P701" s="253" t="s">
        <v>189</v>
      </c>
      <c r="Q701" s="247" t="s">
        <v>3371</v>
      </c>
      <c r="R701" s="247" t="s">
        <v>3411</v>
      </c>
      <c r="S701" s="254">
        <v>165</v>
      </c>
      <c r="T701" s="265" t="s">
        <v>907</v>
      </c>
      <c r="U701" s="43">
        <v>607</v>
      </c>
      <c r="V701" s="247" t="s">
        <v>816</v>
      </c>
      <c r="W701" s="247" t="s">
        <v>984</v>
      </c>
      <c r="X701" s="247" t="s">
        <v>984</v>
      </c>
      <c r="Y701" s="29">
        <v>445</v>
      </c>
      <c r="Z701" s="247" t="s">
        <v>2642</v>
      </c>
      <c r="AA701" s="247">
        <v>8486</v>
      </c>
      <c r="AB701" s="29">
        <v>662734800</v>
      </c>
      <c r="AC701" s="29">
        <v>0</v>
      </c>
      <c r="AD701" s="29">
        <v>662734800</v>
      </c>
      <c r="AE701" s="29">
        <v>0</v>
      </c>
      <c r="AF701" s="247" t="s">
        <v>3934</v>
      </c>
      <c r="AG701" s="247">
        <v>52011001</v>
      </c>
      <c r="AH701" s="247">
        <v>662734800</v>
      </c>
      <c r="AI701" s="247">
        <v>662734800</v>
      </c>
    </row>
    <row r="702" spans="1:35" s="24" customFormat="1" ht="36.75" customHeight="1" x14ac:dyDescent="0.3">
      <c r="A702" s="247">
        <v>550</v>
      </c>
      <c r="B702" s="248" t="s">
        <v>812</v>
      </c>
      <c r="C702" s="247" t="s">
        <v>3373</v>
      </c>
      <c r="D702" s="247" t="s">
        <v>3410</v>
      </c>
      <c r="E702" s="249" t="s">
        <v>738</v>
      </c>
      <c r="F702" s="249">
        <v>2024003050077</v>
      </c>
      <c r="G702" s="250" t="s">
        <v>748</v>
      </c>
      <c r="H702" s="251" t="s">
        <v>3370</v>
      </c>
      <c r="I702" s="133">
        <v>0</v>
      </c>
      <c r="J702" s="54" t="s">
        <v>812</v>
      </c>
      <c r="K702" s="247" t="s">
        <v>3400</v>
      </c>
      <c r="L702" s="54" t="s">
        <v>812</v>
      </c>
      <c r="M702" s="54" t="s">
        <v>812</v>
      </c>
      <c r="N702" s="252" t="s">
        <v>188</v>
      </c>
      <c r="O702" s="54">
        <v>54</v>
      </c>
      <c r="P702" s="253" t="s">
        <v>189</v>
      </c>
      <c r="Q702" s="247" t="s">
        <v>3371</v>
      </c>
      <c r="R702" s="247" t="s">
        <v>3411</v>
      </c>
      <c r="S702" s="254" t="s">
        <v>812</v>
      </c>
      <c r="T702" s="265" t="s">
        <v>812</v>
      </c>
      <c r="U702" s="43" t="s">
        <v>895</v>
      </c>
      <c r="V702" s="247" t="s">
        <v>816</v>
      </c>
      <c r="W702" s="247" t="s">
        <v>812</v>
      </c>
      <c r="X702" s="247" t="s">
        <v>812</v>
      </c>
      <c r="Y702" s="29" t="s">
        <v>895</v>
      </c>
      <c r="Z702" s="247" t="s">
        <v>895</v>
      </c>
      <c r="AA702" s="247" t="s">
        <v>895</v>
      </c>
      <c r="AB702" s="29">
        <v>0</v>
      </c>
      <c r="AC702" s="29">
        <v>0</v>
      </c>
      <c r="AD702" s="29">
        <v>0</v>
      </c>
      <c r="AE702" s="29">
        <v>0</v>
      </c>
      <c r="AF702" s="247" t="s">
        <v>188</v>
      </c>
      <c r="AG702" s="247">
        <v>52011001</v>
      </c>
      <c r="AH702" s="247" t="s">
        <v>895</v>
      </c>
      <c r="AI702" s="247" t="s">
        <v>895</v>
      </c>
    </row>
    <row r="703" spans="1:35" s="24" customFormat="1" ht="36.75" customHeight="1" x14ac:dyDescent="0.3">
      <c r="A703" s="247">
        <v>551</v>
      </c>
      <c r="B703" s="248">
        <v>80111600</v>
      </c>
      <c r="C703" s="247" t="s">
        <v>3373</v>
      </c>
      <c r="D703" s="247" t="s">
        <v>3410</v>
      </c>
      <c r="E703" s="249" t="s">
        <v>738</v>
      </c>
      <c r="F703" s="249">
        <v>2024003050077</v>
      </c>
      <c r="G703" s="250" t="s">
        <v>744</v>
      </c>
      <c r="H703" s="251" t="s">
        <v>3370</v>
      </c>
      <c r="I703" s="133">
        <v>44152640</v>
      </c>
      <c r="J703" s="54" t="s">
        <v>985</v>
      </c>
      <c r="K703" s="247" t="s">
        <v>3404</v>
      </c>
      <c r="L703" s="54" t="s">
        <v>903</v>
      </c>
      <c r="M703" s="54" t="s">
        <v>909</v>
      </c>
      <c r="N703" s="252" t="s">
        <v>201</v>
      </c>
      <c r="O703" s="54">
        <v>56</v>
      </c>
      <c r="P703" s="253" t="s">
        <v>3072</v>
      </c>
      <c r="Q703" s="247" t="s">
        <v>3371</v>
      </c>
      <c r="R703" s="247" t="s">
        <v>3411</v>
      </c>
      <c r="S703" s="254">
        <v>6</v>
      </c>
      <c r="T703" s="265" t="s">
        <v>815</v>
      </c>
      <c r="U703" s="43">
        <v>608</v>
      </c>
      <c r="V703" s="247" t="s">
        <v>816</v>
      </c>
      <c r="W703" s="247" t="s">
        <v>821</v>
      </c>
      <c r="X703" s="247" t="s">
        <v>821</v>
      </c>
      <c r="Y703" s="29">
        <v>471</v>
      </c>
      <c r="Z703" s="247" t="s">
        <v>1969</v>
      </c>
      <c r="AA703" s="247">
        <v>8708</v>
      </c>
      <c r="AB703" s="29">
        <v>44152640</v>
      </c>
      <c r="AC703" s="29">
        <v>0</v>
      </c>
      <c r="AD703" s="29">
        <v>8935653</v>
      </c>
      <c r="AE703" s="29">
        <v>35216987</v>
      </c>
      <c r="AF703" s="247" t="s">
        <v>3935</v>
      </c>
      <c r="AG703" s="247">
        <v>52011001</v>
      </c>
      <c r="AH703" s="247">
        <v>8935653</v>
      </c>
      <c r="AI703" s="247">
        <v>44152640</v>
      </c>
    </row>
    <row r="704" spans="1:35" s="24" customFormat="1" ht="36.75" customHeight="1" x14ac:dyDescent="0.3">
      <c r="A704" s="247">
        <v>552</v>
      </c>
      <c r="B704" s="248">
        <v>80111600</v>
      </c>
      <c r="C704" s="247" t="s">
        <v>3373</v>
      </c>
      <c r="D704" s="247" t="s">
        <v>3410</v>
      </c>
      <c r="E704" s="249" t="s">
        <v>738</v>
      </c>
      <c r="F704" s="249">
        <v>2024003050077</v>
      </c>
      <c r="G704" s="250" t="s">
        <v>749</v>
      </c>
      <c r="H704" s="251" t="s">
        <v>3370</v>
      </c>
      <c r="I704" s="133">
        <v>42575760</v>
      </c>
      <c r="J704" s="54" t="s">
        <v>986</v>
      </c>
      <c r="K704" s="247" t="s">
        <v>3404</v>
      </c>
      <c r="L704" s="54" t="s">
        <v>903</v>
      </c>
      <c r="M704" s="54" t="s">
        <v>909</v>
      </c>
      <c r="N704" s="252" t="s">
        <v>201</v>
      </c>
      <c r="O704" s="54">
        <v>56</v>
      </c>
      <c r="P704" s="253" t="s">
        <v>3072</v>
      </c>
      <c r="Q704" s="247" t="s">
        <v>3371</v>
      </c>
      <c r="R704" s="247" t="s">
        <v>3411</v>
      </c>
      <c r="S704" s="254">
        <v>6</v>
      </c>
      <c r="T704" s="265" t="s">
        <v>815</v>
      </c>
      <c r="U704" s="43">
        <v>609</v>
      </c>
      <c r="V704" s="247" t="s">
        <v>816</v>
      </c>
      <c r="W704" s="247" t="s">
        <v>821</v>
      </c>
      <c r="X704" s="247" t="s">
        <v>821</v>
      </c>
      <c r="Y704" s="29">
        <v>489</v>
      </c>
      <c r="Z704" s="247" t="s">
        <v>2231</v>
      </c>
      <c r="AA704" s="247">
        <v>8705</v>
      </c>
      <c r="AB704" s="29">
        <v>42575760</v>
      </c>
      <c r="AC704" s="29">
        <v>0</v>
      </c>
      <c r="AD704" s="29">
        <v>8935653</v>
      </c>
      <c r="AE704" s="29">
        <v>33640107</v>
      </c>
      <c r="AF704" s="247" t="s">
        <v>3936</v>
      </c>
      <c r="AG704" s="247">
        <v>52011001</v>
      </c>
      <c r="AH704" s="247">
        <v>8935653</v>
      </c>
      <c r="AI704" s="247">
        <v>42575760</v>
      </c>
    </row>
    <row r="705" spans="1:35" s="24" customFormat="1" ht="36.75" customHeight="1" x14ac:dyDescent="0.3">
      <c r="A705" s="247">
        <v>553</v>
      </c>
      <c r="B705" s="248">
        <v>80111600</v>
      </c>
      <c r="C705" s="247" t="s">
        <v>3373</v>
      </c>
      <c r="D705" s="247" t="s">
        <v>3410</v>
      </c>
      <c r="E705" s="249" t="s">
        <v>738</v>
      </c>
      <c r="F705" s="249">
        <v>2024003050077</v>
      </c>
      <c r="G705" s="250" t="s">
        <v>749</v>
      </c>
      <c r="H705" s="251" t="s">
        <v>3370</v>
      </c>
      <c r="I705" s="133">
        <v>40736067</v>
      </c>
      <c r="J705" s="54" t="s">
        <v>987</v>
      </c>
      <c r="K705" s="247" t="s">
        <v>3404</v>
      </c>
      <c r="L705" s="54" t="s">
        <v>903</v>
      </c>
      <c r="M705" s="54" t="s">
        <v>909</v>
      </c>
      <c r="N705" s="252" t="s">
        <v>201</v>
      </c>
      <c r="O705" s="54">
        <v>56</v>
      </c>
      <c r="P705" s="253" t="s">
        <v>3072</v>
      </c>
      <c r="Q705" s="247" t="s">
        <v>3371</v>
      </c>
      <c r="R705" s="247" t="s">
        <v>3411</v>
      </c>
      <c r="S705" s="254">
        <v>6</v>
      </c>
      <c r="T705" s="265" t="s">
        <v>815</v>
      </c>
      <c r="U705" s="43">
        <v>610</v>
      </c>
      <c r="V705" s="247" t="s">
        <v>816</v>
      </c>
      <c r="W705" s="247" t="s">
        <v>821</v>
      </c>
      <c r="X705" s="247" t="s">
        <v>821</v>
      </c>
      <c r="Y705" s="29">
        <v>502</v>
      </c>
      <c r="Z705" s="247" t="s">
        <v>2234</v>
      </c>
      <c r="AA705" s="247">
        <v>8704</v>
      </c>
      <c r="AB705" s="29">
        <v>40736067</v>
      </c>
      <c r="AC705" s="29">
        <v>0</v>
      </c>
      <c r="AD705" s="29">
        <v>8935653</v>
      </c>
      <c r="AE705" s="29">
        <v>31800414</v>
      </c>
      <c r="AF705" s="247" t="s">
        <v>3937</v>
      </c>
      <c r="AG705" s="247">
        <v>52011001</v>
      </c>
      <c r="AH705" s="247">
        <v>8935653</v>
      </c>
      <c r="AI705" s="247">
        <v>40736067</v>
      </c>
    </row>
    <row r="706" spans="1:35" s="24" customFormat="1" ht="36.75" customHeight="1" x14ac:dyDescent="0.3">
      <c r="A706" s="247">
        <v>554</v>
      </c>
      <c r="B706" s="248">
        <v>80111600</v>
      </c>
      <c r="C706" s="247" t="s">
        <v>3373</v>
      </c>
      <c r="D706" s="247" t="s">
        <v>3410</v>
      </c>
      <c r="E706" s="249" t="s">
        <v>738</v>
      </c>
      <c r="F706" s="249">
        <v>2024003050077</v>
      </c>
      <c r="G706" s="250" t="s">
        <v>744</v>
      </c>
      <c r="H706" s="251" t="s">
        <v>3370</v>
      </c>
      <c r="I706" s="133">
        <v>45466707</v>
      </c>
      <c r="J706" s="54" t="s">
        <v>988</v>
      </c>
      <c r="K706" s="247" t="s">
        <v>3404</v>
      </c>
      <c r="L706" s="54" t="s">
        <v>812</v>
      </c>
      <c r="M706" s="54" t="s">
        <v>812</v>
      </c>
      <c r="N706" s="252" t="s">
        <v>201</v>
      </c>
      <c r="O706" s="54">
        <v>56</v>
      </c>
      <c r="P706" s="253" t="s">
        <v>3072</v>
      </c>
      <c r="Q706" s="247" t="s">
        <v>3371</v>
      </c>
      <c r="R706" s="247" t="s">
        <v>3411</v>
      </c>
      <c r="S706" s="254">
        <v>6</v>
      </c>
      <c r="T706" s="265" t="s">
        <v>815</v>
      </c>
      <c r="U706" s="43">
        <v>611</v>
      </c>
      <c r="V706" s="247" t="s">
        <v>816</v>
      </c>
      <c r="W706" s="247" t="s">
        <v>821</v>
      </c>
      <c r="X706" s="247" t="s">
        <v>821</v>
      </c>
      <c r="Y706" s="29">
        <v>444</v>
      </c>
      <c r="Z706" s="247" t="s">
        <v>1975</v>
      </c>
      <c r="AA706" s="247">
        <v>7585</v>
      </c>
      <c r="AB706" s="29">
        <v>44152640</v>
      </c>
      <c r="AC706" s="29">
        <v>1314067</v>
      </c>
      <c r="AD706" s="29">
        <v>12089413</v>
      </c>
      <c r="AE706" s="29">
        <v>32063227</v>
      </c>
      <c r="AF706" s="247" t="s">
        <v>3938</v>
      </c>
      <c r="AG706" s="247">
        <v>52011001</v>
      </c>
      <c r="AH706" s="247">
        <v>12089413</v>
      </c>
      <c r="AI706" s="247">
        <v>44152640</v>
      </c>
    </row>
    <row r="707" spans="1:35" s="24" customFormat="1" ht="36.75" customHeight="1" x14ac:dyDescent="0.3">
      <c r="A707" s="247">
        <v>555</v>
      </c>
      <c r="B707" s="248">
        <v>80111600</v>
      </c>
      <c r="C707" s="247" t="s">
        <v>3373</v>
      </c>
      <c r="D707" s="247" t="s">
        <v>3410</v>
      </c>
      <c r="E707" s="249" t="s">
        <v>738</v>
      </c>
      <c r="F707" s="249">
        <v>2024003050077</v>
      </c>
      <c r="G707" s="250" t="s">
        <v>749</v>
      </c>
      <c r="H707" s="251" t="s">
        <v>3370</v>
      </c>
      <c r="I707" s="133">
        <v>25923233</v>
      </c>
      <c r="J707" s="54" t="s">
        <v>989</v>
      </c>
      <c r="K707" s="247" t="s">
        <v>3404</v>
      </c>
      <c r="L707" s="54" t="s">
        <v>903</v>
      </c>
      <c r="M707" s="54" t="s">
        <v>909</v>
      </c>
      <c r="N707" s="252" t="s">
        <v>201</v>
      </c>
      <c r="O707" s="54">
        <v>56</v>
      </c>
      <c r="P707" s="253" t="s">
        <v>3072</v>
      </c>
      <c r="Q707" s="247" t="s">
        <v>3371</v>
      </c>
      <c r="R707" s="247" t="s">
        <v>3411</v>
      </c>
      <c r="S707" s="254">
        <v>6</v>
      </c>
      <c r="T707" s="265" t="s">
        <v>815</v>
      </c>
      <c r="U707" s="43">
        <v>612</v>
      </c>
      <c r="V707" s="247" t="s">
        <v>816</v>
      </c>
      <c r="W707" s="247" t="s">
        <v>821</v>
      </c>
      <c r="X707" s="247" t="s">
        <v>821</v>
      </c>
      <c r="Y707" s="29">
        <v>498</v>
      </c>
      <c r="Z707" s="247" t="s">
        <v>2507</v>
      </c>
      <c r="AA707" s="247">
        <v>8567</v>
      </c>
      <c r="AB707" s="29">
        <v>25923233</v>
      </c>
      <c r="AC707" s="29">
        <v>0</v>
      </c>
      <c r="AD707" s="29">
        <v>5686387</v>
      </c>
      <c r="AE707" s="29">
        <v>20236846</v>
      </c>
      <c r="AF707" s="247" t="s">
        <v>3939</v>
      </c>
      <c r="AG707" s="247">
        <v>52011001</v>
      </c>
      <c r="AH707" s="247">
        <v>5686387</v>
      </c>
      <c r="AI707" s="247">
        <v>25923233</v>
      </c>
    </row>
    <row r="708" spans="1:35" s="24" customFormat="1" ht="36.75" customHeight="1" x14ac:dyDescent="0.3">
      <c r="A708" s="247">
        <v>556</v>
      </c>
      <c r="B708" s="248">
        <v>80111600</v>
      </c>
      <c r="C708" s="247" t="s">
        <v>3373</v>
      </c>
      <c r="D708" s="247" t="s">
        <v>3410</v>
      </c>
      <c r="E708" s="249" t="s">
        <v>738</v>
      </c>
      <c r="F708" s="249">
        <v>2024003050077</v>
      </c>
      <c r="G708" s="250" t="s">
        <v>744</v>
      </c>
      <c r="H708" s="251" t="s">
        <v>3370</v>
      </c>
      <c r="I708" s="133">
        <v>68861456</v>
      </c>
      <c r="J708" s="54" t="s">
        <v>990</v>
      </c>
      <c r="K708" s="247" t="s">
        <v>3404</v>
      </c>
      <c r="L708" s="54" t="s">
        <v>903</v>
      </c>
      <c r="M708" s="54" t="s">
        <v>909</v>
      </c>
      <c r="N708" s="252" t="s">
        <v>201</v>
      </c>
      <c r="O708" s="54">
        <v>56</v>
      </c>
      <c r="P708" s="253" t="s">
        <v>3072</v>
      </c>
      <c r="Q708" s="247" t="s">
        <v>3371</v>
      </c>
      <c r="R708" s="247" t="s">
        <v>3411</v>
      </c>
      <c r="S708" s="254">
        <v>6</v>
      </c>
      <c r="T708" s="265" t="s">
        <v>815</v>
      </c>
      <c r="U708" s="43">
        <v>613</v>
      </c>
      <c r="V708" s="247" t="s">
        <v>816</v>
      </c>
      <c r="W708" s="247" t="s">
        <v>821</v>
      </c>
      <c r="X708" s="247" t="s">
        <v>821</v>
      </c>
      <c r="Y708" s="29">
        <v>472</v>
      </c>
      <c r="Z708" s="247" t="s">
        <v>1972</v>
      </c>
      <c r="AA708" s="247">
        <v>8568</v>
      </c>
      <c r="AB708" s="29">
        <v>66871241</v>
      </c>
      <c r="AC708" s="29">
        <v>1990215</v>
      </c>
      <c r="AD708" s="29">
        <v>13533465</v>
      </c>
      <c r="AE708" s="29">
        <v>53337776</v>
      </c>
      <c r="AF708" s="247" t="s">
        <v>3940</v>
      </c>
      <c r="AG708" s="247">
        <v>52011001</v>
      </c>
      <c r="AH708" s="247">
        <v>13533465</v>
      </c>
      <c r="AI708" s="247">
        <v>66871241</v>
      </c>
    </row>
    <row r="709" spans="1:35" s="24" customFormat="1" ht="36.75" customHeight="1" x14ac:dyDescent="0.3">
      <c r="A709" s="247">
        <v>869</v>
      </c>
      <c r="B709" s="248" t="s">
        <v>1309</v>
      </c>
      <c r="C709" s="247" t="s">
        <v>3363</v>
      </c>
      <c r="D709" s="247" t="s">
        <v>3410</v>
      </c>
      <c r="E709" s="249" t="s">
        <v>729</v>
      </c>
      <c r="F709" s="249">
        <v>2024003050073</v>
      </c>
      <c r="G709" s="250" t="s">
        <v>737</v>
      </c>
      <c r="H709" s="251" t="s">
        <v>3364</v>
      </c>
      <c r="I709" s="133">
        <v>94253918</v>
      </c>
      <c r="J709" s="54" t="s">
        <v>1380</v>
      </c>
      <c r="K709" s="247" t="s">
        <v>3404</v>
      </c>
      <c r="L709" s="54" t="s">
        <v>903</v>
      </c>
      <c r="M709" s="54" t="s">
        <v>1013</v>
      </c>
      <c r="N709" s="252" t="s">
        <v>578</v>
      </c>
      <c r="O709" s="54">
        <v>88</v>
      </c>
      <c r="P709" s="253" t="s">
        <v>579</v>
      </c>
      <c r="Q709" s="247" t="s">
        <v>3365</v>
      </c>
      <c r="R709" s="247" t="s">
        <v>3411</v>
      </c>
      <c r="S709" s="254">
        <v>3</v>
      </c>
      <c r="T709" s="265" t="s">
        <v>815</v>
      </c>
      <c r="U709" s="43">
        <v>994</v>
      </c>
      <c r="V709" s="247" t="s">
        <v>816</v>
      </c>
      <c r="W709" s="247" t="s">
        <v>845</v>
      </c>
      <c r="X709" s="247" t="s">
        <v>845</v>
      </c>
      <c r="Y709" s="29">
        <v>672</v>
      </c>
      <c r="Z709" s="247" t="s">
        <v>551</v>
      </c>
      <c r="AA709" s="247">
        <v>10825</v>
      </c>
      <c r="AB709" s="29">
        <v>94253918</v>
      </c>
      <c r="AC709" s="29">
        <v>0</v>
      </c>
      <c r="AD709" s="29">
        <v>0</v>
      </c>
      <c r="AE709" s="29">
        <v>94253918</v>
      </c>
      <c r="AF709" s="247" t="s">
        <v>3941</v>
      </c>
      <c r="AG709" s="247">
        <v>52010703</v>
      </c>
      <c r="AH709" s="247">
        <v>0</v>
      </c>
      <c r="AI709" s="247">
        <v>94253918</v>
      </c>
    </row>
    <row r="710" spans="1:35" s="24" customFormat="1" ht="36.75" customHeight="1" x14ac:dyDescent="0.3">
      <c r="A710" s="247">
        <v>869</v>
      </c>
      <c r="B710" s="248" t="s">
        <v>1309</v>
      </c>
      <c r="C710" s="247" t="s">
        <v>3363</v>
      </c>
      <c r="D710" s="247" t="s">
        <v>3410</v>
      </c>
      <c r="E710" s="249" t="s">
        <v>729</v>
      </c>
      <c r="F710" s="249">
        <v>2024003050073</v>
      </c>
      <c r="G710" s="250" t="s">
        <v>737</v>
      </c>
      <c r="H710" s="251" t="s">
        <v>3364</v>
      </c>
      <c r="I710" s="133">
        <v>35289360</v>
      </c>
      <c r="J710" s="54" t="s">
        <v>1380</v>
      </c>
      <c r="K710" s="247" t="s">
        <v>3404</v>
      </c>
      <c r="L710" s="54" t="s">
        <v>903</v>
      </c>
      <c r="M710" s="54" t="s">
        <v>1013</v>
      </c>
      <c r="N710" s="252" t="s">
        <v>627</v>
      </c>
      <c r="O710" s="54">
        <v>138</v>
      </c>
      <c r="P710" s="253" t="s">
        <v>3113</v>
      </c>
      <c r="Q710" s="247" t="s">
        <v>3365</v>
      </c>
      <c r="R710" s="247" t="s">
        <v>3829</v>
      </c>
      <c r="S710" s="254">
        <v>3</v>
      </c>
      <c r="T710" s="265" t="s">
        <v>815</v>
      </c>
      <c r="U710" s="43">
        <v>994</v>
      </c>
      <c r="V710" s="247" t="s">
        <v>816</v>
      </c>
      <c r="W710" s="247" t="s">
        <v>845</v>
      </c>
      <c r="X710" s="247" t="s">
        <v>845</v>
      </c>
      <c r="Y710" s="29">
        <v>672</v>
      </c>
      <c r="Z710" s="247" t="s">
        <v>551</v>
      </c>
      <c r="AA710" s="247">
        <v>10825</v>
      </c>
      <c r="AB710" s="29">
        <v>35289360</v>
      </c>
      <c r="AC710" s="29">
        <v>0</v>
      </c>
      <c r="AD710" s="29">
        <v>0</v>
      </c>
      <c r="AE710" s="29">
        <v>35289360</v>
      </c>
      <c r="AF710" s="247" t="s">
        <v>3942</v>
      </c>
      <c r="AG710" s="247">
        <v>52010703</v>
      </c>
      <c r="AH710" s="247">
        <v>0</v>
      </c>
      <c r="AI710" s="247">
        <v>35289360</v>
      </c>
    </row>
    <row r="711" spans="1:35" s="24" customFormat="1" ht="36.75" customHeight="1" x14ac:dyDescent="0.3">
      <c r="A711" s="247">
        <v>869</v>
      </c>
      <c r="B711" s="248" t="s">
        <v>1309</v>
      </c>
      <c r="C711" s="247" t="s">
        <v>3363</v>
      </c>
      <c r="D711" s="247" t="s">
        <v>3410</v>
      </c>
      <c r="E711" s="249" t="s">
        <v>729</v>
      </c>
      <c r="F711" s="249">
        <v>2024003050073</v>
      </c>
      <c r="G711" s="250" t="s">
        <v>737</v>
      </c>
      <c r="H711" s="251" t="s">
        <v>3364</v>
      </c>
      <c r="I711" s="133">
        <v>648703852</v>
      </c>
      <c r="J711" s="54" t="s">
        <v>1380</v>
      </c>
      <c r="K711" s="247" t="s">
        <v>3404</v>
      </c>
      <c r="L711" s="54" t="s">
        <v>903</v>
      </c>
      <c r="M711" s="54" t="s">
        <v>1013</v>
      </c>
      <c r="N711" s="252" t="s">
        <v>587</v>
      </c>
      <c r="O711" s="54">
        <v>89</v>
      </c>
      <c r="P711" s="253" t="s">
        <v>579</v>
      </c>
      <c r="Q711" s="247" t="s">
        <v>3365</v>
      </c>
      <c r="R711" s="247" t="s">
        <v>3414</v>
      </c>
      <c r="S711" s="254">
        <v>3</v>
      </c>
      <c r="T711" s="265" t="s">
        <v>815</v>
      </c>
      <c r="U711" s="43">
        <v>994</v>
      </c>
      <c r="V711" s="247" t="s">
        <v>816</v>
      </c>
      <c r="W711" s="247" t="s">
        <v>845</v>
      </c>
      <c r="X711" s="247" t="s">
        <v>845</v>
      </c>
      <c r="Y711" s="29">
        <v>672</v>
      </c>
      <c r="Z711" s="247" t="s">
        <v>551</v>
      </c>
      <c r="AA711" s="247">
        <v>10825</v>
      </c>
      <c r="AB711" s="29">
        <v>648703852</v>
      </c>
      <c r="AC711" s="29">
        <v>0</v>
      </c>
      <c r="AD711" s="29">
        <v>0</v>
      </c>
      <c r="AE711" s="29">
        <v>648703852</v>
      </c>
      <c r="AF711" s="247" t="s">
        <v>3943</v>
      </c>
      <c r="AG711" s="247">
        <v>52010703</v>
      </c>
      <c r="AH711" s="247">
        <v>0</v>
      </c>
      <c r="AI711" s="247">
        <v>648703852</v>
      </c>
    </row>
    <row r="712" spans="1:35" s="24" customFormat="1" ht="36.75" customHeight="1" x14ac:dyDescent="0.3">
      <c r="A712" s="247">
        <v>870</v>
      </c>
      <c r="B712" s="248" t="s">
        <v>1309</v>
      </c>
      <c r="C712" s="247" t="s">
        <v>3363</v>
      </c>
      <c r="D712" s="247" t="s">
        <v>3410</v>
      </c>
      <c r="E712" s="249" t="s">
        <v>729</v>
      </c>
      <c r="F712" s="249">
        <v>2024003050073</v>
      </c>
      <c r="G712" s="250" t="s">
        <v>737</v>
      </c>
      <c r="H712" s="251" t="s">
        <v>3364</v>
      </c>
      <c r="I712" s="133">
        <v>22600076</v>
      </c>
      <c r="J712" s="54" t="s">
        <v>1381</v>
      </c>
      <c r="K712" s="247" t="s">
        <v>3404</v>
      </c>
      <c r="L712" s="54" t="s">
        <v>903</v>
      </c>
      <c r="M712" s="54" t="s">
        <v>1013</v>
      </c>
      <c r="N712" s="252" t="s">
        <v>623</v>
      </c>
      <c r="O712" s="54">
        <v>189</v>
      </c>
      <c r="P712" s="253" t="s">
        <v>624</v>
      </c>
      <c r="Q712" s="247" t="s">
        <v>3365</v>
      </c>
      <c r="R712" s="247" t="s">
        <v>3457</v>
      </c>
      <c r="S712" s="254">
        <v>3</v>
      </c>
      <c r="T712" s="265" t="s">
        <v>815</v>
      </c>
      <c r="U712" s="43">
        <v>987</v>
      </c>
      <c r="V712" s="247" t="s">
        <v>816</v>
      </c>
      <c r="W712" s="247" t="s">
        <v>845</v>
      </c>
      <c r="X712" s="247" t="s">
        <v>845</v>
      </c>
      <c r="Y712" s="29">
        <v>671</v>
      </c>
      <c r="Z712" s="247" t="s">
        <v>557</v>
      </c>
      <c r="AA712" s="247">
        <v>10824</v>
      </c>
      <c r="AB712" s="29">
        <v>22600076</v>
      </c>
      <c r="AC712" s="29">
        <v>0</v>
      </c>
      <c r="AD712" s="29">
        <v>0</v>
      </c>
      <c r="AE712" s="29">
        <v>22600076</v>
      </c>
      <c r="AF712" s="247" t="s">
        <v>3944</v>
      </c>
      <c r="AG712" s="247">
        <v>52010703</v>
      </c>
      <c r="AH712" s="247">
        <v>0</v>
      </c>
      <c r="AI712" s="247">
        <v>22600076</v>
      </c>
    </row>
    <row r="713" spans="1:35" s="24" customFormat="1" ht="36.75" customHeight="1" x14ac:dyDescent="0.3">
      <c r="A713" s="247">
        <v>870</v>
      </c>
      <c r="B713" s="248" t="s">
        <v>1309</v>
      </c>
      <c r="C713" s="247" t="s">
        <v>3363</v>
      </c>
      <c r="D713" s="247" t="s">
        <v>3410</v>
      </c>
      <c r="E713" s="249" t="s">
        <v>729</v>
      </c>
      <c r="F713" s="249">
        <v>2024003050073</v>
      </c>
      <c r="G713" s="250" t="s">
        <v>737</v>
      </c>
      <c r="H713" s="251" t="s">
        <v>3364</v>
      </c>
      <c r="I713" s="133">
        <v>21970029</v>
      </c>
      <c r="J713" s="54" t="s">
        <v>1381</v>
      </c>
      <c r="K713" s="247" t="s">
        <v>3404</v>
      </c>
      <c r="L713" s="54" t="s">
        <v>903</v>
      </c>
      <c r="M713" s="54" t="s">
        <v>1013</v>
      </c>
      <c r="N713" s="252" t="s">
        <v>620</v>
      </c>
      <c r="O713" s="54">
        <v>91</v>
      </c>
      <c r="P713" s="253" t="s">
        <v>579</v>
      </c>
      <c r="Q713" s="247" t="s">
        <v>3365</v>
      </c>
      <c r="R713" s="247" t="s">
        <v>3483</v>
      </c>
      <c r="S713" s="254">
        <v>3</v>
      </c>
      <c r="T713" s="265" t="s">
        <v>815</v>
      </c>
      <c r="U713" s="43">
        <v>987</v>
      </c>
      <c r="V713" s="247" t="s">
        <v>816</v>
      </c>
      <c r="W713" s="247" t="s">
        <v>845</v>
      </c>
      <c r="X713" s="247" t="s">
        <v>845</v>
      </c>
      <c r="Y713" s="29">
        <v>671</v>
      </c>
      <c r="Z713" s="247" t="s">
        <v>557</v>
      </c>
      <c r="AA713" s="247">
        <v>10824</v>
      </c>
      <c r="AB713" s="29">
        <v>21970029</v>
      </c>
      <c r="AC713" s="29">
        <v>0</v>
      </c>
      <c r="AD713" s="29">
        <v>0</v>
      </c>
      <c r="AE713" s="29">
        <v>21970029</v>
      </c>
      <c r="AF713" s="247" t="s">
        <v>3945</v>
      </c>
      <c r="AG713" s="247">
        <v>52010703</v>
      </c>
      <c r="AH713" s="247">
        <v>0</v>
      </c>
      <c r="AI713" s="247">
        <v>21970029</v>
      </c>
    </row>
    <row r="714" spans="1:35" s="24" customFormat="1" ht="36.75" customHeight="1" x14ac:dyDescent="0.3">
      <c r="A714" s="247">
        <v>870</v>
      </c>
      <c r="B714" s="248" t="s">
        <v>1309</v>
      </c>
      <c r="C714" s="247" t="s">
        <v>3363</v>
      </c>
      <c r="D714" s="247" t="s">
        <v>3410</v>
      </c>
      <c r="E714" s="249" t="s">
        <v>729</v>
      </c>
      <c r="F714" s="249">
        <v>2024003050073</v>
      </c>
      <c r="G714" s="250" t="s">
        <v>737</v>
      </c>
      <c r="H714" s="251" t="s">
        <v>3364</v>
      </c>
      <c r="I714" s="133">
        <v>615065651</v>
      </c>
      <c r="J714" s="54" t="s">
        <v>1381</v>
      </c>
      <c r="K714" s="247" t="s">
        <v>3404</v>
      </c>
      <c r="L714" s="54" t="s">
        <v>903</v>
      </c>
      <c r="M714" s="54" t="s">
        <v>1013</v>
      </c>
      <c r="N714" s="252" t="s">
        <v>587</v>
      </c>
      <c r="O714" s="54">
        <v>89</v>
      </c>
      <c r="P714" s="253" t="s">
        <v>579</v>
      </c>
      <c r="Q714" s="247" t="s">
        <v>3365</v>
      </c>
      <c r="R714" s="247" t="s">
        <v>3414</v>
      </c>
      <c r="S714" s="254">
        <v>3</v>
      </c>
      <c r="T714" s="265" t="s">
        <v>815</v>
      </c>
      <c r="U714" s="43">
        <v>987</v>
      </c>
      <c r="V714" s="247" t="s">
        <v>816</v>
      </c>
      <c r="W714" s="247" t="s">
        <v>845</v>
      </c>
      <c r="X714" s="247" t="s">
        <v>845</v>
      </c>
      <c r="Y714" s="29">
        <v>671</v>
      </c>
      <c r="Z714" s="247" t="s">
        <v>557</v>
      </c>
      <c r="AA714" s="247">
        <v>10824</v>
      </c>
      <c r="AB714" s="29">
        <v>615065651</v>
      </c>
      <c r="AC714" s="29">
        <v>0</v>
      </c>
      <c r="AD714" s="29">
        <v>0</v>
      </c>
      <c r="AE714" s="29">
        <v>615065651</v>
      </c>
      <c r="AF714" s="247" t="s">
        <v>3946</v>
      </c>
      <c r="AG714" s="247">
        <v>52010703</v>
      </c>
      <c r="AH714" s="247">
        <v>0</v>
      </c>
      <c r="AI714" s="247">
        <v>615065651</v>
      </c>
    </row>
    <row r="715" spans="1:35" s="24" customFormat="1" ht="36.75" customHeight="1" x14ac:dyDescent="0.3">
      <c r="A715" s="247">
        <v>871</v>
      </c>
      <c r="B715" s="248" t="s">
        <v>1309</v>
      </c>
      <c r="C715" s="247" t="s">
        <v>3363</v>
      </c>
      <c r="D715" s="247" t="s">
        <v>3410</v>
      </c>
      <c r="E715" s="249" t="s">
        <v>729</v>
      </c>
      <c r="F715" s="249">
        <v>2024003050073</v>
      </c>
      <c r="G715" s="250" t="s">
        <v>737</v>
      </c>
      <c r="H715" s="251" t="s">
        <v>3364</v>
      </c>
      <c r="I715" s="133">
        <v>78669144</v>
      </c>
      <c r="J715" s="54" t="s">
        <v>1382</v>
      </c>
      <c r="K715" s="247" t="s">
        <v>3404</v>
      </c>
      <c r="L715" s="54" t="s">
        <v>903</v>
      </c>
      <c r="M715" s="54" t="s">
        <v>1013</v>
      </c>
      <c r="N715" s="252" t="s">
        <v>626</v>
      </c>
      <c r="O715" s="54">
        <v>137</v>
      </c>
      <c r="P715" s="253" t="s">
        <v>3112</v>
      </c>
      <c r="Q715" s="247" t="s">
        <v>3365</v>
      </c>
      <c r="R715" s="247" t="s">
        <v>3539</v>
      </c>
      <c r="S715" s="254">
        <v>3</v>
      </c>
      <c r="T715" s="265" t="s">
        <v>815</v>
      </c>
      <c r="U715" s="43">
        <v>1013</v>
      </c>
      <c r="V715" s="247" t="s">
        <v>816</v>
      </c>
      <c r="W715" s="247" t="s">
        <v>845</v>
      </c>
      <c r="X715" s="247" t="s">
        <v>845</v>
      </c>
      <c r="Y715" s="29">
        <v>683</v>
      </c>
      <c r="Z715" s="247" t="s">
        <v>3046</v>
      </c>
      <c r="AA715" s="247" t="s">
        <v>895</v>
      </c>
      <c r="AB715" s="29">
        <v>0</v>
      </c>
      <c r="AC715" s="29">
        <v>78669144</v>
      </c>
      <c r="AD715" s="29">
        <v>0</v>
      </c>
      <c r="AE715" s="29">
        <v>0</v>
      </c>
      <c r="AF715" s="247" t="s">
        <v>626</v>
      </c>
      <c r="AG715" s="247">
        <v>52010703</v>
      </c>
      <c r="AH715" s="247" t="s">
        <v>895</v>
      </c>
      <c r="AI715" s="247" t="s">
        <v>895</v>
      </c>
    </row>
    <row r="716" spans="1:35" s="24" customFormat="1" ht="36.75" customHeight="1" x14ac:dyDescent="0.3">
      <c r="A716" s="247">
        <v>871</v>
      </c>
      <c r="B716" s="248" t="s">
        <v>1309</v>
      </c>
      <c r="C716" s="247" t="s">
        <v>3363</v>
      </c>
      <c r="D716" s="247" t="s">
        <v>3410</v>
      </c>
      <c r="E716" s="249" t="s">
        <v>729</v>
      </c>
      <c r="F716" s="249">
        <v>2024003050073</v>
      </c>
      <c r="G716" s="250" t="s">
        <v>737</v>
      </c>
      <c r="H716" s="251" t="s">
        <v>3364</v>
      </c>
      <c r="I716" s="133">
        <v>5362720</v>
      </c>
      <c r="J716" s="54" t="s">
        <v>1382</v>
      </c>
      <c r="K716" s="247" t="s">
        <v>3404</v>
      </c>
      <c r="L716" s="54" t="s">
        <v>903</v>
      </c>
      <c r="M716" s="54" t="s">
        <v>1013</v>
      </c>
      <c r="N716" s="252" t="s">
        <v>1383</v>
      </c>
      <c r="O716" s="54">
        <v>139</v>
      </c>
      <c r="P716" s="253" t="s">
        <v>3114</v>
      </c>
      <c r="Q716" s="247" t="s">
        <v>3365</v>
      </c>
      <c r="R716" s="247" t="s">
        <v>3947</v>
      </c>
      <c r="S716" s="254">
        <v>3</v>
      </c>
      <c r="T716" s="265" t="s">
        <v>815</v>
      </c>
      <c r="U716" s="43">
        <v>1013</v>
      </c>
      <c r="V716" s="247" t="s">
        <v>816</v>
      </c>
      <c r="W716" s="247" t="s">
        <v>845</v>
      </c>
      <c r="X716" s="247" t="s">
        <v>845</v>
      </c>
      <c r="Y716" s="29">
        <v>683</v>
      </c>
      <c r="Z716" s="247" t="s">
        <v>3046</v>
      </c>
      <c r="AA716" s="247" t="s">
        <v>895</v>
      </c>
      <c r="AB716" s="29">
        <v>0</v>
      </c>
      <c r="AC716" s="29">
        <v>5362720</v>
      </c>
      <c r="AD716" s="29">
        <v>0</v>
      </c>
      <c r="AE716" s="29">
        <v>0</v>
      </c>
      <c r="AF716" s="247" t="s">
        <v>1383</v>
      </c>
      <c r="AG716" s="247">
        <v>52010703</v>
      </c>
      <c r="AH716" s="247" t="s">
        <v>895</v>
      </c>
      <c r="AI716" s="247" t="s">
        <v>895</v>
      </c>
    </row>
    <row r="717" spans="1:35" s="24" customFormat="1" ht="36.75" customHeight="1" x14ac:dyDescent="0.3">
      <c r="A717" s="247">
        <v>871</v>
      </c>
      <c r="B717" s="248" t="s">
        <v>1309</v>
      </c>
      <c r="C717" s="247" t="s">
        <v>3363</v>
      </c>
      <c r="D717" s="247" t="s">
        <v>3410</v>
      </c>
      <c r="E717" s="249" t="s">
        <v>729</v>
      </c>
      <c r="F717" s="249">
        <v>2024003050073</v>
      </c>
      <c r="G717" s="250" t="s">
        <v>737</v>
      </c>
      <c r="H717" s="251" t="s">
        <v>3364</v>
      </c>
      <c r="I717" s="133">
        <v>97833523</v>
      </c>
      <c r="J717" s="54" t="s">
        <v>1382</v>
      </c>
      <c r="K717" s="247" t="s">
        <v>3404</v>
      </c>
      <c r="L717" s="54" t="s">
        <v>903</v>
      </c>
      <c r="M717" s="54" t="s">
        <v>1013</v>
      </c>
      <c r="N717" s="252" t="s">
        <v>1384</v>
      </c>
      <c r="O717" s="54">
        <v>140</v>
      </c>
      <c r="P717" s="253" t="s">
        <v>3113</v>
      </c>
      <c r="Q717" s="247" t="s">
        <v>3365</v>
      </c>
      <c r="R717" s="247" t="s">
        <v>3948</v>
      </c>
      <c r="S717" s="254">
        <v>3</v>
      </c>
      <c r="T717" s="265" t="s">
        <v>815</v>
      </c>
      <c r="U717" s="43">
        <v>1013</v>
      </c>
      <c r="V717" s="247" t="s">
        <v>816</v>
      </c>
      <c r="W717" s="247" t="s">
        <v>845</v>
      </c>
      <c r="X717" s="247" t="s">
        <v>845</v>
      </c>
      <c r="Y717" s="29">
        <v>683</v>
      </c>
      <c r="Z717" s="247" t="s">
        <v>3046</v>
      </c>
      <c r="AA717" s="247" t="s">
        <v>895</v>
      </c>
      <c r="AB717" s="29">
        <v>0</v>
      </c>
      <c r="AC717" s="29">
        <v>97833523</v>
      </c>
      <c r="AD717" s="29">
        <v>0</v>
      </c>
      <c r="AE717" s="29">
        <v>0</v>
      </c>
      <c r="AF717" s="247" t="s">
        <v>1384</v>
      </c>
      <c r="AG717" s="247">
        <v>52010703</v>
      </c>
      <c r="AH717" s="247" t="s">
        <v>895</v>
      </c>
      <c r="AI717" s="247" t="s">
        <v>895</v>
      </c>
    </row>
    <row r="718" spans="1:35" s="24" customFormat="1" ht="36.75" customHeight="1" x14ac:dyDescent="0.3">
      <c r="A718" s="247">
        <v>871</v>
      </c>
      <c r="B718" s="248" t="s">
        <v>1309</v>
      </c>
      <c r="C718" s="247" t="s">
        <v>3363</v>
      </c>
      <c r="D718" s="247" t="s">
        <v>3410</v>
      </c>
      <c r="E718" s="249" t="s">
        <v>729</v>
      </c>
      <c r="F718" s="249">
        <v>2024003050073</v>
      </c>
      <c r="G718" s="250" t="s">
        <v>737</v>
      </c>
      <c r="H718" s="251" t="s">
        <v>3364</v>
      </c>
      <c r="I718" s="133">
        <v>157377368</v>
      </c>
      <c r="J718" s="54" t="s">
        <v>1382</v>
      </c>
      <c r="K718" s="247" t="s">
        <v>3404</v>
      </c>
      <c r="L718" s="54" t="s">
        <v>903</v>
      </c>
      <c r="M718" s="54" t="s">
        <v>1013</v>
      </c>
      <c r="N718" s="252" t="s">
        <v>587</v>
      </c>
      <c r="O718" s="54">
        <v>89</v>
      </c>
      <c r="P718" s="253" t="s">
        <v>579</v>
      </c>
      <c r="Q718" s="247" t="s">
        <v>3365</v>
      </c>
      <c r="R718" s="247" t="s">
        <v>3414</v>
      </c>
      <c r="S718" s="254">
        <v>3</v>
      </c>
      <c r="T718" s="265" t="s">
        <v>815</v>
      </c>
      <c r="U718" s="43">
        <v>1013</v>
      </c>
      <c r="V718" s="247" t="s">
        <v>816</v>
      </c>
      <c r="W718" s="247" t="s">
        <v>845</v>
      </c>
      <c r="X718" s="247" t="s">
        <v>845</v>
      </c>
      <c r="Y718" s="29">
        <v>683</v>
      </c>
      <c r="Z718" s="247" t="s">
        <v>3046</v>
      </c>
      <c r="AA718" s="247" t="s">
        <v>895</v>
      </c>
      <c r="AB718" s="29">
        <v>0</v>
      </c>
      <c r="AC718" s="29">
        <v>157377368</v>
      </c>
      <c r="AD718" s="29">
        <v>0</v>
      </c>
      <c r="AE718" s="29">
        <v>0</v>
      </c>
      <c r="AF718" s="247" t="s">
        <v>587</v>
      </c>
      <c r="AG718" s="247">
        <v>52010703</v>
      </c>
      <c r="AH718" s="247" t="s">
        <v>895</v>
      </c>
      <c r="AI718" s="247" t="s">
        <v>895</v>
      </c>
    </row>
    <row r="719" spans="1:35" s="24" customFormat="1" ht="36.75" customHeight="1" x14ac:dyDescent="0.3">
      <c r="A719" s="247">
        <v>871</v>
      </c>
      <c r="B719" s="248" t="s">
        <v>1309</v>
      </c>
      <c r="C719" s="247" t="s">
        <v>3363</v>
      </c>
      <c r="D719" s="247" t="s">
        <v>3410</v>
      </c>
      <c r="E719" s="249" t="s">
        <v>729</v>
      </c>
      <c r="F719" s="249">
        <v>2024003050073</v>
      </c>
      <c r="G719" s="250" t="s">
        <v>737</v>
      </c>
      <c r="H719" s="251" t="s">
        <v>3364</v>
      </c>
      <c r="I719" s="133">
        <v>231634937</v>
      </c>
      <c r="J719" s="54" t="s">
        <v>1382</v>
      </c>
      <c r="K719" s="247" t="s">
        <v>3404</v>
      </c>
      <c r="L719" s="54" t="s">
        <v>903</v>
      </c>
      <c r="M719" s="54" t="s">
        <v>1013</v>
      </c>
      <c r="N719" s="252" t="s">
        <v>615</v>
      </c>
      <c r="O719" s="54">
        <v>90</v>
      </c>
      <c r="P719" s="253" t="s">
        <v>616</v>
      </c>
      <c r="Q719" s="247" t="s">
        <v>3365</v>
      </c>
      <c r="R719" s="247" t="s">
        <v>3414</v>
      </c>
      <c r="S719" s="254">
        <v>3</v>
      </c>
      <c r="T719" s="265" t="s">
        <v>815</v>
      </c>
      <c r="U719" s="43">
        <v>1013</v>
      </c>
      <c r="V719" s="247" t="s">
        <v>816</v>
      </c>
      <c r="W719" s="247" t="s">
        <v>845</v>
      </c>
      <c r="X719" s="247" t="s">
        <v>845</v>
      </c>
      <c r="Y719" s="29">
        <v>683</v>
      </c>
      <c r="Z719" s="247" t="s">
        <v>3046</v>
      </c>
      <c r="AA719" s="247" t="s">
        <v>895</v>
      </c>
      <c r="AB719" s="29">
        <v>0</v>
      </c>
      <c r="AC719" s="29">
        <v>231634937</v>
      </c>
      <c r="AD719" s="29">
        <v>0</v>
      </c>
      <c r="AE719" s="29">
        <v>0</v>
      </c>
      <c r="AF719" s="247" t="s">
        <v>615</v>
      </c>
      <c r="AG719" s="247">
        <v>52010703</v>
      </c>
      <c r="AH719" s="247" t="s">
        <v>895</v>
      </c>
      <c r="AI719" s="247" t="s">
        <v>895</v>
      </c>
    </row>
    <row r="720" spans="1:35" s="24" customFormat="1" ht="36.75" customHeight="1" x14ac:dyDescent="0.3">
      <c r="A720" s="247">
        <v>872</v>
      </c>
      <c r="B720" s="248">
        <v>86111602</v>
      </c>
      <c r="C720" s="247" t="s">
        <v>3363</v>
      </c>
      <c r="D720" s="247" t="s">
        <v>3410</v>
      </c>
      <c r="E720" s="249" t="s">
        <v>702</v>
      </c>
      <c r="F720" s="249">
        <v>2024003050072</v>
      </c>
      <c r="G720" s="250" t="s">
        <v>706</v>
      </c>
      <c r="H720" s="251" t="s">
        <v>3368</v>
      </c>
      <c r="I720" s="133">
        <v>31566000</v>
      </c>
      <c r="J720" s="54" t="s">
        <v>1385</v>
      </c>
      <c r="K720" s="247" t="s">
        <v>3404</v>
      </c>
      <c r="L720" s="54" t="s">
        <v>903</v>
      </c>
      <c r="M720" s="54" t="s">
        <v>889</v>
      </c>
      <c r="N720" s="252" t="s">
        <v>566</v>
      </c>
      <c r="O720" s="54">
        <v>85</v>
      </c>
      <c r="P720" s="253" t="s">
        <v>567</v>
      </c>
      <c r="Q720" s="247" t="s">
        <v>3369</v>
      </c>
      <c r="R720" s="247" t="s">
        <v>3411</v>
      </c>
      <c r="S720" s="254">
        <v>3</v>
      </c>
      <c r="T720" s="265" t="s">
        <v>815</v>
      </c>
      <c r="U720" s="43">
        <v>991</v>
      </c>
      <c r="V720" s="247" t="s">
        <v>816</v>
      </c>
      <c r="W720" s="247" t="s">
        <v>845</v>
      </c>
      <c r="X720" s="247" t="s">
        <v>845</v>
      </c>
      <c r="Y720" s="29">
        <v>688</v>
      </c>
      <c r="Z720" s="247" t="s">
        <v>2259</v>
      </c>
      <c r="AA720" s="247" t="s">
        <v>895</v>
      </c>
      <c r="AB720" s="29">
        <v>0</v>
      </c>
      <c r="AC720" s="29">
        <v>31566000</v>
      </c>
      <c r="AD720" s="29">
        <v>0</v>
      </c>
      <c r="AE720" s="29">
        <v>0</v>
      </c>
      <c r="AF720" s="247" t="s">
        <v>566</v>
      </c>
      <c r="AG720" s="247">
        <v>52010704</v>
      </c>
      <c r="AH720" s="247" t="s">
        <v>895</v>
      </c>
      <c r="AI720" s="247" t="s">
        <v>895</v>
      </c>
    </row>
    <row r="721" spans="1:35" s="24" customFormat="1" ht="36.75" customHeight="1" x14ac:dyDescent="0.3">
      <c r="A721" s="247" t="s">
        <v>957</v>
      </c>
      <c r="B721" s="248" t="s">
        <v>812</v>
      </c>
      <c r="C721" s="247" t="s">
        <v>3363</v>
      </c>
      <c r="D721" s="247" t="s">
        <v>3410</v>
      </c>
      <c r="E721" s="249" t="s">
        <v>729</v>
      </c>
      <c r="F721" s="249">
        <v>2024003050073</v>
      </c>
      <c r="G721" s="250" t="s">
        <v>731</v>
      </c>
      <c r="H721" s="251" t="s">
        <v>3364</v>
      </c>
      <c r="I721" s="133">
        <v>0</v>
      </c>
      <c r="J721" s="54" t="s">
        <v>1386</v>
      </c>
      <c r="K721" s="247" t="s">
        <v>3400</v>
      </c>
      <c r="L721" s="54" t="s">
        <v>812</v>
      </c>
      <c r="M721" s="54" t="s">
        <v>812</v>
      </c>
      <c r="N721" s="252" t="s">
        <v>578</v>
      </c>
      <c r="O721" s="54">
        <v>88</v>
      </c>
      <c r="P721" s="253" t="s">
        <v>579</v>
      </c>
      <c r="Q721" s="247" t="s">
        <v>3365</v>
      </c>
      <c r="R721" s="247" t="s">
        <v>3411</v>
      </c>
      <c r="S721" s="254" t="s">
        <v>812</v>
      </c>
      <c r="T721" s="265" t="s">
        <v>812</v>
      </c>
      <c r="U721" s="43" t="s">
        <v>895</v>
      </c>
      <c r="V721" s="247" t="s">
        <v>816</v>
      </c>
      <c r="W721" s="247" t="s">
        <v>812</v>
      </c>
      <c r="X721" s="247" t="s">
        <v>812</v>
      </c>
      <c r="Y721" s="29" t="s">
        <v>895</v>
      </c>
      <c r="Z721" s="247" t="s">
        <v>895</v>
      </c>
      <c r="AA721" s="247" t="s">
        <v>895</v>
      </c>
      <c r="AB721" s="29">
        <v>0</v>
      </c>
      <c r="AC721" s="29">
        <v>0</v>
      </c>
      <c r="AD721" s="29">
        <v>0</v>
      </c>
      <c r="AE721" s="29">
        <v>0</v>
      </c>
      <c r="AF721" s="247" t="s">
        <v>578</v>
      </c>
      <c r="AG721" s="247">
        <v>52010703</v>
      </c>
      <c r="AH721" s="247" t="s">
        <v>895</v>
      </c>
      <c r="AI721" s="247" t="s">
        <v>895</v>
      </c>
    </row>
    <row r="722" spans="1:35" s="24" customFormat="1" ht="36.75" customHeight="1" x14ac:dyDescent="0.3">
      <c r="A722" s="247">
        <v>557</v>
      </c>
      <c r="B722" s="248" t="s">
        <v>1309</v>
      </c>
      <c r="C722" s="247" t="s">
        <v>3363</v>
      </c>
      <c r="D722" s="247" t="s">
        <v>3410</v>
      </c>
      <c r="E722" s="249" t="s">
        <v>729</v>
      </c>
      <c r="F722" s="249">
        <v>2024003050073</v>
      </c>
      <c r="G722" s="250" t="s">
        <v>731</v>
      </c>
      <c r="H722" s="251" t="s">
        <v>3364</v>
      </c>
      <c r="I722" s="133">
        <v>260626736</v>
      </c>
      <c r="J722" s="54" t="s">
        <v>1387</v>
      </c>
      <c r="K722" s="247" t="s">
        <v>3404</v>
      </c>
      <c r="L722" s="54" t="s">
        <v>903</v>
      </c>
      <c r="M722" s="54" t="s">
        <v>1013</v>
      </c>
      <c r="N722" s="252" t="s">
        <v>578</v>
      </c>
      <c r="O722" s="54">
        <v>88</v>
      </c>
      <c r="P722" s="253" t="s">
        <v>579</v>
      </c>
      <c r="Q722" s="247" t="s">
        <v>3365</v>
      </c>
      <c r="R722" s="247" t="s">
        <v>3411</v>
      </c>
      <c r="S722" s="254">
        <v>8</v>
      </c>
      <c r="T722" s="265" t="s">
        <v>815</v>
      </c>
      <c r="U722" s="43">
        <v>583</v>
      </c>
      <c r="V722" s="247" t="s">
        <v>816</v>
      </c>
      <c r="W722" s="247" t="s">
        <v>956</v>
      </c>
      <c r="X722" s="247" t="s">
        <v>956</v>
      </c>
      <c r="Y722" s="29">
        <v>422</v>
      </c>
      <c r="Z722" s="247" t="s">
        <v>559</v>
      </c>
      <c r="AA722" s="247">
        <v>7416</v>
      </c>
      <c r="AB722" s="29">
        <v>260626736</v>
      </c>
      <c r="AC722" s="29">
        <v>0</v>
      </c>
      <c r="AD722" s="29">
        <v>260626736</v>
      </c>
      <c r="AE722" s="29">
        <v>0</v>
      </c>
      <c r="AF722" s="247" t="s">
        <v>3949</v>
      </c>
      <c r="AG722" s="247">
        <v>52010703</v>
      </c>
      <c r="AH722" s="247">
        <v>260626736</v>
      </c>
      <c r="AI722" s="247">
        <v>260626736</v>
      </c>
    </row>
    <row r="723" spans="1:35" s="24" customFormat="1" ht="36.75" customHeight="1" x14ac:dyDescent="0.3">
      <c r="A723" s="247" t="s">
        <v>957</v>
      </c>
      <c r="B723" s="248" t="s">
        <v>812</v>
      </c>
      <c r="C723" s="247" t="s">
        <v>3363</v>
      </c>
      <c r="D723" s="247" t="s">
        <v>3410</v>
      </c>
      <c r="E723" s="249" t="s">
        <v>729</v>
      </c>
      <c r="F723" s="249">
        <v>2024003050073</v>
      </c>
      <c r="G723" s="250" t="s">
        <v>731</v>
      </c>
      <c r="H723" s="251" t="s">
        <v>3364</v>
      </c>
      <c r="I723" s="133">
        <v>55064347</v>
      </c>
      <c r="J723" s="54" t="s">
        <v>1388</v>
      </c>
      <c r="K723" s="247" t="s">
        <v>3400</v>
      </c>
      <c r="L723" s="54" t="s">
        <v>812</v>
      </c>
      <c r="M723" s="54" t="s">
        <v>812</v>
      </c>
      <c r="N723" s="252" t="s">
        <v>620</v>
      </c>
      <c r="O723" s="54">
        <v>91</v>
      </c>
      <c r="P723" s="253" t="s">
        <v>579</v>
      </c>
      <c r="Q723" s="247" t="s">
        <v>3365</v>
      </c>
      <c r="R723" s="247" t="s">
        <v>3483</v>
      </c>
      <c r="S723" s="254" t="s">
        <v>812</v>
      </c>
      <c r="T723" s="267" t="s">
        <v>812</v>
      </c>
      <c r="U723" s="43" t="s">
        <v>895</v>
      </c>
      <c r="V723" s="247" t="s">
        <v>816</v>
      </c>
      <c r="W723" s="247" t="s">
        <v>812</v>
      </c>
      <c r="X723" s="247" t="s">
        <v>812</v>
      </c>
      <c r="Y723" s="29" t="s">
        <v>895</v>
      </c>
      <c r="Z723" s="247" t="s">
        <v>895</v>
      </c>
      <c r="AA723" s="247" t="s">
        <v>895</v>
      </c>
      <c r="AB723" s="29">
        <v>0</v>
      </c>
      <c r="AC723" s="29">
        <v>55064347</v>
      </c>
      <c r="AD723" s="29">
        <v>0</v>
      </c>
      <c r="AE723" s="29">
        <v>0</v>
      </c>
      <c r="AF723" s="247" t="s">
        <v>620</v>
      </c>
      <c r="AG723" s="247">
        <v>52010703</v>
      </c>
      <c r="AH723" s="247" t="s">
        <v>895</v>
      </c>
      <c r="AI723" s="247" t="s">
        <v>895</v>
      </c>
    </row>
    <row r="724" spans="1:35" s="24" customFormat="1" ht="36.75" customHeight="1" x14ac:dyDescent="0.3">
      <c r="A724" s="247">
        <v>558</v>
      </c>
      <c r="B724" s="248" t="s">
        <v>1309</v>
      </c>
      <c r="C724" s="247" t="s">
        <v>3363</v>
      </c>
      <c r="D724" s="247" t="s">
        <v>3410</v>
      </c>
      <c r="E724" s="249" t="s">
        <v>729</v>
      </c>
      <c r="F724" s="249">
        <v>2024003050073</v>
      </c>
      <c r="G724" s="250" t="s">
        <v>731</v>
      </c>
      <c r="H724" s="251" t="s">
        <v>3364</v>
      </c>
      <c r="I724" s="133">
        <v>337054345</v>
      </c>
      <c r="J724" s="54" t="s">
        <v>1389</v>
      </c>
      <c r="K724" s="247" t="s">
        <v>3404</v>
      </c>
      <c r="L724" s="54" t="s">
        <v>903</v>
      </c>
      <c r="M724" s="54" t="s">
        <v>1013</v>
      </c>
      <c r="N724" s="252" t="s">
        <v>620</v>
      </c>
      <c r="O724" s="54">
        <v>91</v>
      </c>
      <c r="P724" s="253" t="s">
        <v>579</v>
      </c>
      <c r="Q724" s="247" t="s">
        <v>3365</v>
      </c>
      <c r="R724" s="247" t="s">
        <v>3483</v>
      </c>
      <c r="S724" s="254">
        <v>8</v>
      </c>
      <c r="T724" s="265" t="s">
        <v>815</v>
      </c>
      <c r="U724" s="43">
        <v>584</v>
      </c>
      <c r="V724" s="247" t="s">
        <v>816</v>
      </c>
      <c r="W724" s="247" t="s">
        <v>956</v>
      </c>
      <c r="X724" s="247" t="s">
        <v>956</v>
      </c>
      <c r="Y724" s="29">
        <v>424</v>
      </c>
      <c r="Z724" s="247" t="s">
        <v>560</v>
      </c>
      <c r="AA724" s="247">
        <v>7415</v>
      </c>
      <c r="AB724" s="29">
        <v>337054345</v>
      </c>
      <c r="AC724" s="29">
        <v>0</v>
      </c>
      <c r="AD724" s="29">
        <v>337054345</v>
      </c>
      <c r="AE724" s="29">
        <v>0</v>
      </c>
      <c r="AF724" s="247" t="s">
        <v>3950</v>
      </c>
      <c r="AG724" s="247">
        <v>52010703</v>
      </c>
      <c r="AH724" s="247">
        <v>337054345</v>
      </c>
      <c r="AI724" s="247">
        <v>337054345</v>
      </c>
    </row>
    <row r="725" spans="1:35" s="24" customFormat="1" ht="36.75" customHeight="1" x14ac:dyDescent="0.3">
      <c r="A725" s="247">
        <v>559</v>
      </c>
      <c r="B725" s="248" t="s">
        <v>1309</v>
      </c>
      <c r="C725" s="247" t="s">
        <v>3363</v>
      </c>
      <c r="D725" s="247" t="s">
        <v>3410</v>
      </c>
      <c r="E725" s="249" t="s">
        <v>729</v>
      </c>
      <c r="F725" s="249">
        <v>2024003050073</v>
      </c>
      <c r="G725" s="250" t="s">
        <v>731</v>
      </c>
      <c r="H725" s="251" t="s">
        <v>3364</v>
      </c>
      <c r="I725" s="133">
        <v>290697790</v>
      </c>
      <c r="J725" s="54" t="s">
        <v>1390</v>
      </c>
      <c r="K725" s="247" t="s">
        <v>3404</v>
      </c>
      <c r="L725" s="54" t="s">
        <v>903</v>
      </c>
      <c r="M725" s="54" t="s">
        <v>1013</v>
      </c>
      <c r="N725" s="252" t="s">
        <v>620</v>
      </c>
      <c r="O725" s="54">
        <v>91</v>
      </c>
      <c r="P725" s="253" t="s">
        <v>579</v>
      </c>
      <c r="Q725" s="247" t="s">
        <v>3365</v>
      </c>
      <c r="R725" s="247" t="s">
        <v>3483</v>
      </c>
      <c r="S725" s="254">
        <v>8</v>
      </c>
      <c r="T725" s="265" t="s">
        <v>815</v>
      </c>
      <c r="U725" s="43">
        <v>581</v>
      </c>
      <c r="V725" s="247" t="s">
        <v>816</v>
      </c>
      <c r="W725" s="247" t="s">
        <v>956</v>
      </c>
      <c r="X725" s="247" t="s">
        <v>956</v>
      </c>
      <c r="Y725" s="29">
        <v>423</v>
      </c>
      <c r="Z725" s="247" t="s">
        <v>555</v>
      </c>
      <c r="AA725" s="247">
        <v>7400</v>
      </c>
      <c r="AB725" s="29">
        <v>290697790</v>
      </c>
      <c r="AC725" s="29">
        <v>0</v>
      </c>
      <c r="AD725" s="29">
        <v>137848895</v>
      </c>
      <c r="AE725" s="29">
        <v>152848895</v>
      </c>
      <c r="AF725" s="247" t="s">
        <v>3951</v>
      </c>
      <c r="AG725" s="247">
        <v>52010703</v>
      </c>
      <c r="AH725" s="247">
        <v>137848895</v>
      </c>
      <c r="AI725" s="247">
        <v>290697790</v>
      </c>
    </row>
    <row r="726" spans="1:35" s="24" customFormat="1" ht="36.75" customHeight="1" x14ac:dyDescent="0.3">
      <c r="A726" s="247">
        <v>560</v>
      </c>
      <c r="B726" s="248" t="s">
        <v>1309</v>
      </c>
      <c r="C726" s="247" t="s">
        <v>3363</v>
      </c>
      <c r="D726" s="247" t="s">
        <v>3410</v>
      </c>
      <c r="E726" s="249" t="s">
        <v>729</v>
      </c>
      <c r="F726" s="249">
        <v>2024003050073</v>
      </c>
      <c r="G726" s="250" t="s">
        <v>731</v>
      </c>
      <c r="H726" s="251" t="s">
        <v>3364</v>
      </c>
      <c r="I726" s="133">
        <v>563841335</v>
      </c>
      <c r="J726" s="54" t="s">
        <v>1391</v>
      </c>
      <c r="K726" s="247" t="s">
        <v>3404</v>
      </c>
      <c r="L726" s="54" t="s">
        <v>903</v>
      </c>
      <c r="M726" s="54" t="s">
        <v>1013</v>
      </c>
      <c r="N726" s="252" t="s">
        <v>620</v>
      </c>
      <c r="O726" s="54">
        <v>91</v>
      </c>
      <c r="P726" s="253" t="s">
        <v>579</v>
      </c>
      <c r="Q726" s="247" t="s">
        <v>3365</v>
      </c>
      <c r="R726" s="247" t="s">
        <v>3483</v>
      </c>
      <c r="S726" s="254">
        <v>8</v>
      </c>
      <c r="T726" s="265" t="s">
        <v>815</v>
      </c>
      <c r="U726" s="43">
        <v>586</v>
      </c>
      <c r="V726" s="247" t="s">
        <v>816</v>
      </c>
      <c r="W726" s="247" t="s">
        <v>956</v>
      </c>
      <c r="X726" s="247" t="s">
        <v>956</v>
      </c>
      <c r="Y726" s="29">
        <v>427</v>
      </c>
      <c r="Z726" s="247" t="s">
        <v>2587</v>
      </c>
      <c r="AA726" s="247">
        <v>7414</v>
      </c>
      <c r="AB726" s="29">
        <v>563841335</v>
      </c>
      <c r="AC726" s="29">
        <v>0</v>
      </c>
      <c r="AD726" s="29">
        <v>439073069</v>
      </c>
      <c r="AE726" s="29">
        <v>124768266</v>
      </c>
      <c r="AF726" s="247" t="s">
        <v>3952</v>
      </c>
      <c r="AG726" s="247">
        <v>52010703</v>
      </c>
      <c r="AH726" s="247">
        <v>439073069</v>
      </c>
      <c r="AI726" s="247">
        <v>563841335</v>
      </c>
    </row>
    <row r="727" spans="1:35" s="24" customFormat="1" ht="36.75" customHeight="1" x14ac:dyDescent="0.3">
      <c r="A727" s="247">
        <v>561</v>
      </c>
      <c r="B727" s="248" t="s">
        <v>1309</v>
      </c>
      <c r="C727" s="247" t="s">
        <v>3363</v>
      </c>
      <c r="D727" s="247" t="s">
        <v>3410</v>
      </c>
      <c r="E727" s="249" t="s">
        <v>729</v>
      </c>
      <c r="F727" s="249">
        <v>2024003050073</v>
      </c>
      <c r="G727" s="250" t="s">
        <v>731</v>
      </c>
      <c r="H727" s="251" t="s">
        <v>3364</v>
      </c>
      <c r="I727" s="133">
        <v>371726922</v>
      </c>
      <c r="J727" s="54" t="s">
        <v>1392</v>
      </c>
      <c r="K727" s="247" t="s">
        <v>3404</v>
      </c>
      <c r="L727" s="54" t="s">
        <v>903</v>
      </c>
      <c r="M727" s="54" t="s">
        <v>1013</v>
      </c>
      <c r="N727" s="252" t="s">
        <v>578</v>
      </c>
      <c r="O727" s="54">
        <v>88</v>
      </c>
      <c r="P727" s="253" t="s">
        <v>579</v>
      </c>
      <c r="Q727" s="247" t="s">
        <v>3365</v>
      </c>
      <c r="R727" s="247" t="s">
        <v>3411</v>
      </c>
      <c r="S727" s="254">
        <v>8</v>
      </c>
      <c r="T727" s="265" t="s">
        <v>815</v>
      </c>
      <c r="U727" s="43">
        <v>587</v>
      </c>
      <c r="V727" s="247" t="s">
        <v>816</v>
      </c>
      <c r="W727" s="247" t="s">
        <v>956</v>
      </c>
      <c r="X727" s="247" t="s">
        <v>956</v>
      </c>
      <c r="Y727" s="29">
        <v>425</v>
      </c>
      <c r="Z727" s="247" t="s">
        <v>550</v>
      </c>
      <c r="AA727" s="247">
        <v>7407</v>
      </c>
      <c r="AB727" s="29">
        <v>371726922</v>
      </c>
      <c r="AC727" s="29">
        <v>0</v>
      </c>
      <c r="AD727" s="29">
        <v>285381538</v>
      </c>
      <c r="AE727" s="29">
        <v>86345384</v>
      </c>
      <c r="AF727" s="247" t="s">
        <v>3953</v>
      </c>
      <c r="AG727" s="247">
        <v>52010703</v>
      </c>
      <c r="AH727" s="247">
        <v>285381538</v>
      </c>
      <c r="AI727" s="247">
        <v>371726922</v>
      </c>
    </row>
    <row r="728" spans="1:35" s="24" customFormat="1" ht="36.75" customHeight="1" x14ac:dyDescent="0.3">
      <c r="A728" s="247">
        <v>562</v>
      </c>
      <c r="B728" s="248" t="s">
        <v>1309</v>
      </c>
      <c r="C728" s="247" t="s">
        <v>3363</v>
      </c>
      <c r="D728" s="247" t="s">
        <v>3410</v>
      </c>
      <c r="E728" s="249" t="s">
        <v>729</v>
      </c>
      <c r="F728" s="249">
        <v>2024003050073</v>
      </c>
      <c r="G728" s="250" t="s">
        <v>731</v>
      </c>
      <c r="H728" s="251" t="s">
        <v>3364</v>
      </c>
      <c r="I728" s="133">
        <v>492103436</v>
      </c>
      <c r="J728" s="54" t="s">
        <v>1393</v>
      </c>
      <c r="K728" s="247" t="s">
        <v>3404</v>
      </c>
      <c r="L728" s="54" t="s">
        <v>903</v>
      </c>
      <c r="M728" s="54" t="s">
        <v>1013</v>
      </c>
      <c r="N728" s="252" t="s">
        <v>578</v>
      </c>
      <c r="O728" s="54">
        <v>88</v>
      </c>
      <c r="P728" s="253" t="s">
        <v>579</v>
      </c>
      <c r="Q728" s="247" t="s">
        <v>3365</v>
      </c>
      <c r="R728" s="247" t="s">
        <v>3411</v>
      </c>
      <c r="S728" s="254">
        <v>8</v>
      </c>
      <c r="T728" s="265" t="s">
        <v>815</v>
      </c>
      <c r="U728" s="43">
        <v>585</v>
      </c>
      <c r="V728" s="247" t="s">
        <v>816</v>
      </c>
      <c r="W728" s="247" t="s">
        <v>956</v>
      </c>
      <c r="X728" s="247" t="s">
        <v>956</v>
      </c>
      <c r="Y728" s="29">
        <v>426</v>
      </c>
      <c r="Z728" s="247" t="s">
        <v>2584</v>
      </c>
      <c r="AA728" s="247">
        <v>7406</v>
      </c>
      <c r="AB728" s="29">
        <v>492103436</v>
      </c>
      <c r="AC728" s="29">
        <v>0</v>
      </c>
      <c r="AD728" s="29">
        <v>381682749</v>
      </c>
      <c r="AE728" s="29">
        <v>110420687</v>
      </c>
      <c r="AF728" s="247" t="s">
        <v>3954</v>
      </c>
      <c r="AG728" s="247">
        <v>52010703</v>
      </c>
      <c r="AH728" s="247">
        <v>381682749</v>
      </c>
      <c r="AI728" s="247">
        <v>492103436</v>
      </c>
    </row>
    <row r="729" spans="1:35" s="24" customFormat="1" ht="36.75" customHeight="1" x14ac:dyDescent="0.3">
      <c r="A729" s="247">
        <v>563</v>
      </c>
      <c r="B729" s="248">
        <v>72101500</v>
      </c>
      <c r="C729" s="247" t="s">
        <v>1785</v>
      </c>
      <c r="D729" s="247" t="s">
        <v>3410</v>
      </c>
      <c r="E729" s="249" t="s">
        <v>713</v>
      </c>
      <c r="F729" s="249">
        <v>2024003050076</v>
      </c>
      <c r="G729" s="250" t="s">
        <v>715</v>
      </c>
      <c r="H729" s="251" t="s">
        <v>3387</v>
      </c>
      <c r="I729" s="133">
        <v>16503503</v>
      </c>
      <c r="J729" s="54" t="s">
        <v>1394</v>
      </c>
      <c r="K729" s="247" t="s">
        <v>3404</v>
      </c>
      <c r="L729" s="54" t="s">
        <v>883</v>
      </c>
      <c r="M729" s="54" t="s">
        <v>909</v>
      </c>
      <c r="N729" s="252" t="s">
        <v>672</v>
      </c>
      <c r="O729" s="54">
        <v>101</v>
      </c>
      <c r="P729" s="253" t="s">
        <v>673</v>
      </c>
      <c r="Q729" s="247" t="s">
        <v>3386</v>
      </c>
      <c r="R729" s="247" t="s">
        <v>3411</v>
      </c>
      <c r="S729" s="254">
        <v>1</v>
      </c>
      <c r="T729" s="265" t="s">
        <v>815</v>
      </c>
      <c r="U729" s="43">
        <v>580</v>
      </c>
      <c r="V729" s="247" t="s">
        <v>956</v>
      </c>
      <c r="W729" s="247" t="s">
        <v>956</v>
      </c>
      <c r="X729" s="247"/>
      <c r="Y729" s="29">
        <v>4092026</v>
      </c>
      <c r="Z729" s="247" t="s">
        <v>1786</v>
      </c>
      <c r="AA729" s="247">
        <v>7412</v>
      </c>
      <c r="AB729" s="29">
        <v>16503503</v>
      </c>
      <c r="AC729" s="29">
        <v>0</v>
      </c>
      <c r="AD729" s="29">
        <v>0</v>
      </c>
      <c r="AE729" s="29">
        <v>16503503</v>
      </c>
      <c r="AF729" s="247" t="s">
        <v>3955</v>
      </c>
      <c r="AG729" s="247">
        <v>52010901</v>
      </c>
      <c r="AH729" s="247">
        <v>0</v>
      </c>
      <c r="AI729" s="247">
        <v>16503503</v>
      </c>
    </row>
    <row r="730" spans="1:35" s="24" customFormat="1" ht="36.75" customHeight="1" x14ac:dyDescent="0.3">
      <c r="A730" s="247">
        <v>564</v>
      </c>
      <c r="B730" s="248" t="s">
        <v>1395</v>
      </c>
      <c r="C730" s="247" t="s">
        <v>22</v>
      </c>
      <c r="D730" s="247" t="s">
        <v>760</v>
      </c>
      <c r="E730" s="249" t="s">
        <v>760</v>
      </c>
      <c r="F730" s="249">
        <v>999999</v>
      </c>
      <c r="G730" s="250" t="s">
        <v>761</v>
      </c>
      <c r="H730" s="251">
        <v>999999</v>
      </c>
      <c r="I730" s="133">
        <v>16500000</v>
      </c>
      <c r="J730" s="54" t="s">
        <v>1396</v>
      </c>
      <c r="K730" s="247" t="s">
        <v>3404</v>
      </c>
      <c r="L730" s="54" t="s">
        <v>900</v>
      </c>
      <c r="M730" s="54" t="s">
        <v>889</v>
      </c>
      <c r="N730" s="262" t="s">
        <v>142</v>
      </c>
      <c r="O730" s="54">
        <v>110</v>
      </c>
      <c r="P730" s="253" t="s">
        <v>143</v>
      </c>
      <c r="Q730" s="247" t="s">
        <v>3366</v>
      </c>
      <c r="R730" s="247" t="s">
        <v>3401</v>
      </c>
      <c r="S730" s="254">
        <v>12</v>
      </c>
      <c r="T730" s="265" t="s">
        <v>815</v>
      </c>
      <c r="U730" s="43">
        <v>592</v>
      </c>
      <c r="V730" s="247" t="s">
        <v>816</v>
      </c>
      <c r="W730" s="247" t="s">
        <v>984</v>
      </c>
      <c r="X730" s="247" t="s">
        <v>984</v>
      </c>
      <c r="Y730" s="29">
        <v>441</v>
      </c>
      <c r="Z730" s="247" t="s">
        <v>144</v>
      </c>
      <c r="AA730" s="247">
        <v>7426</v>
      </c>
      <c r="AB730" s="29">
        <v>5928000</v>
      </c>
      <c r="AC730" s="29">
        <v>10572000</v>
      </c>
      <c r="AD730" s="29">
        <v>0</v>
      </c>
      <c r="AE730" s="29">
        <v>5928000</v>
      </c>
      <c r="AF730" s="247" t="s">
        <v>3956</v>
      </c>
      <c r="AG730" s="247" t="s">
        <v>895</v>
      </c>
      <c r="AH730" s="247">
        <v>0</v>
      </c>
      <c r="AI730" s="247">
        <v>5928000</v>
      </c>
    </row>
    <row r="731" spans="1:35" s="24" customFormat="1" ht="36.75" customHeight="1" x14ac:dyDescent="0.3">
      <c r="A731" s="247">
        <v>565</v>
      </c>
      <c r="B731" s="248">
        <v>80111600</v>
      </c>
      <c r="C731" s="247" t="s">
        <v>3373</v>
      </c>
      <c r="D731" s="247" t="s">
        <v>3410</v>
      </c>
      <c r="E731" s="249" t="s">
        <v>738</v>
      </c>
      <c r="F731" s="249">
        <v>2024003050077</v>
      </c>
      <c r="G731" s="250" t="s">
        <v>748</v>
      </c>
      <c r="H731" s="251" t="s">
        <v>3370</v>
      </c>
      <c r="I731" s="133">
        <v>43889827</v>
      </c>
      <c r="J731" s="54" t="s">
        <v>1397</v>
      </c>
      <c r="K731" s="247" t="s">
        <v>3404</v>
      </c>
      <c r="L731" s="54" t="s">
        <v>812</v>
      </c>
      <c r="M731" s="54" t="s">
        <v>812</v>
      </c>
      <c r="N731" s="252" t="s">
        <v>201</v>
      </c>
      <c r="O731" s="54">
        <v>56</v>
      </c>
      <c r="P731" s="253" t="s">
        <v>3072</v>
      </c>
      <c r="Q731" s="247" t="s">
        <v>3371</v>
      </c>
      <c r="R731" s="247" t="s">
        <v>3411</v>
      </c>
      <c r="S731" s="254">
        <v>6</v>
      </c>
      <c r="T731" s="265" t="s">
        <v>815</v>
      </c>
      <c r="U731" s="43">
        <v>614</v>
      </c>
      <c r="V731" s="247" t="s">
        <v>816</v>
      </c>
      <c r="W731" s="247" t="s">
        <v>821</v>
      </c>
      <c r="X731" s="247" t="s">
        <v>821</v>
      </c>
      <c r="Y731" s="29">
        <v>457</v>
      </c>
      <c r="Z731" s="247" t="s">
        <v>2517</v>
      </c>
      <c r="AA731" s="247">
        <v>7586</v>
      </c>
      <c r="AB731" s="29">
        <v>43889827</v>
      </c>
      <c r="AC731" s="29">
        <v>0</v>
      </c>
      <c r="AD731" s="29">
        <v>10512533</v>
      </c>
      <c r="AE731" s="29">
        <v>33377294</v>
      </c>
      <c r="AF731" s="247" t="s">
        <v>3957</v>
      </c>
      <c r="AG731" s="247">
        <v>52011001</v>
      </c>
      <c r="AH731" s="247">
        <v>10512533</v>
      </c>
      <c r="AI731" s="247">
        <v>43889827</v>
      </c>
    </row>
    <row r="732" spans="1:35" s="24" customFormat="1" ht="36.75" customHeight="1" x14ac:dyDescent="0.3">
      <c r="A732" s="247">
        <v>566</v>
      </c>
      <c r="B732" s="248">
        <v>93141506</v>
      </c>
      <c r="C732" s="254" t="s">
        <v>3363</v>
      </c>
      <c r="D732" s="254" t="s">
        <v>3410</v>
      </c>
      <c r="E732" s="259" t="s">
        <v>699</v>
      </c>
      <c r="F732" s="259">
        <v>2024003050100</v>
      </c>
      <c r="G732" s="258" t="s">
        <v>701</v>
      </c>
      <c r="H732" s="260" t="s">
        <v>3390</v>
      </c>
      <c r="I732" s="134">
        <v>553467521</v>
      </c>
      <c r="J732" s="261" t="s">
        <v>1398</v>
      </c>
      <c r="K732" s="254" t="s">
        <v>3400</v>
      </c>
      <c r="L732" s="261" t="s">
        <v>814</v>
      </c>
      <c r="M732" s="261" t="s">
        <v>814</v>
      </c>
      <c r="N732" s="262" t="s">
        <v>543</v>
      </c>
      <c r="O732" s="261">
        <v>82</v>
      </c>
      <c r="P732" s="254" t="s">
        <v>544</v>
      </c>
      <c r="Q732" s="254" t="s">
        <v>3367</v>
      </c>
      <c r="R732" s="254" t="s">
        <v>3825</v>
      </c>
      <c r="S732" s="254">
        <v>2</v>
      </c>
      <c r="T732" s="265" t="s">
        <v>815</v>
      </c>
      <c r="U732" s="127" t="s">
        <v>895</v>
      </c>
      <c r="V732" s="254" t="s">
        <v>816</v>
      </c>
      <c r="W732" s="254" t="s">
        <v>984</v>
      </c>
      <c r="X732" s="254" t="s">
        <v>984</v>
      </c>
      <c r="Y732" s="128" t="s">
        <v>895</v>
      </c>
      <c r="Z732" s="254" t="s">
        <v>895</v>
      </c>
      <c r="AA732" s="254" t="s">
        <v>895</v>
      </c>
      <c r="AB732" s="128">
        <v>0</v>
      </c>
      <c r="AC732" s="128">
        <v>553467521</v>
      </c>
      <c r="AD732" s="128">
        <v>0</v>
      </c>
      <c r="AE732" s="128">
        <v>0</v>
      </c>
      <c r="AF732" s="254" t="s">
        <v>543</v>
      </c>
      <c r="AG732" s="254">
        <v>52010705</v>
      </c>
      <c r="AH732" s="254" t="s">
        <v>895</v>
      </c>
      <c r="AI732" s="254" t="s">
        <v>895</v>
      </c>
    </row>
    <row r="733" spans="1:35" s="24" customFormat="1" ht="36.75" customHeight="1" x14ac:dyDescent="0.3">
      <c r="A733" s="247">
        <v>567</v>
      </c>
      <c r="B733" s="248" t="s">
        <v>1309</v>
      </c>
      <c r="C733" s="247" t="s">
        <v>3363</v>
      </c>
      <c r="D733" s="247" t="s">
        <v>3410</v>
      </c>
      <c r="E733" s="249" t="s">
        <v>729</v>
      </c>
      <c r="F733" s="249">
        <v>2024003050073</v>
      </c>
      <c r="G733" s="250" t="s">
        <v>732</v>
      </c>
      <c r="H733" s="251" t="s">
        <v>3364</v>
      </c>
      <c r="I733" s="133">
        <v>311009979</v>
      </c>
      <c r="J733" s="54" t="s">
        <v>1399</v>
      </c>
      <c r="K733" s="247" t="s">
        <v>3404</v>
      </c>
      <c r="L733" s="54" t="s">
        <v>903</v>
      </c>
      <c r="M733" s="54" t="s">
        <v>884</v>
      </c>
      <c r="N733" s="252" t="s">
        <v>578</v>
      </c>
      <c r="O733" s="54">
        <v>88</v>
      </c>
      <c r="P733" s="253" t="s">
        <v>579</v>
      </c>
      <c r="Q733" s="247" t="s">
        <v>3365</v>
      </c>
      <c r="R733" s="247" t="s">
        <v>3411</v>
      </c>
      <c r="S733" s="254">
        <v>4</v>
      </c>
      <c r="T733" s="265" t="s">
        <v>815</v>
      </c>
      <c r="U733" s="43">
        <v>622</v>
      </c>
      <c r="V733" s="247" t="s">
        <v>816</v>
      </c>
      <c r="W733" s="247" t="s">
        <v>984</v>
      </c>
      <c r="X733" s="247" t="s">
        <v>984</v>
      </c>
      <c r="Y733" s="29">
        <v>435</v>
      </c>
      <c r="Z733" s="247" t="s">
        <v>549</v>
      </c>
      <c r="AA733" s="247">
        <v>7413</v>
      </c>
      <c r="AB733" s="29">
        <v>311009979</v>
      </c>
      <c r="AC733" s="29">
        <v>0</v>
      </c>
      <c r="AD733" s="29">
        <v>231526690</v>
      </c>
      <c r="AE733" s="29">
        <v>79483289</v>
      </c>
      <c r="AF733" s="247" t="s">
        <v>3958</v>
      </c>
      <c r="AG733" s="247">
        <v>52010703</v>
      </c>
      <c r="AH733" s="247">
        <v>231526690</v>
      </c>
      <c r="AI733" s="247">
        <v>311009979</v>
      </c>
    </row>
    <row r="734" spans="1:35" s="24" customFormat="1" ht="36.75" customHeight="1" x14ac:dyDescent="0.3">
      <c r="A734" s="247">
        <v>567</v>
      </c>
      <c r="B734" s="248" t="s">
        <v>1309</v>
      </c>
      <c r="C734" s="247" t="s">
        <v>3363</v>
      </c>
      <c r="D734" s="247" t="s">
        <v>3410</v>
      </c>
      <c r="E734" s="249" t="s">
        <v>729</v>
      </c>
      <c r="F734" s="249">
        <v>2024003050073</v>
      </c>
      <c r="G734" s="250" t="s">
        <v>732</v>
      </c>
      <c r="H734" s="251" t="s">
        <v>3364</v>
      </c>
      <c r="I734" s="133">
        <v>438960927</v>
      </c>
      <c r="J734" s="54" t="s">
        <v>1400</v>
      </c>
      <c r="K734" s="247" t="s">
        <v>3404</v>
      </c>
      <c r="L734" s="54" t="s">
        <v>903</v>
      </c>
      <c r="M734" s="54" t="s">
        <v>884</v>
      </c>
      <c r="N734" s="252" t="s">
        <v>615</v>
      </c>
      <c r="O734" s="54">
        <v>90</v>
      </c>
      <c r="P734" s="253" t="s">
        <v>616</v>
      </c>
      <c r="Q734" s="247" t="s">
        <v>3365</v>
      </c>
      <c r="R734" s="247" t="s">
        <v>3414</v>
      </c>
      <c r="S734" s="254">
        <v>4</v>
      </c>
      <c r="T734" s="265" t="s">
        <v>815</v>
      </c>
      <c r="U734" s="43">
        <v>622</v>
      </c>
      <c r="V734" s="247" t="s">
        <v>816</v>
      </c>
      <c r="W734" s="247" t="s">
        <v>984</v>
      </c>
      <c r="X734" s="247" t="s">
        <v>984</v>
      </c>
      <c r="Y734" s="29">
        <v>435</v>
      </c>
      <c r="Z734" s="247" t="s">
        <v>549</v>
      </c>
      <c r="AA734" s="247">
        <v>7413</v>
      </c>
      <c r="AB734" s="29">
        <v>438960927</v>
      </c>
      <c r="AC734" s="29">
        <v>0</v>
      </c>
      <c r="AD734" s="29">
        <v>360450035</v>
      </c>
      <c r="AE734" s="29">
        <v>78510892</v>
      </c>
      <c r="AF734" s="247" t="s">
        <v>3959</v>
      </c>
      <c r="AG734" s="247">
        <v>52010703</v>
      </c>
      <c r="AH734" s="247">
        <v>360450035</v>
      </c>
      <c r="AI734" s="247">
        <v>438960927</v>
      </c>
    </row>
    <row r="735" spans="1:35" s="24" customFormat="1" ht="36.75" customHeight="1" x14ac:dyDescent="0.3">
      <c r="A735" s="247">
        <v>568</v>
      </c>
      <c r="B735" s="248" t="s">
        <v>1309</v>
      </c>
      <c r="C735" s="247" t="s">
        <v>3363</v>
      </c>
      <c r="D735" s="247" t="s">
        <v>3410</v>
      </c>
      <c r="E735" s="249" t="s">
        <v>729</v>
      </c>
      <c r="F735" s="249">
        <v>2024003050073</v>
      </c>
      <c r="G735" s="250" t="s">
        <v>732</v>
      </c>
      <c r="H735" s="251" t="s">
        <v>3364</v>
      </c>
      <c r="I735" s="133">
        <v>330370528</v>
      </c>
      <c r="J735" s="54" t="s">
        <v>1401</v>
      </c>
      <c r="K735" s="247" t="s">
        <v>3404</v>
      </c>
      <c r="L735" s="54" t="s">
        <v>903</v>
      </c>
      <c r="M735" s="54" t="s">
        <v>884</v>
      </c>
      <c r="N735" s="252" t="s">
        <v>578</v>
      </c>
      <c r="O735" s="54">
        <v>88</v>
      </c>
      <c r="P735" s="253" t="s">
        <v>579</v>
      </c>
      <c r="Q735" s="247" t="s">
        <v>3365</v>
      </c>
      <c r="R735" s="247" t="s">
        <v>3411</v>
      </c>
      <c r="S735" s="254">
        <v>4</v>
      </c>
      <c r="T735" s="265" t="s">
        <v>815</v>
      </c>
      <c r="U735" s="43">
        <v>623</v>
      </c>
      <c r="V735" s="247" t="s">
        <v>816</v>
      </c>
      <c r="W735" s="247" t="s">
        <v>984</v>
      </c>
      <c r="X735" s="247" t="s">
        <v>984</v>
      </c>
      <c r="Y735" s="29">
        <v>439</v>
      </c>
      <c r="Z735" s="247" t="s">
        <v>554</v>
      </c>
      <c r="AA735" s="247">
        <v>7409</v>
      </c>
      <c r="AB735" s="29">
        <v>330370528</v>
      </c>
      <c r="AC735" s="29">
        <v>0</v>
      </c>
      <c r="AD735" s="29">
        <v>279972620</v>
      </c>
      <c r="AE735" s="29">
        <v>50397908</v>
      </c>
      <c r="AF735" s="247" t="s">
        <v>3960</v>
      </c>
      <c r="AG735" s="247">
        <v>52010703</v>
      </c>
      <c r="AH735" s="247">
        <v>279972620</v>
      </c>
      <c r="AI735" s="247">
        <v>330370528</v>
      </c>
    </row>
    <row r="736" spans="1:35" s="24" customFormat="1" ht="36.75" customHeight="1" x14ac:dyDescent="0.3">
      <c r="A736" s="247">
        <v>568</v>
      </c>
      <c r="B736" s="248" t="s">
        <v>1309</v>
      </c>
      <c r="C736" s="247" t="s">
        <v>3363</v>
      </c>
      <c r="D736" s="247" t="s">
        <v>3410</v>
      </c>
      <c r="E736" s="249" t="s">
        <v>729</v>
      </c>
      <c r="F736" s="249">
        <v>2024003050073</v>
      </c>
      <c r="G736" s="250" t="s">
        <v>732</v>
      </c>
      <c r="H736" s="251" t="s">
        <v>3364</v>
      </c>
      <c r="I736" s="133">
        <v>472727152</v>
      </c>
      <c r="J736" s="54" t="s">
        <v>1402</v>
      </c>
      <c r="K736" s="247" t="s">
        <v>3404</v>
      </c>
      <c r="L736" s="54" t="s">
        <v>903</v>
      </c>
      <c r="M736" s="54" t="s">
        <v>884</v>
      </c>
      <c r="N736" s="252" t="s">
        <v>615</v>
      </c>
      <c r="O736" s="54">
        <v>90</v>
      </c>
      <c r="P736" s="253" t="s">
        <v>616</v>
      </c>
      <c r="Q736" s="247" t="s">
        <v>3365</v>
      </c>
      <c r="R736" s="247" t="s">
        <v>3414</v>
      </c>
      <c r="S736" s="254">
        <v>4</v>
      </c>
      <c r="T736" s="265" t="s">
        <v>815</v>
      </c>
      <c r="U736" s="43">
        <v>623</v>
      </c>
      <c r="V736" s="247" t="s">
        <v>816</v>
      </c>
      <c r="W736" s="247" t="s">
        <v>984</v>
      </c>
      <c r="X736" s="247" t="s">
        <v>984</v>
      </c>
      <c r="Y736" s="29">
        <v>439</v>
      </c>
      <c r="Z736" s="247" t="s">
        <v>554</v>
      </c>
      <c r="AA736" s="247">
        <v>7409</v>
      </c>
      <c r="AB736" s="29">
        <v>472727152</v>
      </c>
      <c r="AC736" s="29">
        <v>0</v>
      </c>
      <c r="AD736" s="29">
        <v>383270030</v>
      </c>
      <c r="AE736" s="29">
        <v>89457122</v>
      </c>
      <c r="AF736" s="247" t="s">
        <v>3961</v>
      </c>
      <c r="AG736" s="247">
        <v>52010703</v>
      </c>
      <c r="AH736" s="247">
        <v>383270030</v>
      </c>
      <c r="AI736" s="247">
        <v>472727152</v>
      </c>
    </row>
    <row r="737" spans="1:35" s="24" customFormat="1" ht="36.75" customHeight="1" x14ac:dyDescent="0.3">
      <c r="A737" s="247">
        <v>569</v>
      </c>
      <c r="B737" s="248" t="s">
        <v>1309</v>
      </c>
      <c r="C737" s="247" t="s">
        <v>3363</v>
      </c>
      <c r="D737" s="247" t="s">
        <v>3410</v>
      </c>
      <c r="E737" s="249" t="s">
        <v>729</v>
      </c>
      <c r="F737" s="249">
        <v>2024003050073</v>
      </c>
      <c r="G737" s="250" t="s">
        <v>732</v>
      </c>
      <c r="H737" s="251" t="s">
        <v>3364</v>
      </c>
      <c r="I737" s="133">
        <v>301930090</v>
      </c>
      <c r="J737" s="54" t="s">
        <v>1403</v>
      </c>
      <c r="K737" s="247" t="s">
        <v>3404</v>
      </c>
      <c r="L737" s="54" t="s">
        <v>903</v>
      </c>
      <c r="M737" s="54" t="s">
        <v>884</v>
      </c>
      <c r="N737" s="252" t="s">
        <v>578</v>
      </c>
      <c r="O737" s="54">
        <v>88</v>
      </c>
      <c r="P737" s="253" t="s">
        <v>579</v>
      </c>
      <c r="Q737" s="247" t="s">
        <v>3365</v>
      </c>
      <c r="R737" s="247" t="s">
        <v>3411</v>
      </c>
      <c r="S737" s="254">
        <v>4</v>
      </c>
      <c r="T737" s="265" t="s">
        <v>815</v>
      </c>
      <c r="U737" s="43">
        <v>628</v>
      </c>
      <c r="V737" s="247" t="s">
        <v>816</v>
      </c>
      <c r="W737" s="247" t="s">
        <v>984</v>
      </c>
      <c r="X737" s="247" t="s">
        <v>984</v>
      </c>
      <c r="Y737" s="29">
        <v>434</v>
      </c>
      <c r="Z737" s="247" t="s">
        <v>552</v>
      </c>
      <c r="AA737" s="247">
        <v>7408</v>
      </c>
      <c r="AB737" s="29">
        <v>301930090</v>
      </c>
      <c r="AC737" s="29">
        <v>0</v>
      </c>
      <c r="AD737" s="29">
        <v>256256033</v>
      </c>
      <c r="AE737" s="29">
        <v>45674057</v>
      </c>
      <c r="AF737" s="247" t="s">
        <v>3962</v>
      </c>
      <c r="AG737" s="247">
        <v>52010703</v>
      </c>
      <c r="AH737" s="247">
        <v>256256033</v>
      </c>
      <c r="AI737" s="247">
        <v>301930090</v>
      </c>
    </row>
    <row r="738" spans="1:35" s="24" customFormat="1" ht="36.75" customHeight="1" x14ac:dyDescent="0.3">
      <c r="A738" s="247">
        <v>569</v>
      </c>
      <c r="B738" s="248" t="s">
        <v>1309</v>
      </c>
      <c r="C738" s="247" t="s">
        <v>3363</v>
      </c>
      <c r="D738" s="247" t="s">
        <v>3410</v>
      </c>
      <c r="E738" s="249" t="s">
        <v>729</v>
      </c>
      <c r="F738" s="249">
        <v>2024003050073</v>
      </c>
      <c r="G738" s="250" t="s">
        <v>732</v>
      </c>
      <c r="H738" s="251" t="s">
        <v>3364</v>
      </c>
      <c r="I738" s="133">
        <v>562765000</v>
      </c>
      <c r="J738" s="54" t="s">
        <v>1404</v>
      </c>
      <c r="K738" s="247" t="s">
        <v>3404</v>
      </c>
      <c r="L738" s="54" t="s">
        <v>903</v>
      </c>
      <c r="M738" s="54" t="s">
        <v>884</v>
      </c>
      <c r="N738" s="252" t="s">
        <v>615</v>
      </c>
      <c r="O738" s="54">
        <v>90</v>
      </c>
      <c r="P738" s="253" t="s">
        <v>616</v>
      </c>
      <c r="Q738" s="247" t="s">
        <v>3365</v>
      </c>
      <c r="R738" s="247" t="s">
        <v>3414</v>
      </c>
      <c r="S738" s="254">
        <v>4</v>
      </c>
      <c r="T738" s="265" t="s">
        <v>815</v>
      </c>
      <c r="U738" s="43">
        <v>628</v>
      </c>
      <c r="V738" s="247" t="s">
        <v>816</v>
      </c>
      <c r="W738" s="247" t="s">
        <v>984</v>
      </c>
      <c r="X738" s="247" t="s">
        <v>984</v>
      </c>
      <c r="Y738" s="29">
        <v>434</v>
      </c>
      <c r="Z738" s="247" t="s">
        <v>552</v>
      </c>
      <c r="AA738" s="247">
        <v>7408</v>
      </c>
      <c r="AB738" s="29">
        <v>562765000</v>
      </c>
      <c r="AC738" s="29">
        <v>0</v>
      </c>
      <c r="AD738" s="29">
        <v>485387340</v>
      </c>
      <c r="AE738" s="29">
        <v>77377660</v>
      </c>
      <c r="AF738" s="247" t="s">
        <v>3963</v>
      </c>
      <c r="AG738" s="247">
        <v>52010703</v>
      </c>
      <c r="AH738" s="247">
        <v>485387340</v>
      </c>
      <c r="AI738" s="247">
        <v>562765000</v>
      </c>
    </row>
    <row r="739" spans="1:35" s="24" customFormat="1" ht="36.75" customHeight="1" x14ac:dyDescent="0.3">
      <c r="A739" s="247">
        <v>570</v>
      </c>
      <c r="B739" s="248" t="s">
        <v>1309</v>
      </c>
      <c r="C739" s="247" t="s">
        <v>3363</v>
      </c>
      <c r="D739" s="247" t="s">
        <v>3410</v>
      </c>
      <c r="E739" s="249" t="s">
        <v>729</v>
      </c>
      <c r="F739" s="249">
        <v>2024003050073</v>
      </c>
      <c r="G739" s="250" t="s">
        <v>732</v>
      </c>
      <c r="H739" s="251" t="s">
        <v>3364</v>
      </c>
      <c r="I739" s="133">
        <v>390472351</v>
      </c>
      <c r="J739" s="54" t="s">
        <v>1405</v>
      </c>
      <c r="K739" s="247" t="s">
        <v>3404</v>
      </c>
      <c r="L739" s="54" t="s">
        <v>903</v>
      </c>
      <c r="M739" s="54" t="s">
        <v>884</v>
      </c>
      <c r="N739" s="252" t="s">
        <v>587</v>
      </c>
      <c r="O739" s="54">
        <v>89</v>
      </c>
      <c r="P739" s="253" t="s">
        <v>579</v>
      </c>
      <c r="Q739" s="247" t="s">
        <v>3365</v>
      </c>
      <c r="R739" s="247" t="s">
        <v>3414</v>
      </c>
      <c r="S739" s="254">
        <v>4</v>
      </c>
      <c r="T739" s="265" t="s">
        <v>815</v>
      </c>
      <c r="U739" s="43">
        <v>629</v>
      </c>
      <c r="V739" s="247" t="s">
        <v>816</v>
      </c>
      <c r="W739" s="247" t="s">
        <v>984</v>
      </c>
      <c r="X739" s="247" t="s">
        <v>984</v>
      </c>
      <c r="Y739" s="29">
        <v>436</v>
      </c>
      <c r="Z739" s="247" t="s">
        <v>2612</v>
      </c>
      <c r="AA739" s="247">
        <v>7419</v>
      </c>
      <c r="AB739" s="29">
        <v>390472351</v>
      </c>
      <c r="AC739" s="29">
        <v>0</v>
      </c>
      <c r="AD739" s="29">
        <v>390472351</v>
      </c>
      <c r="AE739" s="29">
        <v>0</v>
      </c>
      <c r="AF739" s="247" t="s">
        <v>3964</v>
      </c>
      <c r="AG739" s="247">
        <v>52010703</v>
      </c>
      <c r="AH739" s="247">
        <v>390472351</v>
      </c>
      <c r="AI739" s="247">
        <v>390472351</v>
      </c>
    </row>
    <row r="740" spans="1:35" s="24" customFormat="1" ht="36.75" customHeight="1" x14ac:dyDescent="0.3">
      <c r="A740" s="247" t="s">
        <v>957</v>
      </c>
      <c r="B740" s="248" t="s">
        <v>812</v>
      </c>
      <c r="C740" s="247" t="s">
        <v>3363</v>
      </c>
      <c r="D740" s="247" t="s">
        <v>3410</v>
      </c>
      <c r="E740" s="249" t="s">
        <v>729</v>
      </c>
      <c r="F740" s="249">
        <v>2024003050073</v>
      </c>
      <c r="G740" s="250" t="s">
        <v>732</v>
      </c>
      <c r="H740" s="251" t="s">
        <v>3364</v>
      </c>
      <c r="I740" s="133">
        <v>133566688</v>
      </c>
      <c r="J740" s="54" t="s">
        <v>1406</v>
      </c>
      <c r="K740" s="247" t="s">
        <v>3400</v>
      </c>
      <c r="L740" s="54" t="s">
        <v>812</v>
      </c>
      <c r="M740" s="54" t="s">
        <v>812</v>
      </c>
      <c r="N740" s="252" t="s">
        <v>615</v>
      </c>
      <c r="O740" s="54">
        <v>90</v>
      </c>
      <c r="P740" s="253" t="s">
        <v>616</v>
      </c>
      <c r="Q740" s="247" t="s">
        <v>3365</v>
      </c>
      <c r="R740" s="247" t="s">
        <v>3414</v>
      </c>
      <c r="S740" s="254" t="s">
        <v>812</v>
      </c>
      <c r="T740" s="265" t="s">
        <v>812</v>
      </c>
      <c r="U740" s="43" t="s">
        <v>895</v>
      </c>
      <c r="V740" s="247" t="s">
        <v>816</v>
      </c>
      <c r="W740" s="247" t="s">
        <v>812</v>
      </c>
      <c r="X740" s="247" t="s">
        <v>812</v>
      </c>
      <c r="Y740" s="29" t="s">
        <v>895</v>
      </c>
      <c r="Z740" s="247" t="s">
        <v>895</v>
      </c>
      <c r="AA740" s="247" t="s">
        <v>895</v>
      </c>
      <c r="AB740" s="29">
        <v>0</v>
      </c>
      <c r="AC740" s="29">
        <v>133566688</v>
      </c>
      <c r="AD740" s="29">
        <v>0</v>
      </c>
      <c r="AE740" s="29">
        <v>0</v>
      </c>
      <c r="AF740" s="247" t="s">
        <v>615</v>
      </c>
      <c r="AG740" s="247">
        <v>52010703</v>
      </c>
      <c r="AH740" s="247" t="s">
        <v>895</v>
      </c>
      <c r="AI740" s="247" t="s">
        <v>895</v>
      </c>
    </row>
    <row r="741" spans="1:35" s="24" customFormat="1" ht="36.75" customHeight="1" x14ac:dyDescent="0.3">
      <c r="A741" s="247">
        <v>570</v>
      </c>
      <c r="B741" s="248" t="s">
        <v>1309</v>
      </c>
      <c r="C741" s="247" t="s">
        <v>3363</v>
      </c>
      <c r="D741" s="247" t="s">
        <v>3410</v>
      </c>
      <c r="E741" s="249" t="s">
        <v>729</v>
      </c>
      <c r="F741" s="249">
        <v>2024003050073</v>
      </c>
      <c r="G741" s="250" t="s">
        <v>732</v>
      </c>
      <c r="H741" s="251" t="s">
        <v>3364</v>
      </c>
      <c r="I741" s="133">
        <v>496730112</v>
      </c>
      <c r="J741" s="54" t="s">
        <v>1407</v>
      </c>
      <c r="K741" s="247" t="s">
        <v>3404</v>
      </c>
      <c r="L741" s="54" t="s">
        <v>903</v>
      </c>
      <c r="M741" s="54" t="s">
        <v>884</v>
      </c>
      <c r="N741" s="252" t="s">
        <v>615</v>
      </c>
      <c r="O741" s="54">
        <v>90</v>
      </c>
      <c r="P741" s="253" t="s">
        <v>616</v>
      </c>
      <c r="Q741" s="247" t="s">
        <v>3365</v>
      </c>
      <c r="R741" s="247" t="s">
        <v>3414</v>
      </c>
      <c r="S741" s="254">
        <v>4</v>
      </c>
      <c r="T741" s="265" t="s">
        <v>815</v>
      </c>
      <c r="U741" s="43">
        <v>629</v>
      </c>
      <c r="V741" s="247" t="s">
        <v>816</v>
      </c>
      <c r="W741" s="247" t="s">
        <v>984</v>
      </c>
      <c r="X741" s="247" t="s">
        <v>984</v>
      </c>
      <c r="Y741" s="29">
        <v>436</v>
      </c>
      <c r="Z741" s="247" t="s">
        <v>2612</v>
      </c>
      <c r="AA741" s="247">
        <v>7419</v>
      </c>
      <c r="AB741" s="29">
        <v>630296800</v>
      </c>
      <c r="AC741" s="29">
        <v>-133566688</v>
      </c>
      <c r="AD741" s="29">
        <v>496730112</v>
      </c>
      <c r="AE741" s="29">
        <v>133566688</v>
      </c>
      <c r="AF741" s="247" t="s">
        <v>3965</v>
      </c>
      <c r="AG741" s="247">
        <v>52010703</v>
      </c>
      <c r="AH741" s="247">
        <v>496730112</v>
      </c>
      <c r="AI741" s="247">
        <v>630296800</v>
      </c>
    </row>
    <row r="742" spans="1:35" s="24" customFormat="1" ht="36.75" customHeight="1" x14ac:dyDescent="0.3">
      <c r="A742" s="247">
        <v>571</v>
      </c>
      <c r="B742" s="248" t="s">
        <v>1309</v>
      </c>
      <c r="C742" s="247" t="s">
        <v>3363</v>
      </c>
      <c r="D742" s="247" t="s">
        <v>3410</v>
      </c>
      <c r="E742" s="249" t="s">
        <v>729</v>
      </c>
      <c r="F742" s="249">
        <v>2024003050073</v>
      </c>
      <c r="G742" s="250" t="s">
        <v>732</v>
      </c>
      <c r="H742" s="251" t="s">
        <v>3364</v>
      </c>
      <c r="I742" s="133">
        <v>93819728</v>
      </c>
      <c r="J742" s="54" t="s">
        <v>1408</v>
      </c>
      <c r="K742" s="247" t="s">
        <v>3404</v>
      </c>
      <c r="L742" s="54" t="s">
        <v>903</v>
      </c>
      <c r="M742" s="54" t="s">
        <v>884</v>
      </c>
      <c r="N742" s="252" t="s">
        <v>578</v>
      </c>
      <c r="O742" s="54">
        <v>88</v>
      </c>
      <c r="P742" s="253" t="s">
        <v>579</v>
      </c>
      <c r="Q742" s="247" t="s">
        <v>3365</v>
      </c>
      <c r="R742" s="247" t="s">
        <v>3411</v>
      </c>
      <c r="S742" s="254">
        <v>4</v>
      </c>
      <c r="T742" s="265" t="s">
        <v>815</v>
      </c>
      <c r="U742" s="43">
        <v>630</v>
      </c>
      <c r="V742" s="247" t="s">
        <v>816</v>
      </c>
      <c r="W742" s="247" t="s">
        <v>984</v>
      </c>
      <c r="X742" s="247" t="s">
        <v>984</v>
      </c>
      <c r="Y742" s="29">
        <v>438</v>
      </c>
      <c r="Z742" s="247" t="s">
        <v>536</v>
      </c>
      <c r="AA742" s="247">
        <v>7410</v>
      </c>
      <c r="AB742" s="29">
        <v>93819728</v>
      </c>
      <c r="AC742" s="29">
        <v>0</v>
      </c>
      <c r="AD742" s="29">
        <v>93819728</v>
      </c>
      <c r="AE742" s="29">
        <v>0</v>
      </c>
      <c r="AF742" s="247" t="s">
        <v>3966</v>
      </c>
      <c r="AG742" s="247">
        <v>52010703</v>
      </c>
      <c r="AH742" s="247">
        <v>93819728</v>
      </c>
      <c r="AI742" s="247">
        <v>93819728</v>
      </c>
    </row>
    <row r="743" spans="1:35" s="24" customFormat="1" ht="36.75" customHeight="1" x14ac:dyDescent="0.3">
      <c r="A743" s="247">
        <v>571</v>
      </c>
      <c r="B743" s="248" t="s">
        <v>1309</v>
      </c>
      <c r="C743" s="247" t="s">
        <v>3363</v>
      </c>
      <c r="D743" s="247" t="s">
        <v>3410</v>
      </c>
      <c r="E743" s="249" t="s">
        <v>729</v>
      </c>
      <c r="F743" s="249">
        <v>2024003050073</v>
      </c>
      <c r="G743" s="250" t="s">
        <v>732</v>
      </c>
      <c r="H743" s="251" t="s">
        <v>3364</v>
      </c>
      <c r="I743" s="133">
        <v>322865313</v>
      </c>
      <c r="J743" s="54" t="s">
        <v>1408</v>
      </c>
      <c r="K743" s="247" t="s">
        <v>3404</v>
      </c>
      <c r="L743" s="54" t="s">
        <v>903</v>
      </c>
      <c r="M743" s="54" t="s">
        <v>884</v>
      </c>
      <c r="N743" s="252" t="s">
        <v>587</v>
      </c>
      <c r="O743" s="54">
        <v>89</v>
      </c>
      <c r="P743" s="253" t="s">
        <v>579</v>
      </c>
      <c r="Q743" s="247" t="s">
        <v>3365</v>
      </c>
      <c r="R743" s="247" t="s">
        <v>3414</v>
      </c>
      <c r="S743" s="254">
        <v>4</v>
      </c>
      <c r="T743" s="265" t="s">
        <v>815</v>
      </c>
      <c r="U743" s="43">
        <v>630</v>
      </c>
      <c r="V743" s="247" t="s">
        <v>816</v>
      </c>
      <c r="W743" s="247" t="s">
        <v>984</v>
      </c>
      <c r="X743" s="247" t="s">
        <v>984</v>
      </c>
      <c r="Y743" s="29">
        <v>438</v>
      </c>
      <c r="Z743" s="247" t="s">
        <v>536</v>
      </c>
      <c r="AA743" s="247">
        <v>7410</v>
      </c>
      <c r="AB743" s="29">
        <v>322865313</v>
      </c>
      <c r="AC743" s="29">
        <v>0</v>
      </c>
      <c r="AD743" s="29">
        <v>215468905</v>
      </c>
      <c r="AE743" s="29">
        <v>107396408</v>
      </c>
      <c r="AF743" s="247" t="s">
        <v>3967</v>
      </c>
      <c r="AG743" s="247">
        <v>52010703</v>
      </c>
      <c r="AH743" s="247">
        <v>215468905</v>
      </c>
      <c r="AI743" s="247">
        <v>322865313</v>
      </c>
    </row>
    <row r="744" spans="1:35" s="24" customFormat="1" ht="36.75" customHeight="1" x14ac:dyDescent="0.3">
      <c r="A744" s="247">
        <v>571</v>
      </c>
      <c r="B744" s="248" t="s">
        <v>1309</v>
      </c>
      <c r="C744" s="247" t="s">
        <v>3363</v>
      </c>
      <c r="D744" s="247" t="s">
        <v>3410</v>
      </c>
      <c r="E744" s="249" t="s">
        <v>729</v>
      </c>
      <c r="F744" s="249">
        <v>2024003050073</v>
      </c>
      <c r="G744" s="250" t="s">
        <v>732</v>
      </c>
      <c r="H744" s="251" t="s">
        <v>3364</v>
      </c>
      <c r="I744" s="133">
        <v>607792053</v>
      </c>
      <c r="J744" s="54" t="s">
        <v>1409</v>
      </c>
      <c r="K744" s="247" t="s">
        <v>3404</v>
      </c>
      <c r="L744" s="54" t="s">
        <v>903</v>
      </c>
      <c r="M744" s="54" t="s">
        <v>884</v>
      </c>
      <c r="N744" s="252" t="s">
        <v>615</v>
      </c>
      <c r="O744" s="54">
        <v>90</v>
      </c>
      <c r="P744" s="253" t="s">
        <v>616</v>
      </c>
      <c r="Q744" s="247" t="s">
        <v>3365</v>
      </c>
      <c r="R744" s="247" t="s">
        <v>3414</v>
      </c>
      <c r="S744" s="254">
        <v>4</v>
      </c>
      <c r="T744" s="265" t="s">
        <v>815</v>
      </c>
      <c r="U744" s="43">
        <v>630</v>
      </c>
      <c r="V744" s="247" t="s">
        <v>816</v>
      </c>
      <c r="W744" s="247" t="s">
        <v>984</v>
      </c>
      <c r="X744" s="247" t="s">
        <v>984</v>
      </c>
      <c r="Y744" s="29">
        <v>438</v>
      </c>
      <c r="Z744" s="247" t="s">
        <v>536</v>
      </c>
      <c r="AA744" s="247">
        <v>7410</v>
      </c>
      <c r="AB744" s="29">
        <v>607792053</v>
      </c>
      <c r="AC744" s="29">
        <v>0</v>
      </c>
      <c r="AD744" s="29">
        <v>502293042</v>
      </c>
      <c r="AE744" s="29">
        <v>105499011</v>
      </c>
      <c r="AF744" s="247" t="s">
        <v>3968</v>
      </c>
      <c r="AG744" s="247">
        <v>52010703</v>
      </c>
      <c r="AH744" s="247">
        <v>502293042</v>
      </c>
      <c r="AI744" s="247">
        <v>607792053</v>
      </c>
    </row>
    <row r="745" spans="1:35" s="24" customFormat="1" ht="36.75" customHeight="1" x14ac:dyDescent="0.3">
      <c r="A745" s="247">
        <v>572</v>
      </c>
      <c r="B745" s="248" t="s">
        <v>1309</v>
      </c>
      <c r="C745" s="247" t="s">
        <v>3363</v>
      </c>
      <c r="D745" s="247" t="s">
        <v>3410</v>
      </c>
      <c r="E745" s="249" t="s">
        <v>729</v>
      </c>
      <c r="F745" s="249">
        <v>2024003050073</v>
      </c>
      <c r="G745" s="250" t="s">
        <v>732</v>
      </c>
      <c r="H745" s="251" t="s">
        <v>3364</v>
      </c>
      <c r="I745" s="133">
        <v>253974739</v>
      </c>
      <c r="J745" s="54" t="s">
        <v>1410</v>
      </c>
      <c r="K745" s="247" t="s">
        <v>3404</v>
      </c>
      <c r="L745" s="54" t="s">
        <v>903</v>
      </c>
      <c r="M745" s="54" t="s">
        <v>884</v>
      </c>
      <c r="N745" s="252" t="s">
        <v>587</v>
      </c>
      <c r="O745" s="54">
        <v>89</v>
      </c>
      <c r="P745" s="253" t="s">
        <v>579</v>
      </c>
      <c r="Q745" s="247" t="s">
        <v>3365</v>
      </c>
      <c r="R745" s="247" t="s">
        <v>3414</v>
      </c>
      <c r="S745" s="254">
        <v>4</v>
      </c>
      <c r="T745" s="265" t="s">
        <v>815</v>
      </c>
      <c r="U745" s="43">
        <v>631</v>
      </c>
      <c r="V745" s="247" t="s">
        <v>816</v>
      </c>
      <c r="W745" s="247" t="s">
        <v>984</v>
      </c>
      <c r="X745" s="247" t="s">
        <v>984</v>
      </c>
      <c r="Y745" s="29">
        <v>433</v>
      </c>
      <c r="Z745" s="247" t="s">
        <v>553</v>
      </c>
      <c r="AA745" s="247">
        <v>7411</v>
      </c>
      <c r="AB745" s="29">
        <v>253974739</v>
      </c>
      <c r="AC745" s="29">
        <v>0</v>
      </c>
      <c r="AD745" s="29">
        <v>202349239</v>
      </c>
      <c r="AE745" s="29">
        <v>51625500</v>
      </c>
      <c r="AF745" s="247" t="s">
        <v>3969</v>
      </c>
      <c r="AG745" s="247">
        <v>52010703</v>
      </c>
      <c r="AH745" s="247">
        <v>202349239</v>
      </c>
      <c r="AI745" s="247">
        <v>253974739</v>
      </c>
    </row>
    <row r="746" spans="1:35" s="24" customFormat="1" ht="36.75" customHeight="1" x14ac:dyDescent="0.3">
      <c r="A746" s="247">
        <v>572</v>
      </c>
      <c r="B746" s="248" t="s">
        <v>1309</v>
      </c>
      <c r="C746" s="247" t="s">
        <v>3363</v>
      </c>
      <c r="D746" s="247" t="s">
        <v>3410</v>
      </c>
      <c r="E746" s="249" t="s">
        <v>729</v>
      </c>
      <c r="F746" s="249">
        <v>2024003050073</v>
      </c>
      <c r="G746" s="250" t="s">
        <v>732</v>
      </c>
      <c r="H746" s="251" t="s">
        <v>3364</v>
      </c>
      <c r="I746" s="133">
        <v>438960927</v>
      </c>
      <c r="J746" s="54" t="s">
        <v>1411</v>
      </c>
      <c r="K746" s="247" t="s">
        <v>3404</v>
      </c>
      <c r="L746" s="54" t="s">
        <v>903</v>
      </c>
      <c r="M746" s="54" t="s">
        <v>884</v>
      </c>
      <c r="N746" s="252" t="s">
        <v>615</v>
      </c>
      <c r="O746" s="54">
        <v>90</v>
      </c>
      <c r="P746" s="253" t="s">
        <v>616</v>
      </c>
      <c r="Q746" s="247" t="s">
        <v>3365</v>
      </c>
      <c r="R746" s="247" t="s">
        <v>3414</v>
      </c>
      <c r="S746" s="254">
        <v>4</v>
      </c>
      <c r="T746" s="265" t="s">
        <v>815</v>
      </c>
      <c r="U746" s="43">
        <v>631</v>
      </c>
      <c r="V746" s="247" t="s">
        <v>816</v>
      </c>
      <c r="W746" s="247" t="s">
        <v>984</v>
      </c>
      <c r="X746" s="247" t="s">
        <v>984</v>
      </c>
      <c r="Y746" s="29">
        <v>433</v>
      </c>
      <c r="Z746" s="247" t="s">
        <v>553</v>
      </c>
      <c r="AA746" s="247">
        <v>7411</v>
      </c>
      <c r="AB746" s="29">
        <v>438960927</v>
      </c>
      <c r="AC746" s="29">
        <v>0</v>
      </c>
      <c r="AD746" s="29">
        <v>388947979</v>
      </c>
      <c r="AE746" s="29">
        <v>50012948</v>
      </c>
      <c r="AF746" s="247" t="s">
        <v>3970</v>
      </c>
      <c r="AG746" s="247">
        <v>52010703</v>
      </c>
      <c r="AH746" s="247">
        <v>388947979</v>
      </c>
      <c r="AI746" s="247">
        <v>438960927</v>
      </c>
    </row>
    <row r="747" spans="1:35" s="24" customFormat="1" ht="36.75" customHeight="1" x14ac:dyDescent="0.3">
      <c r="A747" s="247">
        <v>573</v>
      </c>
      <c r="B747" s="248" t="s">
        <v>1309</v>
      </c>
      <c r="C747" s="247" t="s">
        <v>3363</v>
      </c>
      <c r="D747" s="247" t="s">
        <v>3410</v>
      </c>
      <c r="E747" s="249" t="s">
        <v>729</v>
      </c>
      <c r="F747" s="249">
        <v>2024003050073</v>
      </c>
      <c r="G747" s="250" t="s">
        <v>732</v>
      </c>
      <c r="H747" s="251" t="s">
        <v>3364</v>
      </c>
      <c r="I747" s="133">
        <v>62387298</v>
      </c>
      <c r="J747" s="54" t="s">
        <v>1412</v>
      </c>
      <c r="K747" s="247" t="s">
        <v>3404</v>
      </c>
      <c r="L747" s="54" t="s">
        <v>903</v>
      </c>
      <c r="M747" s="54" t="s">
        <v>884</v>
      </c>
      <c r="N747" s="252" t="s">
        <v>587</v>
      </c>
      <c r="O747" s="54">
        <v>89</v>
      </c>
      <c r="P747" s="253" t="s">
        <v>579</v>
      </c>
      <c r="Q747" s="247" t="s">
        <v>3365</v>
      </c>
      <c r="R747" s="247" t="s">
        <v>3414</v>
      </c>
      <c r="S747" s="254">
        <v>4</v>
      </c>
      <c r="T747" s="265" t="s">
        <v>815</v>
      </c>
      <c r="U747" s="43">
        <v>632</v>
      </c>
      <c r="V747" s="247" t="s">
        <v>816</v>
      </c>
      <c r="W747" s="247" t="s">
        <v>984</v>
      </c>
      <c r="X747" s="247" t="s">
        <v>984</v>
      </c>
      <c r="Y747" s="29">
        <v>437</v>
      </c>
      <c r="Z747" s="247" t="s">
        <v>2615</v>
      </c>
      <c r="AA747" s="247">
        <v>7418</v>
      </c>
      <c r="AB747" s="29">
        <v>62387298</v>
      </c>
      <c r="AC747" s="29">
        <v>0</v>
      </c>
      <c r="AD747" s="29">
        <v>62387298</v>
      </c>
      <c r="AE747" s="29">
        <v>0</v>
      </c>
      <c r="AF747" s="247" t="s">
        <v>3971</v>
      </c>
      <c r="AG747" s="247">
        <v>52010703</v>
      </c>
      <c r="AH747" s="247">
        <v>62387298</v>
      </c>
      <c r="AI747" s="247">
        <v>62387298</v>
      </c>
    </row>
    <row r="748" spans="1:35" s="24" customFormat="1" ht="36.75" customHeight="1" x14ac:dyDescent="0.3">
      <c r="A748" s="247">
        <v>573</v>
      </c>
      <c r="B748" s="248" t="s">
        <v>1309</v>
      </c>
      <c r="C748" s="247" t="s">
        <v>3363</v>
      </c>
      <c r="D748" s="247" t="s">
        <v>3410</v>
      </c>
      <c r="E748" s="249" t="s">
        <v>729</v>
      </c>
      <c r="F748" s="249">
        <v>2024003050073</v>
      </c>
      <c r="G748" s="250" t="s">
        <v>732</v>
      </c>
      <c r="H748" s="251" t="s">
        <v>3364</v>
      </c>
      <c r="I748" s="133">
        <v>28104655</v>
      </c>
      <c r="J748" s="54" t="s">
        <v>1412</v>
      </c>
      <c r="K748" s="247" t="s">
        <v>3404</v>
      </c>
      <c r="L748" s="54" t="s">
        <v>903</v>
      </c>
      <c r="M748" s="54" t="s">
        <v>884</v>
      </c>
      <c r="N748" s="252" t="s">
        <v>620</v>
      </c>
      <c r="O748" s="54">
        <v>91</v>
      </c>
      <c r="P748" s="253" t="s">
        <v>579</v>
      </c>
      <c r="Q748" s="247" t="s">
        <v>3365</v>
      </c>
      <c r="R748" s="247" t="s">
        <v>3483</v>
      </c>
      <c r="S748" s="254">
        <v>4</v>
      </c>
      <c r="T748" s="265" t="s">
        <v>815</v>
      </c>
      <c r="U748" s="43">
        <v>632</v>
      </c>
      <c r="V748" s="247" t="s">
        <v>816</v>
      </c>
      <c r="W748" s="247" t="s">
        <v>984</v>
      </c>
      <c r="X748" s="247" t="s">
        <v>984</v>
      </c>
      <c r="Y748" s="29">
        <v>437</v>
      </c>
      <c r="Z748" s="247" t="s">
        <v>2615</v>
      </c>
      <c r="AA748" s="247">
        <v>7418</v>
      </c>
      <c r="AB748" s="29">
        <v>28104655</v>
      </c>
      <c r="AC748" s="29">
        <v>0</v>
      </c>
      <c r="AD748" s="29">
        <v>28104655</v>
      </c>
      <c r="AE748" s="29">
        <v>0</v>
      </c>
      <c r="AF748" s="247" t="s">
        <v>3972</v>
      </c>
      <c r="AG748" s="247">
        <v>52010703</v>
      </c>
      <c r="AH748" s="247">
        <v>28104655</v>
      </c>
      <c r="AI748" s="247">
        <v>28104655</v>
      </c>
    </row>
    <row r="749" spans="1:35" s="24" customFormat="1" ht="36.75" customHeight="1" x14ac:dyDescent="0.3">
      <c r="A749" s="247">
        <v>573</v>
      </c>
      <c r="B749" s="248" t="s">
        <v>1309</v>
      </c>
      <c r="C749" s="247" t="s">
        <v>3363</v>
      </c>
      <c r="D749" s="247" t="s">
        <v>3410</v>
      </c>
      <c r="E749" s="249" t="s">
        <v>729</v>
      </c>
      <c r="F749" s="249">
        <v>2024003050073</v>
      </c>
      <c r="G749" s="250" t="s">
        <v>732</v>
      </c>
      <c r="H749" s="251" t="s">
        <v>3364</v>
      </c>
      <c r="I749" s="133">
        <v>201339409</v>
      </c>
      <c r="J749" s="54" t="s">
        <v>1412</v>
      </c>
      <c r="K749" s="247" t="s">
        <v>3404</v>
      </c>
      <c r="L749" s="54" t="s">
        <v>903</v>
      </c>
      <c r="M749" s="54" t="s">
        <v>884</v>
      </c>
      <c r="N749" s="252" t="s">
        <v>615</v>
      </c>
      <c r="O749" s="54">
        <v>90</v>
      </c>
      <c r="P749" s="253" t="s">
        <v>616</v>
      </c>
      <c r="Q749" s="247" t="s">
        <v>3365</v>
      </c>
      <c r="R749" s="247" t="s">
        <v>3414</v>
      </c>
      <c r="S749" s="254">
        <v>4</v>
      </c>
      <c r="T749" s="265" t="s">
        <v>815</v>
      </c>
      <c r="U749" s="43">
        <v>632</v>
      </c>
      <c r="V749" s="247" t="s">
        <v>816</v>
      </c>
      <c r="W749" s="247" t="s">
        <v>984</v>
      </c>
      <c r="X749" s="247" t="s">
        <v>984</v>
      </c>
      <c r="Y749" s="29">
        <v>437</v>
      </c>
      <c r="Z749" s="247" t="s">
        <v>2615</v>
      </c>
      <c r="AA749" s="247">
        <v>7418</v>
      </c>
      <c r="AB749" s="29">
        <v>532291909</v>
      </c>
      <c r="AC749" s="29">
        <v>-330952500</v>
      </c>
      <c r="AD749" s="29">
        <v>399735137</v>
      </c>
      <c r="AE749" s="29">
        <v>132556772</v>
      </c>
      <c r="AF749" s="247" t="s">
        <v>3973</v>
      </c>
      <c r="AG749" s="247">
        <v>52010703</v>
      </c>
      <c r="AH749" s="247">
        <v>399735137</v>
      </c>
      <c r="AI749" s="247">
        <v>532291909</v>
      </c>
    </row>
    <row r="750" spans="1:35" s="24" customFormat="1" ht="36.75" customHeight="1" x14ac:dyDescent="0.3">
      <c r="A750" s="247">
        <v>573</v>
      </c>
      <c r="B750" s="248" t="s">
        <v>1309</v>
      </c>
      <c r="C750" s="247" t="s">
        <v>3363</v>
      </c>
      <c r="D750" s="247" t="s">
        <v>3410</v>
      </c>
      <c r="E750" s="249" t="s">
        <v>729</v>
      </c>
      <c r="F750" s="249">
        <v>2024003050073</v>
      </c>
      <c r="G750" s="250" t="s">
        <v>732</v>
      </c>
      <c r="H750" s="251" t="s">
        <v>3364</v>
      </c>
      <c r="I750" s="133">
        <v>330952500</v>
      </c>
      <c r="J750" s="54" t="s">
        <v>1413</v>
      </c>
      <c r="K750" s="247" t="s">
        <v>3404</v>
      </c>
      <c r="L750" s="54" t="s">
        <v>903</v>
      </c>
      <c r="M750" s="54" t="s">
        <v>884</v>
      </c>
      <c r="N750" s="252" t="s">
        <v>615</v>
      </c>
      <c r="O750" s="54">
        <v>90</v>
      </c>
      <c r="P750" s="253" t="s">
        <v>616</v>
      </c>
      <c r="Q750" s="247" t="s">
        <v>3365</v>
      </c>
      <c r="R750" s="247" t="s">
        <v>3414</v>
      </c>
      <c r="S750" s="254">
        <v>4</v>
      </c>
      <c r="T750" s="265" t="s">
        <v>815</v>
      </c>
      <c r="U750" s="43">
        <v>632</v>
      </c>
      <c r="V750" s="247" t="s">
        <v>816</v>
      </c>
      <c r="W750" s="247" t="s">
        <v>984</v>
      </c>
      <c r="X750" s="247" t="s">
        <v>984</v>
      </c>
      <c r="Y750" s="29">
        <v>437</v>
      </c>
      <c r="Z750" s="247" t="s">
        <v>2615</v>
      </c>
      <c r="AA750" s="247">
        <v>7418</v>
      </c>
      <c r="AB750" s="29">
        <v>532291909</v>
      </c>
      <c r="AC750" s="29">
        <v>-201339409</v>
      </c>
      <c r="AD750" s="29">
        <v>399735137</v>
      </c>
      <c r="AE750" s="29">
        <v>132556772</v>
      </c>
      <c r="AF750" s="247" t="s">
        <v>3973</v>
      </c>
      <c r="AG750" s="247">
        <v>52010703</v>
      </c>
      <c r="AH750" s="247">
        <v>399735137</v>
      </c>
      <c r="AI750" s="247">
        <v>532291909</v>
      </c>
    </row>
    <row r="751" spans="1:35" s="24" customFormat="1" ht="36.75" customHeight="1" x14ac:dyDescent="0.3">
      <c r="A751" s="247">
        <v>574</v>
      </c>
      <c r="B751" s="248" t="s">
        <v>1414</v>
      </c>
      <c r="C751" s="247" t="s">
        <v>3373</v>
      </c>
      <c r="D751" s="247" t="s">
        <v>3410</v>
      </c>
      <c r="E751" s="249" t="s">
        <v>738</v>
      </c>
      <c r="F751" s="249">
        <v>2024003050077</v>
      </c>
      <c r="G751" s="250" t="s">
        <v>748</v>
      </c>
      <c r="H751" s="251" t="s">
        <v>3370</v>
      </c>
      <c r="I751" s="133">
        <v>77947470</v>
      </c>
      <c r="J751" s="54" t="s">
        <v>1415</v>
      </c>
      <c r="K751" s="247" t="s">
        <v>3404</v>
      </c>
      <c r="L751" s="54" t="s">
        <v>883</v>
      </c>
      <c r="M751" s="54" t="s">
        <v>889</v>
      </c>
      <c r="N751" s="252" t="s">
        <v>201</v>
      </c>
      <c r="O751" s="54">
        <v>56</v>
      </c>
      <c r="P751" s="253" t="s">
        <v>3072</v>
      </c>
      <c r="Q751" s="247" t="s">
        <v>3371</v>
      </c>
      <c r="R751" s="247" t="s">
        <v>3411</v>
      </c>
      <c r="S751" s="254">
        <v>2</v>
      </c>
      <c r="T751" s="265" t="s">
        <v>815</v>
      </c>
      <c r="U751" s="43">
        <v>641</v>
      </c>
      <c r="V751" s="247" t="s">
        <v>816</v>
      </c>
      <c r="W751" s="247" t="s">
        <v>984</v>
      </c>
      <c r="X751" s="247" t="s">
        <v>984</v>
      </c>
      <c r="Y751" s="29">
        <v>5572025</v>
      </c>
      <c r="Z751" s="247" t="s">
        <v>1754</v>
      </c>
      <c r="AA751" s="247" t="s">
        <v>895</v>
      </c>
      <c r="AB751" s="29">
        <v>0</v>
      </c>
      <c r="AC751" s="29">
        <v>77947470</v>
      </c>
      <c r="AD751" s="29">
        <v>0</v>
      </c>
      <c r="AE751" s="29">
        <v>0</v>
      </c>
      <c r="AF751" s="247" t="s">
        <v>201</v>
      </c>
      <c r="AG751" s="247">
        <v>52011001</v>
      </c>
      <c r="AH751" s="247" t="s">
        <v>895</v>
      </c>
      <c r="AI751" s="247" t="s">
        <v>895</v>
      </c>
    </row>
    <row r="752" spans="1:35" s="24" customFormat="1" ht="36.75" customHeight="1" x14ac:dyDescent="0.3">
      <c r="A752" s="247" t="s">
        <v>957</v>
      </c>
      <c r="B752" s="248" t="s">
        <v>812</v>
      </c>
      <c r="C752" s="247" t="s">
        <v>3395</v>
      </c>
      <c r="D752" s="247" t="s">
        <v>3410</v>
      </c>
      <c r="E752" s="249" t="s">
        <v>680</v>
      </c>
      <c r="F752" s="249">
        <v>2024003050102</v>
      </c>
      <c r="G752" s="250" t="s">
        <v>682</v>
      </c>
      <c r="H752" s="251" t="s">
        <v>3381</v>
      </c>
      <c r="I752" s="133">
        <v>334490</v>
      </c>
      <c r="J752" s="54" t="s">
        <v>1416</v>
      </c>
      <c r="K752" s="247" t="s">
        <v>3400</v>
      </c>
      <c r="L752" s="54" t="s">
        <v>812</v>
      </c>
      <c r="M752" s="54" t="s">
        <v>812</v>
      </c>
      <c r="N752" s="262" t="s">
        <v>229</v>
      </c>
      <c r="O752" s="54">
        <v>64</v>
      </c>
      <c r="P752" s="253" t="s">
        <v>3078</v>
      </c>
      <c r="Q752" s="247" t="s">
        <v>3380</v>
      </c>
      <c r="R752" s="247" t="s">
        <v>3411</v>
      </c>
      <c r="S752" s="254" t="s">
        <v>812</v>
      </c>
      <c r="T752" s="267" t="s">
        <v>812</v>
      </c>
      <c r="U752" s="43" t="s">
        <v>895</v>
      </c>
      <c r="V752" s="247" t="s">
        <v>816</v>
      </c>
      <c r="W752" s="247" t="s">
        <v>812</v>
      </c>
      <c r="X752" s="247" t="s">
        <v>812</v>
      </c>
      <c r="Y752" s="29" t="s">
        <v>895</v>
      </c>
      <c r="Z752" s="247" t="s">
        <v>895</v>
      </c>
      <c r="AA752" s="247" t="s">
        <v>895</v>
      </c>
      <c r="AB752" s="29">
        <v>0</v>
      </c>
      <c r="AC752" s="29">
        <v>334490</v>
      </c>
      <c r="AD752" s="29">
        <v>0</v>
      </c>
      <c r="AE752" s="29">
        <v>0</v>
      </c>
      <c r="AF752" s="247" t="s">
        <v>229</v>
      </c>
      <c r="AG752" s="247">
        <v>52010801</v>
      </c>
      <c r="AH752" s="247" t="s">
        <v>895</v>
      </c>
      <c r="AI752" s="247" t="s">
        <v>895</v>
      </c>
    </row>
    <row r="753" spans="1:35" s="24" customFormat="1" ht="36.75" customHeight="1" x14ac:dyDescent="0.3">
      <c r="A753" s="247" t="s">
        <v>957</v>
      </c>
      <c r="B753" s="248" t="s">
        <v>812</v>
      </c>
      <c r="C753" s="247" t="s">
        <v>3395</v>
      </c>
      <c r="D753" s="247" t="s">
        <v>3410</v>
      </c>
      <c r="E753" s="249" t="s">
        <v>757</v>
      </c>
      <c r="F753" s="249">
        <v>2024003050087</v>
      </c>
      <c r="G753" s="250" t="s">
        <v>758</v>
      </c>
      <c r="H753" s="251" t="s">
        <v>3385</v>
      </c>
      <c r="I753" s="133">
        <v>334490</v>
      </c>
      <c r="J753" s="54" t="s">
        <v>1416</v>
      </c>
      <c r="K753" s="247" t="s">
        <v>3400</v>
      </c>
      <c r="L753" s="54" t="s">
        <v>812</v>
      </c>
      <c r="M753" s="54" t="s">
        <v>812</v>
      </c>
      <c r="N753" s="262" t="s">
        <v>494</v>
      </c>
      <c r="O753" s="54">
        <v>75</v>
      </c>
      <c r="P753" s="253" t="s">
        <v>3082</v>
      </c>
      <c r="Q753" s="247" t="s">
        <v>3384</v>
      </c>
      <c r="R753" s="247" t="s">
        <v>3411</v>
      </c>
      <c r="S753" s="254" t="s">
        <v>812</v>
      </c>
      <c r="T753" s="267" t="s">
        <v>812</v>
      </c>
      <c r="U753" s="43" t="s">
        <v>895</v>
      </c>
      <c r="V753" s="247" t="s">
        <v>816</v>
      </c>
      <c r="W753" s="247" t="s">
        <v>812</v>
      </c>
      <c r="X753" s="247" t="s">
        <v>812</v>
      </c>
      <c r="Y753" s="29" t="s">
        <v>895</v>
      </c>
      <c r="Z753" s="247" t="s">
        <v>895</v>
      </c>
      <c r="AA753" s="247" t="s">
        <v>895</v>
      </c>
      <c r="AB753" s="29">
        <v>0</v>
      </c>
      <c r="AC753" s="29">
        <v>334490</v>
      </c>
      <c r="AD753" s="29">
        <v>0</v>
      </c>
      <c r="AE753" s="29">
        <v>0</v>
      </c>
      <c r="AF753" s="247" t="s">
        <v>494</v>
      </c>
      <c r="AG753" s="247">
        <v>52010805</v>
      </c>
      <c r="AH753" s="247" t="s">
        <v>895</v>
      </c>
      <c r="AI753" s="247" t="s">
        <v>895</v>
      </c>
    </row>
    <row r="754" spans="1:35" s="24" customFormat="1" ht="36.75" customHeight="1" x14ac:dyDescent="0.3">
      <c r="A754" s="247" t="s">
        <v>957</v>
      </c>
      <c r="B754" s="248" t="s">
        <v>812</v>
      </c>
      <c r="C754" s="247" t="s">
        <v>3395</v>
      </c>
      <c r="D754" s="247" t="s">
        <v>3410</v>
      </c>
      <c r="E754" s="249" t="s">
        <v>680</v>
      </c>
      <c r="F754" s="249">
        <v>2024003050102</v>
      </c>
      <c r="G754" s="250" t="s">
        <v>682</v>
      </c>
      <c r="H754" s="251" t="s">
        <v>3381</v>
      </c>
      <c r="I754" s="133">
        <v>131407</v>
      </c>
      <c r="J754" s="54" t="s">
        <v>1416</v>
      </c>
      <c r="K754" s="247" t="s">
        <v>3400</v>
      </c>
      <c r="L754" s="54" t="s">
        <v>812</v>
      </c>
      <c r="M754" s="54" t="s">
        <v>812</v>
      </c>
      <c r="N754" s="262" t="s">
        <v>229</v>
      </c>
      <c r="O754" s="54">
        <v>64</v>
      </c>
      <c r="P754" s="253" t="s">
        <v>3078</v>
      </c>
      <c r="Q754" s="247" t="s">
        <v>3380</v>
      </c>
      <c r="R754" s="247" t="s">
        <v>3411</v>
      </c>
      <c r="S754" s="254" t="s">
        <v>812</v>
      </c>
      <c r="T754" s="267" t="s">
        <v>812</v>
      </c>
      <c r="U754" s="43" t="s">
        <v>895</v>
      </c>
      <c r="V754" s="247" t="s">
        <v>816</v>
      </c>
      <c r="W754" s="247" t="s">
        <v>812</v>
      </c>
      <c r="X754" s="247" t="s">
        <v>812</v>
      </c>
      <c r="Y754" s="29" t="s">
        <v>895</v>
      </c>
      <c r="Z754" s="247" t="s">
        <v>895</v>
      </c>
      <c r="AA754" s="247" t="s">
        <v>895</v>
      </c>
      <c r="AB754" s="29">
        <v>0</v>
      </c>
      <c r="AC754" s="29">
        <v>131407</v>
      </c>
      <c r="AD754" s="29">
        <v>0</v>
      </c>
      <c r="AE754" s="29">
        <v>0</v>
      </c>
      <c r="AF754" s="247" t="s">
        <v>229</v>
      </c>
      <c r="AG754" s="247">
        <v>52010801</v>
      </c>
      <c r="AH754" s="247" t="s">
        <v>895</v>
      </c>
      <c r="AI754" s="247" t="s">
        <v>895</v>
      </c>
    </row>
    <row r="755" spans="1:35" s="24" customFormat="1" ht="36.75" customHeight="1" x14ac:dyDescent="0.3">
      <c r="A755" s="247" t="s">
        <v>957</v>
      </c>
      <c r="B755" s="248" t="s">
        <v>812</v>
      </c>
      <c r="C755" s="247" t="s">
        <v>3395</v>
      </c>
      <c r="D755" s="247" t="s">
        <v>3410</v>
      </c>
      <c r="E755" s="249" t="s">
        <v>757</v>
      </c>
      <c r="F755" s="249">
        <v>2024003050087</v>
      </c>
      <c r="G755" s="250" t="s">
        <v>758</v>
      </c>
      <c r="H755" s="251" t="s">
        <v>3385</v>
      </c>
      <c r="I755" s="133">
        <v>131406</v>
      </c>
      <c r="J755" s="54" t="s">
        <v>1416</v>
      </c>
      <c r="K755" s="247" t="s">
        <v>3400</v>
      </c>
      <c r="L755" s="54" t="s">
        <v>812</v>
      </c>
      <c r="M755" s="54" t="s">
        <v>812</v>
      </c>
      <c r="N755" s="262" t="s">
        <v>494</v>
      </c>
      <c r="O755" s="54">
        <v>75</v>
      </c>
      <c r="P755" s="253" t="s">
        <v>3082</v>
      </c>
      <c r="Q755" s="247" t="s">
        <v>3384</v>
      </c>
      <c r="R755" s="247" t="s">
        <v>3411</v>
      </c>
      <c r="S755" s="254" t="s">
        <v>812</v>
      </c>
      <c r="T755" s="267" t="s">
        <v>812</v>
      </c>
      <c r="U755" s="43" t="s">
        <v>895</v>
      </c>
      <c r="V755" s="247" t="s">
        <v>816</v>
      </c>
      <c r="W755" s="247" t="s">
        <v>812</v>
      </c>
      <c r="X755" s="247" t="s">
        <v>812</v>
      </c>
      <c r="Y755" s="29" t="s">
        <v>895</v>
      </c>
      <c r="Z755" s="247" t="s">
        <v>895</v>
      </c>
      <c r="AA755" s="247" t="s">
        <v>895</v>
      </c>
      <c r="AB755" s="29">
        <v>0</v>
      </c>
      <c r="AC755" s="29">
        <v>131406</v>
      </c>
      <c r="AD755" s="29">
        <v>0</v>
      </c>
      <c r="AE755" s="29">
        <v>0</v>
      </c>
      <c r="AF755" s="247" t="s">
        <v>494</v>
      </c>
      <c r="AG755" s="247">
        <v>52010805</v>
      </c>
      <c r="AH755" s="247" t="s">
        <v>895</v>
      </c>
      <c r="AI755" s="247" t="s">
        <v>895</v>
      </c>
    </row>
    <row r="756" spans="1:35" s="24" customFormat="1" ht="36.75" customHeight="1" x14ac:dyDescent="0.3">
      <c r="A756" s="247" t="s">
        <v>957</v>
      </c>
      <c r="B756" s="248" t="s">
        <v>812</v>
      </c>
      <c r="C756" s="247" t="s">
        <v>3395</v>
      </c>
      <c r="D756" s="247" t="s">
        <v>3410</v>
      </c>
      <c r="E756" s="249" t="s">
        <v>680</v>
      </c>
      <c r="F756" s="249">
        <v>2024003050102</v>
      </c>
      <c r="G756" s="250" t="s">
        <v>682</v>
      </c>
      <c r="H756" s="251" t="s">
        <v>3381</v>
      </c>
      <c r="I756" s="133">
        <v>668980</v>
      </c>
      <c r="J756" s="54" t="s">
        <v>1416</v>
      </c>
      <c r="K756" s="247" t="s">
        <v>3400</v>
      </c>
      <c r="L756" s="54" t="s">
        <v>812</v>
      </c>
      <c r="M756" s="54" t="s">
        <v>812</v>
      </c>
      <c r="N756" s="262" t="s">
        <v>229</v>
      </c>
      <c r="O756" s="54">
        <v>64</v>
      </c>
      <c r="P756" s="253" t="s">
        <v>3078</v>
      </c>
      <c r="Q756" s="247" t="s">
        <v>3380</v>
      </c>
      <c r="R756" s="247" t="s">
        <v>3411</v>
      </c>
      <c r="S756" s="254" t="s">
        <v>812</v>
      </c>
      <c r="T756" s="267" t="s">
        <v>812</v>
      </c>
      <c r="U756" s="43" t="s">
        <v>895</v>
      </c>
      <c r="V756" s="247" t="s">
        <v>816</v>
      </c>
      <c r="W756" s="247" t="s">
        <v>812</v>
      </c>
      <c r="X756" s="247" t="s">
        <v>812</v>
      </c>
      <c r="Y756" s="29" t="s">
        <v>895</v>
      </c>
      <c r="Z756" s="247" t="s">
        <v>895</v>
      </c>
      <c r="AA756" s="247" t="s">
        <v>895</v>
      </c>
      <c r="AB756" s="29">
        <v>0</v>
      </c>
      <c r="AC756" s="29">
        <v>668980</v>
      </c>
      <c r="AD756" s="29">
        <v>0</v>
      </c>
      <c r="AE756" s="29">
        <v>0</v>
      </c>
      <c r="AF756" s="247" t="s">
        <v>229</v>
      </c>
      <c r="AG756" s="247">
        <v>52010801</v>
      </c>
      <c r="AH756" s="247" t="s">
        <v>895</v>
      </c>
      <c r="AI756" s="247" t="s">
        <v>895</v>
      </c>
    </row>
    <row r="757" spans="1:35" s="24" customFormat="1" ht="36.75" customHeight="1" x14ac:dyDescent="0.3">
      <c r="A757" s="247" t="s">
        <v>957</v>
      </c>
      <c r="B757" s="248" t="s">
        <v>812</v>
      </c>
      <c r="C757" s="247" t="s">
        <v>3395</v>
      </c>
      <c r="D757" s="247" t="s">
        <v>3410</v>
      </c>
      <c r="E757" s="249" t="s">
        <v>757</v>
      </c>
      <c r="F757" s="249">
        <v>2024003050087</v>
      </c>
      <c r="G757" s="250" t="s">
        <v>758</v>
      </c>
      <c r="H757" s="251" t="s">
        <v>3385</v>
      </c>
      <c r="I757" s="133">
        <v>262813</v>
      </c>
      <c r="J757" s="54" t="s">
        <v>1416</v>
      </c>
      <c r="K757" s="247" t="s">
        <v>3400</v>
      </c>
      <c r="L757" s="54" t="s">
        <v>812</v>
      </c>
      <c r="M757" s="54" t="s">
        <v>812</v>
      </c>
      <c r="N757" s="262" t="s">
        <v>494</v>
      </c>
      <c r="O757" s="54">
        <v>75</v>
      </c>
      <c r="P757" s="253" t="s">
        <v>3082</v>
      </c>
      <c r="Q757" s="247" t="s">
        <v>3384</v>
      </c>
      <c r="R757" s="247" t="s">
        <v>3411</v>
      </c>
      <c r="S757" s="254" t="s">
        <v>812</v>
      </c>
      <c r="T757" s="267" t="s">
        <v>812</v>
      </c>
      <c r="U757" s="43" t="s">
        <v>895</v>
      </c>
      <c r="V757" s="247" t="s">
        <v>816</v>
      </c>
      <c r="W757" s="247" t="s">
        <v>812</v>
      </c>
      <c r="X757" s="247" t="s">
        <v>812</v>
      </c>
      <c r="Y757" s="29" t="s">
        <v>895</v>
      </c>
      <c r="Z757" s="247" t="s">
        <v>895</v>
      </c>
      <c r="AA757" s="247" t="s">
        <v>895</v>
      </c>
      <c r="AB757" s="29">
        <v>0</v>
      </c>
      <c r="AC757" s="29">
        <v>262813</v>
      </c>
      <c r="AD757" s="29">
        <v>0</v>
      </c>
      <c r="AE757" s="29">
        <v>0</v>
      </c>
      <c r="AF757" s="247" t="s">
        <v>494</v>
      </c>
      <c r="AG757" s="247">
        <v>52010805</v>
      </c>
      <c r="AH757" s="247" t="s">
        <v>895</v>
      </c>
      <c r="AI757" s="247" t="s">
        <v>895</v>
      </c>
    </row>
    <row r="758" spans="1:35" s="24" customFormat="1" ht="36.75" customHeight="1" x14ac:dyDescent="0.3">
      <c r="A758" s="247" t="s">
        <v>957</v>
      </c>
      <c r="B758" s="248" t="s">
        <v>812</v>
      </c>
      <c r="C758" s="247" t="s">
        <v>3395</v>
      </c>
      <c r="D758" s="247" t="s">
        <v>3410</v>
      </c>
      <c r="E758" s="249" t="s">
        <v>680</v>
      </c>
      <c r="F758" s="249">
        <v>2024003050102</v>
      </c>
      <c r="G758" s="250" t="s">
        <v>682</v>
      </c>
      <c r="H758" s="251" t="s">
        <v>3381</v>
      </c>
      <c r="I758" s="133">
        <v>131406</v>
      </c>
      <c r="J758" s="54" t="s">
        <v>1416</v>
      </c>
      <c r="K758" s="247" t="s">
        <v>3400</v>
      </c>
      <c r="L758" s="54" t="s">
        <v>812</v>
      </c>
      <c r="M758" s="54" t="s">
        <v>812</v>
      </c>
      <c r="N758" s="262" t="s">
        <v>229</v>
      </c>
      <c r="O758" s="54">
        <v>64</v>
      </c>
      <c r="P758" s="253" t="s">
        <v>3078</v>
      </c>
      <c r="Q758" s="247" t="s">
        <v>3380</v>
      </c>
      <c r="R758" s="247" t="s">
        <v>3411</v>
      </c>
      <c r="S758" s="254" t="s">
        <v>812</v>
      </c>
      <c r="T758" s="267" t="s">
        <v>812</v>
      </c>
      <c r="U758" s="43" t="s">
        <v>895</v>
      </c>
      <c r="V758" s="247" t="s">
        <v>816</v>
      </c>
      <c r="W758" s="247" t="s">
        <v>812</v>
      </c>
      <c r="X758" s="247" t="s">
        <v>812</v>
      </c>
      <c r="Y758" s="29" t="s">
        <v>895</v>
      </c>
      <c r="Z758" s="247" t="s">
        <v>895</v>
      </c>
      <c r="AA758" s="247" t="s">
        <v>895</v>
      </c>
      <c r="AB758" s="29">
        <v>0</v>
      </c>
      <c r="AC758" s="29">
        <v>131406</v>
      </c>
      <c r="AD758" s="29">
        <v>0</v>
      </c>
      <c r="AE758" s="29">
        <v>0</v>
      </c>
      <c r="AF758" s="247" t="s">
        <v>229</v>
      </c>
      <c r="AG758" s="247">
        <v>52010801</v>
      </c>
      <c r="AH758" s="247" t="s">
        <v>895</v>
      </c>
      <c r="AI758" s="247" t="s">
        <v>895</v>
      </c>
    </row>
    <row r="759" spans="1:35" s="24" customFormat="1" ht="36.75" customHeight="1" x14ac:dyDescent="0.3">
      <c r="A759" s="247" t="s">
        <v>957</v>
      </c>
      <c r="B759" s="248" t="s">
        <v>812</v>
      </c>
      <c r="C759" s="247" t="s">
        <v>3395</v>
      </c>
      <c r="D759" s="247" t="s">
        <v>3410</v>
      </c>
      <c r="E759" s="249" t="s">
        <v>757</v>
      </c>
      <c r="F759" s="249">
        <v>2024003050087</v>
      </c>
      <c r="G759" s="250" t="s">
        <v>758</v>
      </c>
      <c r="H759" s="251" t="s">
        <v>3385</v>
      </c>
      <c r="I759" s="133">
        <v>131407</v>
      </c>
      <c r="J759" s="54" t="s">
        <v>1416</v>
      </c>
      <c r="K759" s="247" t="s">
        <v>3400</v>
      </c>
      <c r="L759" s="54" t="s">
        <v>812</v>
      </c>
      <c r="M759" s="54" t="s">
        <v>812</v>
      </c>
      <c r="N759" s="262" t="s">
        <v>494</v>
      </c>
      <c r="O759" s="54">
        <v>75</v>
      </c>
      <c r="P759" s="253" t="s">
        <v>3082</v>
      </c>
      <c r="Q759" s="247" t="s">
        <v>3384</v>
      </c>
      <c r="R759" s="247" t="s">
        <v>3411</v>
      </c>
      <c r="S759" s="254" t="s">
        <v>812</v>
      </c>
      <c r="T759" s="267" t="s">
        <v>812</v>
      </c>
      <c r="U759" s="43" t="s">
        <v>895</v>
      </c>
      <c r="V759" s="247" t="s">
        <v>816</v>
      </c>
      <c r="W759" s="247" t="s">
        <v>812</v>
      </c>
      <c r="X759" s="247" t="s">
        <v>812</v>
      </c>
      <c r="Y759" s="29" t="s">
        <v>895</v>
      </c>
      <c r="Z759" s="247" t="s">
        <v>895</v>
      </c>
      <c r="AA759" s="247" t="s">
        <v>895</v>
      </c>
      <c r="AB759" s="29">
        <v>0</v>
      </c>
      <c r="AC759" s="29">
        <v>131407</v>
      </c>
      <c r="AD759" s="29">
        <v>0</v>
      </c>
      <c r="AE759" s="29">
        <v>0</v>
      </c>
      <c r="AF759" s="247" t="s">
        <v>494</v>
      </c>
      <c r="AG759" s="247">
        <v>52010805</v>
      </c>
      <c r="AH759" s="247" t="s">
        <v>895</v>
      </c>
      <c r="AI759" s="247" t="s">
        <v>895</v>
      </c>
    </row>
    <row r="760" spans="1:35" s="24" customFormat="1" ht="36.75" customHeight="1" x14ac:dyDescent="0.3">
      <c r="A760" s="247" t="s">
        <v>957</v>
      </c>
      <c r="B760" s="248" t="s">
        <v>812</v>
      </c>
      <c r="C760" s="247" t="s">
        <v>3395</v>
      </c>
      <c r="D760" s="247" t="s">
        <v>3410</v>
      </c>
      <c r="E760" s="249" t="s">
        <v>685</v>
      </c>
      <c r="F760" s="249">
        <v>2024003050085</v>
      </c>
      <c r="G760" s="250" t="s">
        <v>686</v>
      </c>
      <c r="H760" s="251" t="s">
        <v>3383</v>
      </c>
      <c r="I760" s="133">
        <v>286706</v>
      </c>
      <c r="J760" s="54" t="s">
        <v>1416</v>
      </c>
      <c r="K760" s="247" t="s">
        <v>3400</v>
      </c>
      <c r="L760" s="54" t="s">
        <v>812</v>
      </c>
      <c r="M760" s="54" t="s">
        <v>812</v>
      </c>
      <c r="N760" s="262" t="s">
        <v>480</v>
      </c>
      <c r="O760" s="54">
        <v>70</v>
      </c>
      <c r="P760" s="253" t="s">
        <v>3080</v>
      </c>
      <c r="Q760" s="247" t="s">
        <v>3382</v>
      </c>
      <c r="R760" s="247" t="s">
        <v>3411</v>
      </c>
      <c r="S760" s="254" t="s">
        <v>812</v>
      </c>
      <c r="T760" s="267" t="s">
        <v>812</v>
      </c>
      <c r="U760" s="43" t="s">
        <v>895</v>
      </c>
      <c r="V760" s="247" t="s">
        <v>816</v>
      </c>
      <c r="W760" s="247" t="s">
        <v>812</v>
      </c>
      <c r="X760" s="247" t="s">
        <v>812</v>
      </c>
      <c r="Y760" s="29" t="s">
        <v>895</v>
      </c>
      <c r="Z760" s="247" t="s">
        <v>895</v>
      </c>
      <c r="AA760" s="247" t="s">
        <v>895</v>
      </c>
      <c r="AB760" s="29">
        <v>0</v>
      </c>
      <c r="AC760" s="29">
        <v>286706</v>
      </c>
      <c r="AD760" s="29">
        <v>0</v>
      </c>
      <c r="AE760" s="29">
        <v>0</v>
      </c>
      <c r="AF760" s="247" t="s">
        <v>480</v>
      </c>
      <c r="AG760" s="247">
        <v>52010803</v>
      </c>
      <c r="AH760" s="247" t="s">
        <v>895</v>
      </c>
      <c r="AI760" s="247" t="s">
        <v>895</v>
      </c>
    </row>
    <row r="761" spans="1:35" s="24" customFormat="1" ht="36.75" customHeight="1" x14ac:dyDescent="0.3">
      <c r="A761" s="247" t="s">
        <v>957</v>
      </c>
      <c r="B761" s="248" t="s">
        <v>812</v>
      </c>
      <c r="C761" s="247" t="s">
        <v>3395</v>
      </c>
      <c r="D761" s="247" t="s">
        <v>3410</v>
      </c>
      <c r="E761" s="249" t="s">
        <v>680</v>
      </c>
      <c r="F761" s="249">
        <v>2024003050102</v>
      </c>
      <c r="G761" s="250" t="s">
        <v>682</v>
      </c>
      <c r="H761" s="251" t="s">
        <v>3381</v>
      </c>
      <c r="I761" s="133">
        <v>262813</v>
      </c>
      <c r="J761" s="54" t="s">
        <v>1416</v>
      </c>
      <c r="K761" s="247" t="s">
        <v>3400</v>
      </c>
      <c r="L761" s="54" t="s">
        <v>812</v>
      </c>
      <c r="M761" s="54" t="s">
        <v>812</v>
      </c>
      <c r="N761" s="262" t="s">
        <v>229</v>
      </c>
      <c r="O761" s="54">
        <v>64</v>
      </c>
      <c r="P761" s="253" t="s">
        <v>3078</v>
      </c>
      <c r="Q761" s="247" t="s">
        <v>3380</v>
      </c>
      <c r="R761" s="247" t="s">
        <v>3411</v>
      </c>
      <c r="S761" s="254" t="s">
        <v>812</v>
      </c>
      <c r="T761" s="267" t="s">
        <v>812</v>
      </c>
      <c r="U761" s="43" t="s">
        <v>895</v>
      </c>
      <c r="V761" s="247" t="s">
        <v>816</v>
      </c>
      <c r="W761" s="247" t="s">
        <v>812</v>
      </c>
      <c r="X761" s="247" t="s">
        <v>812</v>
      </c>
      <c r="Y761" s="29" t="s">
        <v>895</v>
      </c>
      <c r="Z761" s="247" t="s">
        <v>895</v>
      </c>
      <c r="AA761" s="247" t="s">
        <v>895</v>
      </c>
      <c r="AB761" s="29">
        <v>0</v>
      </c>
      <c r="AC761" s="29">
        <v>262813</v>
      </c>
      <c r="AD761" s="29">
        <v>0</v>
      </c>
      <c r="AE761" s="29">
        <v>0</v>
      </c>
      <c r="AF761" s="247" t="s">
        <v>229</v>
      </c>
      <c r="AG761" s="247">
        <v>52010801</v>
      </c>
      <c r="AH761" s="247" t="s">
        <v>895</v>
      </c>
      <c r="AI761" s="247" t="s">
        <v>895</v>
      </c>
    </row>
    <row r="762" spans="1:35" s="24" customFormat="1" ht="36.75" customHeight="1" x14ac:dyDescent="0.3">
      <c r="A762" s="247" t="s">
        <v>957</v>
      </c>
      <c r="B762" s="248" t="s">
        <v>812</v>
      </c>
      <c r="C762" s="247" t="s">
        <v>3395</v>
      </c>
      <c r="D762" s="247" t="s">
        <v>3410</v>
      </c>
      <c r="E762" s="249" t="s">
        <v>757</v>
      </c>
      <c r="F762" s="249">
        <v>2024003050087</v>
      </c>
      <c r="G762" s="250" t="s">
        <v>758</v>
      </c>
      <c r="H762" s="251" t="s">
        <v>3385</v>
      </c>
      <c r="I762" s="133">
        <v>262814</v>
      </c>
      <c r="J762" s="54" t="s">
        <v>1416</v>
      </c>
      <c r="K762" s="247" t="s">
        <v>3400</v>
      </c>
      <c r="L762" s="54" t="s">
        <v>812</v>
      </c>
      <c r="M762" s="54" t="s">
        <v>812</v>
      </c>
      <c r="N762" s="262" t="s">
        <v>494</v>
      </c>
      <c r="O762" s="54">
        <v>75</v>
      </c>
      <c r="P762" s="253" t="s">
        <v>3082</v>
      </c>
      <c r="Q762" s="247" t="s">
        <v>3384</v>
      </c>
      <c r="R762" s="247" t="s">
        <v>3411</v>
      </c>
      <c r="S762" s="254" t="s">
        <v>812</v>
      </c>
      <c r="T762" s="267" t="s">
        <v>812</v>
      </c>
      <c r="U762" s="43" t="s">
        <v>895</v>
      </c>
      <c r="V762" s="247" t="s">
        <v>816</v>
      </c>
      <c r="W762" s="247" t="s">
        <v>812</v>
      </c>
      <c r="X762" s="247" t="s">
        <v>812</v>
      </c>
      <c r="Y762" s="29" t="s">
        <v>895</v>
      </c>
      <c r="Z762" s="247" t="s">
        <v>895</v>
      </c>
      <c r="AA762" s="247" t="s">
        <v>895</v>
      </c>
      <c r="AB762" s="29">
        <v>0</v>
      </c>
      <c r="AC762" s="29">
        <v>262814</v>
      </c>
      <c r="AD762" s="29">
        <v>0</v>
      </c>
      <c r="AE762" s="29">
        <v>0</v>
      </c>
      <c r="AF762" s="247" t="s">
        <v>494</v>
      </c>
      <c r="AG762" s="247">
        <v>52010805</v>
      </c>
      <c r="AH762" s="247" t="s">
        <v>895</v>
      </c>
      <c r="AI762" s="247" t="s">
        <v>895</v>
      </c>
    </row>
    <row r="763" spans="1:35" s="24" customFormat="1" ht="36.75" customHeight="1" x14ac:dyDescent="0.3">
      <c r="A763" s="247" t="s">
        <v>957</v>
      </c>
      <c r="B763" s="248" t="s">
        <v>812</v>
      </c>
      <c r="C763" s="247" t="s">
        <v>3395</v>
      </c>
      <c r="D763" s="247" t="s">
        <v>3410</v>
      </c>
      <c r="E763" s="249" t="s">
        <v>680</v>
      </c>
      <c r="F763" s="249">
        <v>2024003050102</v>
      </c>
      <c r="G763" s="250" t="s">
        <v>682</v>
      </c>
      <c r="H763" s="251" t="s">
        <v>3381</v>
      </c>
      <c r="I763" s="133">
        <v>131407</v>
      </c>
      <c r="J763" s="54" t="s">
        <v>1416</v>
      </c>
      <c r="K763" s="247" t="s">
        <v>3400</v>
      </c>
      <c r="L763" s="54" t="s">
        <v>812</v>
      </c>
      <c r="M763" s="54" t="s">
        <v>812</v>
      </c>
      <c r="N763" s="262" t="s">
        <v>229</v>
      </c>
      <c r="O763" s="54">
        <v>64</v>
      </c>
      <c r="P763" s="253" t="s">
        <v>3078</v>
      </c>
      <c r="Q763" s="247" t="s">
        <v>3380</v>
      </c>
      <c r="R763" s="247" t="s">
        <v>3411</v>
      </c>
      <c r="S763" s="254" t="s">
        <v>812</v>
      </c>
      <c r="T763" s="267" t="s">
        <v>812</v>
      </c>
      <c r="U763" s="43" t="s">
        <v>895</v>
      </c>
      <c r="V763" s="247" t="s">
        <v>816</v>
      </c>
      <c r="W763" s="247" t="s">
        <v>812</v>
      </c>
      <c r="X763" s="247" t="s">
        <v>812</v>
      </c>
      <c r="Y763" s="29" t="s">
        <v>895</v>
      </c>
      <c r="Z763" s="247" t="s">
        <v>895</v>
      </c>
      <c r="AA763" s="247" t="s">
        <v>895</v>
      </c>
      <c r="AB763" s="29">
        <v>0</v>
      </c>
      <c r="AC763" s="29">
        <v>131407</v>
      </c>
      <c r="AD763" s="29">
        <v>0</v>
      </c>
      <c r="AE763" s="29">
        <v>0</v>
      </c>
      <c r="AF763" s="247" t="s">
        <v>229</v>
      </c>
      <c r="AG763" s="247">
        <v>52010801</v>
      </c>
      <c r="AH763" s="247" t="s">
        <v>895</v>
      </c>
      <c r="AI763" s="247" t="s">
        <v>895</v>
      </c>
    </row>
    <row r="764" spans="1:35" s="24" customFormat="1" ht="36.75" customHeight="1" x14ac:dyDescent="0.3">
      <c r="A764" s="247" t="s">
        <v>957</v>
      </c>
      <c r="B764" s="248" t="s">
        <v>812</v>
      </c>
      <c r="C764" s="247" t="s">
        <v>3395</v>
      </c>
      <c r="D764" s="247" t="s">
        <v>3410</v>
      </c>
      <c r="E764" s="249" t="s">
        <v>757</v>
      </c>
      <c r="F764" s="249">
        <v>2024003050087</v>
      </c>
      <c r="G764" s="250" t="s">
        <v>758</v>
      </c>
      <c r="H764" s="251" t="s">
        <v>3385</v>
      </c>
      <c r="I764" s="133">
        <v>131407</v>
      </c>
      <c r="J764" s="54" t="s">
        <v>1416</v>
      </c>
      <c r="K764" s="247" t="s">
        <v>3400</v>
      </c>
      <c r="L764" s="54" t="s">
        <v>812</v>
      </c>
      <c r="M764" s="54" t="s">
        <v>812</v>
      </c>
      <c r="N764" s="262" t="s">
        <v>494</v>
      </c>
      <c r="O764" s="54">
        <v>75</v>
      </c>
      <c r="P764" s="253" t="s">
        <v>3082</v>
      </c>
      <c r="Q764" s="247" t="s">
        <v>3384</v>
      </c>
      <c r="R764" s="247" t="s">
        <v>3411</v>
      </c>
      <c r="S764" s="254" t="s">
        <v>812</v>
      </c>
      <c r="T764" s="267" t="s">
        <v>812</v>
      </c>
      <c r="U764" s="43" t="s">
        <v>895</v>
      </c>
      <c r="V764" s="247" t="s">
        <v>816</v>
      </c>
      <c r="W764" s="247" t="s">
        <v>812</v>
      </c>
      <c r="X764" s="247" t="s">
        <v>812</v>
      </c>
      <c r="Y764" s="29" t="s">
        <v>895</v>
      </c>
      <c r="Z764" s="247" t="s">
        <v>895</v>
      </c>
      <c r="AA764" s="247" t="s">
        <v>895</v>
      </c>
      <c r="AB764" s="29">
        <v>0</v>
      </c>
      <c r="AC764" s="29">
        <v>131407</v>
      </c>
      <c r="AD764" s="29">
        <v>0</v>
      </c>
      <c r="AE764" s="29">
        <v>0</v>
      </c>
      <c r="AF764" s="247" t="s">
        <v>494</v>
      </c>
      <c r="AG764" s="247">
        <v>52010805</v>
      </c>
      <c r="AH764" s="247" t="s">
        <v>895</v>
      </c>
      <c r="AI764" s="247" t="s">
        <v>895</v>
      </c>
    </row>
    <row r="765" spans="1:35" s="24" customFormat="1" ht="36.75" customHeight="1" x14ac:dyDescent="0.3">
      <c r="A765" s="247" t="s">
        <v>957</v>
      </c>
      <c r="B765" s="248" t="s">
        <v>812</v>
      </c>
      <c r="C765" s="247" t="s">
        <v>3395</v>
      </c>
      <c r="D765" s="247" t="s">
        <v>3410</v>
      </c>
      <c r="E765" s="249" t="s">
        <v>680</v>
      </c>
      <c r="F765" s="249">
        <v>2024003050102</v>
      </c>
      <c r="G765" s="250" t="s">
        <v>682</v>
      </c>
      <c r="H765" s="251" t="s">
        <v>3381</v>
      </c>
      <c r="I765" s="133">
        <v>131407</v>
      </c>
      <c r="J765" s="54" t="s">
        <v>1416</v>
      </c>
      <c r="K765" s="247" t="s">
        <v>3400</v>
      </c>
      <c r="L765" s="54" t="s">
        <v>812</v>
      </c>
      <c r="M765" s="54" t="s">
        <v>812</v>
      </c>
      <c r="N765" s="262" t="s">
        <v>229</v>
      </c>
      <c r="O765" s="54">
        <v>64</v>
      </c>
      <c r="P765" s="253" t="s">
        <v>3078</v>
      </c>
      <c r="Q765" s="247" t="s">
        <v>3380</v>
      </c>
      <c r="R765" s="247" t="s">
        <v>3411</v>
      </c>
      <c r="S765" s="254" t="s">
        <v>812</v>
      </c>
      <c r="T765" s="267" t="s">
        <v>812</v>
      </c>
      <c r="U765" s="43" t="s">
        <v>895</v>
      </c>
      <c r="V765" s="247" t="s">
        <v>816</v>
      </c>
      <c r="W765" s="247" t="s">
        <v>812</v>
      </c>
      <c r="X765" s="247" t="s">
        <v>812</v>
      </c>
      <c r="Y765" s="29" t="s">
        <v>895</v>
      </c>
      <c r="Z765" s="247" t="s">
        <v>895</v>
      </c>
      <c r="AA765" s="247" t="s">
        <v>895</v>
      </c>
      <c r="AB765" s="29">
        <v>0</v>
      </c>
      <c r="AC765" s="29">
        <v>131407</v>
      </c>
      <c r="AD765" s="29">
        <v>0</v>
      </c>
      <c r="AE765" s="29">
        <v>0</v>
      </c>
      <c r="AF765" s="247" t="s">
        <v>229</v>
      </c>
      <c r="AG765" s="247">
        <v>52010801</v>
      </c>
      <c r="AH765" s="247" t="s">
        <v>895</v>
      </c>
      <c r="AI765" s="247" t="s">
        <v>895</v>
      </c>
    </row>
    <row r="766" spans="1:35" s="24" customFormat="1" ht="36.75" customHeight="1" x14ac:dyDescent="0.3">
      <c r="A766" s="247" t="s">
        <v>957</v>
      </c>
      <c r="B766" s="248" t="s">
        <v>812</v>
      </c>
      <c r="C766" s="247" t="s">
        <v>3395</v>
      </c>
      <c r="D766" s="247" t="s">
        <v>3410</v>
      </c>
      <c r="E766" s="249" t="s">
        <v>757</v>
      </c>
      <c r="F766" s="249">
        <v>2024003050087</v>
      </c>
      <c r="G766" s="250" t="s">
        <v>758</v>
      </c>
      <c r="H766" s="251" t="s">
        <v>3385</v>
      </c>
      <c r="I766" s="133">
        <v>131407</v>
      </c>
      <c r="J766" s="54" t="s">
        <v>1416</v>
      </c>
      <c r="K766" s="247" t="s">
        <v>3400</v>
      </c>
      <c r="L766" s="54" t="s">
        <v>812</v>
      </c>
      <c r="M766" s="54" t="s">
        <v>812</v>
      </c>
      <c r="N766" s="262" t="s">
        <v>494</v>
      </c>
      <c r="O766" s="54">
        <v>75</v>
      </c>
      <c r="P766" s="253" t="s">
        <v>3082</v>
      </c>
      <c r="Q766" s="247" t="s">
        <v>3384</v>
      </c>
      <c r="R766" s="247" t="s">
        <v>3411</v>
      </c>
      <c r="S766" s="254" t="s">
        <v>812</v>
      </c>
      <c r="T766" s="267" t="s">
        <v>812</v>
      </c>
      <c r="U766" s="43" t="s">
        <v>895</v>
      </c>
      <c r="V766" s="247" t="s">
        <v>816</v>
      </c>
      <c r="W766" s="247" t="s">
        <v>812</v>
      </c>
      <c r="X766" s="247" t="s">
        <v>812</v>
      </c>
      <c r="Y766" s="29" t="s">
        <v>895</v>
      </c>
      <c r="Z766" s="247" t="s">
        <v>895</v>
      </c>
      <c r="AA766" s="247" t="s">
        <v>895</v>
      </c>
      <c r="AB766" s="29">
        <v>0</v>
      </c>
      <c r="AC766" s="29">
        <v>131407</v>
      </c>
      <c r="AD766" s="29">
        <v>0</v>
      </c>
      <c r="AE766" s="29">
        <v>0</v>
      </c>
      <c r="AF766" s="247" t="s">
        <v>494</v>
      </c>
      <c r="AG766" s="247">
        <v>52010805</v>
      </c>
      <c r="AH766" s="247" t="s">
        <v>895</v>
      </c>
      <c r="AI766" s="247" t="s">
        <v>895</v>
      </c>
    </row>
    <row r="767" spans="1:35" s="24" customFormat="1" ht="36.75" customHeight="1" x14ac:dyDescent="0.3">
      <c r="A767" s="247" t="s">
        <v>957</v>
      </c>
      <c r="B767" s="248" t="s">
        <v>812</v>
      </c>
      <c r="C767" s="247" t="s">
        <v>3395</v>
      </c>
      <c r="D767" s="247" t="s">
        <v>3410</v>
      </c>
      <c r="E767" s="249" t="s">
        <v>680</v>
      </c>
      <c r="F767" s="249">
        <v>2024003050102</v>
      </c>
      <c r="G767" s="250" t="s">
        <v>682</v>
      </c>
      <c r="H767" s="251" t="s">
        <v>3381</v>
      </c>
      <c r="I767" s="133">
        <v>131407</v>
      </c>
      <c r="J767" s="54" t="s">
        <v>1416</v>
      </c>
      <c r="K767" s="247" t="s">
        <v>3400</v>
      </c>
      <c r="L767" s="54" t="s">
        <v>812</v>
      </c>
      <c r="M767" s="54" t="s">
        <v>812</v>
      </c>
      <c r="N767" s="262" t="s">
        <v>229</v>
      </c>
      <c r="O767" s="54">
        <v>64</v>
      </c>
      <c r="P767" s="253" t="s">
        <v>3078</v>
      </c>
      <c r="Q767" s="247" t="s">
        <v>3380</v>
      </c>
      <c r="R767" s="247" t="s">
        <v>3411</v>
      </c>
      <c r="S767" s="254" t="s">
        <v>812</v>
      </c>
      <c r="T767" s="267" t="s">
        <v>812</v>
      </c>
      <c r="U767" s="43" t="s">
        <v>895</v>
      </c>
      <c r="V767" s="247" t="s">
        <v>816</v>
      </c>
      <c r="W767" s="247" t="s">
        <v>812</v>
      </c>
      <c r="X767" s="247" t="s">
        <v>812</v>
      </c>
      <c r="Y767" s="29" t="s">
        <v>895</v>
      </c>
      <c r="Z767" s="247" t="s">
        <v>895</v>
      </c>
      <c r="AA767" s="247" t="s">
        <v>895</v>
      </c>
      <c r="AB767" s="29">
        <v>0</v>
      </c>
      <c r="AC767" s="29">
        <v>131407</v>
      </c>
      <c r="AD767" s="29">
        <v>0</v>
      </c>
      <c r="AE767" s="29">
        <v>0</v>
      </c>
      <c r="AF767" s="247" t="s">
        <v>229</v>
      </c>
      <c r="AG767" s="247">
        <v>52010801</v>
      </c>
      <c r="AH767" s="247" t="s">
        <v>895</v>
      </c>
      <c r="AI767" s="247" t="s">
        <v>895</v>
      </c>
    </row>
    <row r="768" spans="1:35" s="24" customFormat="1" ht="36.75" customHeight="1" x14ac:dyDescent="0.3">
      <c r="A768" s="247" t="s">
        <v>957</v>
      </c>
      <c r="B768" s="248" t="s">
        <v>812</v>
      </c>
      <c r="C768" s="247" t="s">
        <v>3395</v>
      </c>
      <c r="D768" s="247" t="s">
        <v>3410</v>
      </c>
      <c r="E768" s="249" t="s">
        <v>757</v>
      </c>
      <c r="F768" s="249">
        <v>2024003050087</v>
      </c>
      <c r="G768" s="250" t="s">
        <v>758</v>
      </c>
      <c r="H768" s="251" t="s">
        <v>3385</v>
      </c>
      <c r="I768" s="133">
        <v>131407</v>
      </c>
      <c r="J768" s="54" t="s">
        <v>1416</v>
      </c>
      <c r="K768" s="247" t="s">
        <v>3400</v>
      </c>
      <c r="L768" s="54" t="s">
        <v>812</v>
      </c>
      <c r="M768" s="54" t="s">
        <v>812</v>
      </c>
      <c r="N768" s="262" t="s">
        <v>494</v>
      </c>
      <c r="O768" s="54">
        <v>75</v>
      </c>
      <c r="P768" s="253" t="s">
        <v>3082</v>
      </c>
      <c r="Q768" s="247" t="s">
        <v>3384</v>
      </c>
      <c r="R768" s="247" t="s">
        <v>3411</v>
      </c>
      <c r="S768" s="254" t="s">
        <v>812</v>
      </c>
      <c r="T768" s="267" t="s">
        <v>812</v>
      </c>
      <c r="U768" s="43" t="s">
        <v>895</v>
      </c>
      <c r="V768" s="247" t="s">
        <v>816</v>
      </c>
      <c r="W768" s="247" t="s">
        <v>812</v>
      </c>
      <c r="X768" s="247" t="s">
        <v>812</v>
      </c>
      <c r="Y768" s="29" t="s">
        <v>895</v>
      </c>
      <c r="Z768" s="247" t="s">
        <v>895</v>
      </c>
      <c r="AA768" s="247" t="s">
        <v>895</v>
      </c>
      <c r="AB768" s="29">
        <v>0</v>
      </c>
      <c r="AC768" s="29">
        <v>131407</v>
      </c>
      <c r="AD768" s="29">
        <v>0</v>
      </c>
      <c r="AE768" s="29">
        <v>0</v>
      </c>
      <c r="AF768" s="247" t="s">
        <v>494</v>
      </c>
      <c r="AG768" s="247">
        <v>52010805</v>
      </c>
      <c r="AH768" s="247" t="s">
        <v>895</v>
      </c>
      <c r="AI768" s="247" t="s">
        <v>895</v>
      </c>
    </row>
    <row r="769" spans="1:35" s="24" customFormat="1" ht="36.75" customHeight="1" x14ac:dyDescent="0.3">
      <c r="A769" s="247" t="s">
        <v>957</v>
      </c>
      <c r="B769" s="248" t="s">
        <v>812</v>
      </c>
      <c r="C769" s="247" t="s">
        <v>3395</v>
      </c>
      <c r="D769" s="247" t="s">
        <v>3410</v>
      </c>
      <c r="E769" s="249" t="s">
        <v>683</v>
      </c>
      <c r="F769" s="249">
        <v>2024003050084</v>
      </c>
      <c r="G769" s="250" t="s">
        <v>684</v>
      </c>
      <c r="H769" s="251" t="s">
        <v>3377</v>
      </c>
      <c r="I769" s="133">
        <v>334490</v>
      </c>
      <c r="J769" s="54" t="s">
        <v>1416</v>
      </c>
      <c r="K769" s="247" t="s">
        <v>3400</v>
      </c>
      <c r="L769" s="54" t="s">
        <v>812</v>
      </c>
      <c r="M769" s="54" t="s">
        <v>812</v>
      </c>
      <c r="N769" s="262" t="s">
        <v>296</v>
      </c>
      <c r="O769" s="54">
        <v>69</v>
      </c>
      <c r="P769" s="253" t="s">
        <v>297</v>
      </c>
      <c r="Q769" s="247" t="s">
        <v>3376</v>
      </c>
      <c r="R769" s="247" t="s">
        <v>3414</v>
      </c>
      <c r="S769" s="254" t="s">
        <v>812</v>
      </c>
      <c r="T769" s="267" t="s">
        <v>812</v>
      </c>
      <c r="U769" s="43" t="s">
        <v>895</v>
      </c>
      <c r="V769" s="247" t="s">
        <v>816</v>
      </c>
      <c r="W769" s="247" t="s">
        <v>812</v>
      </c>
      <c r="X769" s="247" t="s">
        <v>812</v>
      </c>
      <c r="Y769" s="29" t="s">
        <v>895</v>
      </c>
      <c r="Z769" s="247" t="s">
        <v>895</v>
      </c>
      <c r="AA769" s="247" t="s">
        <v>895</v>
      </c>
      <c r="AB769" s="29">
        <v>0</v>
      </c>
      <c r="AC769" s="29">
        <v>334490</v>
      </c>
      <c r="AD769" s="29">
        <v>0</v>
      </c>
      <c r="AE769" s="29">
        <v>0</v>
      </c>
      <c r="AF769" s="247" t="s">
        <v>296</v>
      </c>
      <c r="AG769" s="247">
        <v>52010802</v>
      </c>
      <c r="AH769" s="247" t="s">
        <v>895</v>
      </c>
      <c r="AI769" s="247" t="s">
        <v>895</v>
      </c>
    </row>
    <row r="770" spans="1:35" s="24" customFormat="1" ht="36.75" customHeight="1" x14ac:dyDescent="0.3">
      <c r="A770" s="247" t="s">
        <v>957</v>
      </c>
      <c r="B770" s="248" t="s">
        <v>812</v>
      </c>
      <c r="C770" s="247" t="s">
        <v>3395</v>
      </c>
      <c r="D770" s="247" t="s">
        <v>3410</v>
      </c>
      <c r="E770" s="249" t="s">
        <v>683</v>
      </c>
      <c r="F770" s="249">
        <v>2024003050084</v>
      </c>
      <c r="G770" s="250" t="s">
        <v>684</v>
      </c>
      <c r="H770" s="251" t="s">
        <v>3377</v>
      </c>
      <c r="I770" s="133">
        <v>10183405</v>
      </c>
      <c r="J770" s="54" t="s">
        <v>1416</v>
      </c>
      <c r="K770" s="247" t="s">
        <v>3400</v>
      </c>
      <c r="L770" s="54" t="s">
        <v>812</v>
      </c>
      <c r="M770" s="54" t="s">
        <v>812</v>
      </c>
      <c r="N770" s="262" t="s">
        <v>296</v>
      </c>
      <c r="O770" s="54">
        <v>69</v>
      </c>
      <c r="P770" s="253" t="s">
        <v>297</v>
      </c>
      <c r="Q770" s="247" t="s">
        <v>3376</v>
      </c>
      <c r="R770" s="247" t="s">
        <v>3414</v>
      </c>
      <c r="S770" s="254" t="s">
        <v>812</v>
      </c>
      <c r="T770" s="267" t="s">
        <v>812</v>
      </c>
      <c r="U770" s="43" t="s">
        <v>895</v>
      </c>
      <c r="V770" s="247" t="s">
        <v>816</v>
      </c>
      <c r="W770" s="247" t="s">
        <v>812</v>
      </c>
      <c r="X770" s="247" t="s">
        <v>812</v>
      </c>
      <c r="Y770" s="29" t="s">
        <v>895</v>
      </c>
      <c r="Z770" s="247" t="s">
        <v>895</v>
      </c>
      <c r="AA770" s="247" t="s">
        <v>895</v>
      </c>
      <c r="AB770" s="29">
        <v>0</v>
      </c>
      <c r="AC770" s="29">
        <v>10183405</v>
      </c>
      <c r="AD770" s="29">
        <v>0</v>
      </c>
      <c r="AE770" s="29">
        <v>0</v>
      </c>
      <c r="AF770" s="247" t="s">
        <v>296</v>
      </c>
      <c r="AG770" s="247">
        <v>52010802</v>
      </c>
      <c r="AH770" s="247" t="s">
        <v>895</v>
      </c>
      <c r="AI770" s="247" t="s">
        <v>895</v>
      </c>
    </row>
    <row r="771" spans="1:35" s="24" customFormat="1" ht="36.75" customHeight="1" x14ac:dyDescent="0.3">
      <c r="A771" s="247" t="s">
        <v>957</v>
      </c>
      <c r="B771" s="248" t="s">
        <v>812</v>
      </c>
      <c r="C771" s="247" t="s">
        <v>3395</v>
      </c>
      <c r="D771" s="247" t="s">
        <v>3410</v>
      </c>
      <c r="E771" s="249" t="s">
        <v>683</v>
      </c>
      <c r="F771" s="249">
        <v>2024003050084</v>
      </c>
      <c r="G771" s="250" t="s">
        <v>684</v>
      </c>
      <c r="H771" s="251" t="s">
        <v>3377</v>
      </c>
      <c r="I771" s="133">
        <v>760613</v>
      </c>
      <c r="J771" s="54" t="s">
        <v>1416</v>
      </c>
      <c r="K771" s="247" t="s">
        <v>3400</v>
      </c>
      <c r="L771" s="54" t="s">
        <v>812</v>
      </c>
      <c r="M771" s="54" t="s">
        <v>812</v>
      </c>
      <c r="N771" s="252" t="s">
        <v>296</v>
      </c>
      <c r="O771" s="54">
        <v>69</v>
      </c>
      <c r="P771" s="253" t="s">
        <v>297</v>
      </c>
      <c r="Q771" s="247" t="s">
        <v>3376</v>
      </c>
      <c r="R771" s="247" t="s">
        <v>3414</v>
      </c>
      <c r="S771" s="254" t="s">
        <v>812</v>
      </c>
      <c r="T771" s="267" t="s">
        <v>812</v>
      </c>
      <c r="U771" s="43" t="s">
        <v>895</v>
      </c>
      <c r="V771" s="247" t="s">
        <v>816</v>
      </c>
      <c r="W771" s="247" t="s">
        <v>812</v>
      </c>
      <c r="X771" s="247" t="s">
        <v>812</v>
      </c>
      <c r="Y771" s="29" t="s">
        <v>895</v>
      </c>
      <c r="Z771" s="247" t="s">
        <v>895</v>
      </c>
      <c r="AA771" s="247" t="s">
        <v>895</v>
      </c>
      <c r="AB771" s="29">
        <v>0</v>
      </c>
      <c r="AC771" s="29">
        <v>760613</v>
      </c>
      <c r="AD771" s="29">
        <v>0</v>
      </c>
      <c r="AE771" s="29">
        <v>0</v>
      </c>
      <c r="AF771" s="247" t="s">
        <v>296</v>
      </c>
      <c r="AG771" s="247">
        <v>52010802</v>
      </c>
      <c r="AH771" s="247" t="s">
        <v>895</v>
      </c>
      <c r="AI771" s="247" t="s">
        <v>895</v>
      </c>
    </row>
    <row r="772" spans="1:35" s="24" customFormat="1" ht="36.75" customHeight="1" x14ac:dyDescent="0.3">
      <c r="A772" s="247" t="s">
        <v>957</v>
      </c>
      <c r="B772" s="248" t="s">
        <v>812</v>
      </c>
      <c r="C772" s="247" t="s">
        <v>3395</v>
      </c>
      <c r="D772" s="247" t="s">
        <v>3410</v>
      </c>
      <c r="E772" s="249" t="s">
        <v>683</v>
      </c>
      <c r="F772" s="249">
        <v>2024003050084</v>
      </c>
      <c r="G772" s="250" t="s">
        <v>684</v>
      </c>
      <c r="H772" s="251" t="s">
        <v>3377</v>
      </c>
      <c r="I772" s="133">
        <v>1450109</v>
      </c>
      <c r="J772" s="54" t="s">
        <v>1416</v>
      </c>
      <c r="K772" s="247" t="s">
        <v>3400</v>
      </c>
      <c r="L772" s="54" t="s">
        <v>812</v>
      </c>
      <c r="M772" s="54" t="s">
        <v>812</v>
      </c>
      <c r="N772" s="252" t="s">
        <v>296</v>
      </c>
      <c r="O772" s="54">
        <v>69</v>
      </c>
      <c r="P772" s="253" t="s">
        <v>297</v>
      </c>
      <c r="Q772" s="247" t="s">
        <v>3376</v>
      </c>
      <c r="R772" s="247" t="s">
        <v>3414</v>
      </c>
      <c r="S772" s="254" t="s">
        <v>812</v>
      </c>
      <c r="T772" s="267" t="s">
        <v>812</v>
      </c>
      <c r="U772" s="43" t="s">
        <v>895</v>
      </c>
      <c r="V772" s="247" t="s">
        <v>816</v>
      </c>
      <c r="W772" s="247" t="s">
        <v>812</v>
      </c>
      <c r="X772" s="247" t="s">
        <v>812</v>
      </c>
      <c r="Y772" s="29" t="s">
        <v>895</v>
      </c>
      <c r="Z772" s="247" t="s">
        <v>895</v>
      </c>
      <c r="AA772" s="247" t="s">
        <v>895</v>
      </c>
      <c r="AB772" s="29">
        <v>0</v>
      </c>
      <c r="AC772" s="29">
        <v>1450109</v>
      </c>
      <c r="AD772" s="29">
        <v>0</v>
      </c>
      <c r="AE772" s="29">
        <v>0</v>
      </c>
      <c r="AF772" s="247" t="s">
        <v>296</v>
      </c>
      <c r="AG772" s="247">
        <v>52010802</v>
      </c>
      <c r="AH772" s="247" t="s">
        <v>895</v>
      </c>
      <c r="AI772" s="247" t="s">
        <v>895</v>
      </c>
    </row>
    <row r="773" spans="1:35" s="24" customFormat="1" ht="36.75" customHeight="1" x14ac:dyDescent="0.3">
      <c r="A773" s="247" t="s">
        <v>957</v>
      </c>
      <c r="B773" s="248" t="s">
        <v>812</v>
      </c>
      <c r="C773" s="247" t="s">
        <v>3395</v>
      </c>
      <c r="D773" s="247" t="s">
        <v>3410</v>
      </c>
      <c r="E773" s="249" t="s">
        <v>757</v>
      </c>
      <c r="F773" s="249">
        <v>2024003050087</v>
      </c>
      <c r="G773" s="250" t="s">
        <v>758</v>
      </c>
      <c r="H773" s="251" t="s">
        <v>3385</v>
      </c>
      <c r="I773" s="133">
        <v>1170727</v>
      </c>
      <c r="J773" s="54" t="s">
        <v>1416</v>
      </c>
      <c r="K773" s="247" t="s">
        <v>3400</v>
      </c>
      <c r="L773" s="54" t="s">
        <v>812</v>
      </c>
      <c r="M773" s="54" t="s">
        <v>812</v>
      </c>
      <c r="N773" s="262" t="s">
        <v>494</v>
      </c>
      <c r="O773" s="54">
        <v>75</v>
      </c>
      <c r="P773" s="253" t="s">
        <v>3082</v>
      </c>
      <c r="Q773" s="247" t="s">
        <v>3384</v>
      </c>
      <c r="R773" s="247" t="s">
        <v>3411</v>
      </c>
      <c r="S773" s="254" t="s">
        <v>812</v>
      </c>
      <c r="T773" s="267" t="s">
        <v>812</v>
      </c>
      <c r="U773" s="43" t="s">
        <v>895</v>
      </c>
      <c r="V773" s="247" t="s">
        <v>816</v>
      </c>
      <c r="W773" s="247" t="s">
        <v>812</v>
      </c>
      <c r="X773" s="247" t="s">
        <v>812</v>
      </c>
      <c r="Y773" s="29" t="s">
        <v>895</v>
      </c>
      <c r="Z773" s="247" t="s">
        <v>895</v>
      </c>
      <c r="AA773" s="247" t="s">
        <v>895</v>
      </c>
      <c r="AB773" s="29">
        <v>0</v>
      </c>
      <c r="AC773" s="29">
        <v>1170727</v>
      </c>
      <c r="AD773" s="29">
        <v>0</v>
      </c>
      <c r="AE773" s="29">
        <v>0</v>
      </c>
      <c r="AF773" s="247" t="s">
        <v>494</v>
      </c>
      <c r="AG773" s="247">
        <v>52010805</v>
      </c>
      <c r="AH773" s="247" t="s">
        <v>895</v>
      </c>
      <c r="AI773" s="247" t="s">
        <v>895</v>
      </c>
    </row>
    <row r="774" spans="1:35" s="24" customFormat="1" ht="36.75" customHeight="1" x14ac:dyDescent="0.3">
      <c r="A774" s="247">
        <v>575</v>
      </c>
      <c r="B774" s="248">
        <v>80111600</v>
      </c>
      <c r="C774" s="254" t="s">
        <v>3395</v>
      </c>
      <c r="D774" s="254" t="s">
        <v>3410</v>
      </c>
      <c r="E774" s="259" t="s">
        <v>680</v>
      </c>
      <c r="F774" s="259">
        <v>2024003050102</v>
      </c>
      <c r="G774" s="258" t="s">
        <v>682</v>
      </c>
      <c r="H774" s="260" t="s">
        <v>3381</v>
      </c>
      <c r="I774" s="134">
        <v>27428180</v>
      </c>
      <c r="J774" s="261" t="s">
        <v>1066</v>
      </c>
      <c r="K774" s="254" t="s">
        <v>3404</v>
      </c>
      <c r="L774" s="261" t="s">
        <v>903</v>
      </c>
      <c r="M774" s="261" t="s">
        <v>909</v>
      </c>
      <c r="N774" s="262" t="s">
        <v>229</v>
      </c>
      <c r="O774" s="261">
        <v>64</v>
      </c>
      <c r="P774" s="261" t="s">
        <v>3078</v>
      </c>
      <c r="Q774" s="254" t="s">
        <v>3380</v>
      </c>
      <c r="R774" s="254" t="s">
        <v>3411</v>
      </c>
      <c r="S774" s="254">
        <v>160</v>
      </c>
      <c r="T774" s="265" t="s">
        <v>907</v>
      </c>
      <c r="U774" s="127">
        <v>650</v>
      </c>
      <c r="V774" s="254" t="s">
        <v>816</v>
      </c>
      <c r="W774" s="254" t="s">
        <v>984</v>
      </c>
      <c r="X774" s="254" t="s">
        <v>821</v>
      </c>
      <c r="Y774" s="128">
        <v>450</v>
      </c>
      <c r="Z774" s="254" t="s">
        <v>1837</v>
      </c>
      <c r="AA774" s="254">
        <v>7582</v>
      </c>
      <c r="AB774" s="128">
        <v>27428180</v>
      </c>
      <c r="AC774" s="128">
        <v>0</v>
      </c>
      <c r="AD774" s="128">
        <v>7358780</v>
      </c>
      <c r="AE774" s="128">
        <v>20069400</v>
      </c>
      <c r="AF774" s="254" t="s">
        <v>3974</v>
      </c>
      <c r="AG774" s="254">
        <v>52010801</v>
      </c>
      <c r="AH774" s="254">
        <v>7358780</v>
      </c>
      <c r="AI774" s="254">
        <v>27428180</v>
      </c>
    </row>
    <row r="775" spans="1:35" s="24" customFormat="1" ht="36.75" customHeight="1" x14ac:dyDescent="0.3">
      <c r="A775" s="247">
        <v>575</v>
      </c>
      <c r="B775" s="248">
        <v>80111600</v>
      </c>
      <c r="C775" s="254" t="s">
        <v>3395</v>
      </c>
      <c r="D775" s="254" t="s">
        <v>3410</v>
      </c>
      <c r="E775" s="259" t="s">
        <v>757</v>
      </c>
      <c r="F775" s="259">
        <v>2024003050087</v>
      </c>
      <c r="G775" s="258" t="s">
        <v>758</v>
      </c>
      <c r="H775" s="260" t="s">
        <v>3385</v>
      </c>
      <c r="I775" s="134">
        <v>27428180</v>
      </c>
      <c r="J775" s="261" t="s">
        <v>1066</v>
      </c>
      <c r="K775" s="254" t="s">
        <v>3404</v>
      </c>
      <c r="L775" s="261" t="s">
        <v>903</v>
      </c>
      <c r="M775" s="261" t="s">
        <v>909</v>
      </c>
      <c r="N775" s="262" t="s">
        <v>494</v>
      </c>
      <c r="O775" s="261">
        <v>75</v>
      </c>
      <c r="P775" s="261" t="s">
        <v>3082</v>
      </c>
      <c r="Q775" s="254" t="s">
        <v>3384</v>
      </c>
      <c r="R775" s="254" t="s">
        <v>3411</v>
      </c>
      <c r="S775" s="254">
        <v>160</v>
      </c>
      <c r="T775" s="265" t="s">
        <v>907</v>
      </c>
      <c r="U775" s="127">
        <v>650</v>
      </c>
      <c r="V775" s="254" t="s">
        <v>816</v>
      </c>
      <c r="W775" s="254" t="s">
        <v>984</v>
      </c>
      <c r="X775" s="254" t="s">
        <v>821</v>
      </c>
      <c r="Y775" s="128">
        <v>450</v>
      </c>
      <c r="Z775" s="254" t="s">
        <v>1837</v>
      </c>
      <c r="AA775" s="254">
        <v>7582</v>
      </c>
      <c r="AB775" s="128">
        <v>27428180</v>
      </c>
      <c r="AC775" s="128">
        <v>0</v>
      </c>
      <c r="AD775" s="128">
        <v>7358780</v>
      </c>
      <c r="AE775" s="128">
        <v>20069400</v>
      </c>
      <c r="AF775" s="254" t="s">
        <v>3975</v>
      </c>
      <c r="AG775" s="254">
        <v>52010805</v>
      </c>
      <c r="AH775" s="254">
        <v>7358780</v>
      </c>
      <c r="AI775" s="254">
        <v>27428180</v>
      </c>
    </row>
    <row r="776" spans="1:35" s="24" customFormat="1" ht="36.75" customHeight="1" x14ac:dyDescent="0.3">
      <c r="A776" s="247">
        <v>576</v>
      </c>
      <c r="B776" s="248">
        <v>80111600</v>
      </c>
      <c r="C776" s="254" t="s">
        <v>3395</v>
      </c>
      <c r="D776" s="254" t="s">
        <v>3410</v>
      </c>
      <c r="E776" s="259" t="s">
        <v>680</v>
      </c>
      <c r="F776" s="259">
        <v>2024003050102</v>
      </c>
      <c r="G776" s="258" t="s">
        <v>682</v>
      </c>
      <c r="H776" s="260" t="s">
        <v>3381</v>
      </c>
      <c r="I776" s="134">
        <v>21550693</v>
      </c>
      <c r="J776" s="261" t="s">
        <v>1067</v>
      </c>
      <c r="K776" s="254" t="s">
        <v>3404</v>
      </c>
      <c r="L776" s="261" t="s">
        <v>903</v>
      </c>
      <c r="M776" s="261" t="s">
        <v>909</v>
      </c>
      <c r="N776" s="262" t="s">
        <v>229</v>
      </c>
      <c r="O776" s="261">
        <v>64</v>
      </c>
      <c r="P776" s="261" t="s">
        <v>3078</v>
      </c>
      <c r="Q776" s="254" t="s">
        <v>3380</v>
      </c>
      <c r="R776" s="254" t="s">
        <v>3411</v>
      </c>
      <c r="S776" s="254">
        <v>160</v>
      </c>
      <c r="T776" s="265" t="s">
        <v>907</v>
      </c>
      <c r="U776" s="127">
        <v>654</v>
      </c>
      <c r="V776" s="254" t="s">
        <v>816</v>
      </c>
      <c r="W776" s="254" t="s">
        <v>984</v>
      </c>
      <c r="X776" s="254" t="s">
        <v>821</v>
      </c>
      <c r="Y776" s="128">
        <v>451</v>
      </c>
      <c r="Z776" s="254" t="s">
        <v>1846</v>
      </c>
      <c r="AA776" s="254">
        <v>7596</v>
      </c>
      <c r="AB776" s="128">
        <v>21550693</v>
      </c>
      <c r="AC776" s="128">
        <v>0</v>
      </c>
      <c r="AD776" s="128">
        <v>11563787</v>
      </c>
      <c r="AE776" s="128">
        <v>9986906</v>
      </c>
      <c r="AF776" s="254" t="s">
        <v>3976</v>
      </c>
      <c r="AG776" s="254">
        <v>52010801</v>
      </c>
      <c r="AH776" s="254">
        <v>11563787</v>
      </c>
      <c r="AI776" s="254">
        <v>21550693</v>
      </c>
    </row>
    <row r="777" spans="1:35" s="24" customFormat="1" ht="36.75" customHeight="1" x14ac:dyDescent="0.3">
      <c r="A777" s="247">
        <v>576</v>
      </c>
      <c r="B777" s="248">
        <v>80111600</v>
      </c>
      <c r="C777" s="254" t="s">
        <v>3395</v>
      </c>
      <c r="D777" s="254" t="s">
        <v>3410</v>
      </c>
      <c r="E777" s="259" t="s">
        <v>757</v>
      </c>
      <c r="F777" s="259">
        <v>2024003050087</v>
      </c>
      <c r="G777" s="258" t="s">
        <v>758</v>
      </c>
      <c r="H777" s="260" t="s">
        <v>3385</v>
      </c>
      <c r="I777" s="134">
        <v>21550694</v>
      </c>
      <c r="J777" s="261" t="s">
        <v>1067</v>
      </c>
      <c r="K777" s="254" t="s">
        <v>3404</v>
      </c>
      <c r="L777" s="261" t="s">
        <v>903</v>
      </c>
      <c r="M777" s="261" t="s">
        <v>909</v>
      </c>
      <c r="N777" s="262" t="s">
        <v>494</v>
      </c>
      <c r="O777" s="261">
        <v>75</v>
      </c>
      <c r="P777" s="261" t="s">
        <v>3082</v>
      </c>
      <c r="Q777" s="254" t="s">
        <v>3384</v>
      </c>
      <c r="R777" s="254" t="s">
        <v>3411</v>
      </c>
      <c r="S777" s="254">
        <v>160</v>
      </c>
      <c r="T777" s="265" t="s">
        <v>907</v>
      </c>
      <c r="U777" s="127">
        <v>654</v>
      </c>
      <c r="V777" s="254" t="s">
        <v>816</v>
      </c>
      <c r="W777" s="254" t="s">
        <v>984</v>
      </c>
      <c r="X777" s="254" t="s">
        <v>821</v>
      </c>
      <c r="Y777" s="128">
        <v>451</v>
      </c>
      <c r="Z777" s="254" t="s">
        <v>1846</v>
      </c>
      <c r="AA777" s="254">
        <v>7596</v>
      </c>
      <c r="AB777" s="128">
        <v>21550694</v>
      </c>
      <c r="AC777" s="128">
        <v>0</v>
      </c>
      <c r="AD777" s="128">
        <v>0</v>
      </c>
      <c r="AE777" s="128">
        <v>21550694</v>
      </c>
      <c r="AF777" s="254" t="s">
        <v>3977</v>
      </c>
      <c r="AG777" s="254">
        <v>52010805</v>
      </c>
      <c r="AH777" s="254">
        <v>0</v>
      </c>
      <c r="AI777" s="254">
        <v>21550694</v>
      </c>
    </row>
    <row r="778" spans="1:35" s="24" customFormat="1" ht="36.75" customHeight="1" x14ac:dyDescent="0.3">
      <c r="A778" s="247">
        <v>577</v>
      </c>
      <c r="B778" s="248">
        <v>80111600</v>
      </c>
      <c r="C778" s="254" t="s">
        <v>3395</v>
      </c>
      <c r="D778" s="254" t="s">
        <v>3410</v>
      </c>
      <c r="E778" s="259" t="s">
        <v>680</v>
      </c>
      <c r="F778" s="259">
        <v>2024003050102</v>
      </c>
      <c r="G778" s="258" t="s">
        <v>682</v>
      </c>
      <c r="H778" s="260" t="s">
        <v>3381</v>
      </c>
      <c r="I778" s="134">
        <v>35093690</v>
      </c>
      <c r="J778" s="261" t="s">
        <v>1068</v>
      </c>
      <c r="K778" s="254" t="s">
        <v>3404</v>
      </c>
      <c r="L778" s="261" t="s">
        <v>903</v>
      </c>
      <c r="M778" s="261" t="s">
        <v>909</v>
      </c>
      <c r="N778" s="262" t="s">
        <v>229</v>
      </c>
      <c r="O778" s="261">
        <v>64</v>
      </c>
      <c r="P778" s="261" t="s">
        <v>3078</v>
      </c>
      <c r="Q778" s="254" t="s">
        <v>3380</v>
      </c>
      <c r="R778" s="254" t="s">
        <v>3411</v>
      </c>
      <c r="S778" s="254">
        <v>160</v>
      </c>
      <c r="T778" s="265" t="s">
        <v>907</v>
      </c>
      <c r="U778" s="127">
        <v>645</v>
      </c>
      <c r="V778" s="254" t="s">
        <v>816</v>
      </c>
      <c r="W778" s="254" t="s">
        <v>984</v>
      </c>
      <c r="X778" s="254" t="s">
        <v>821</v>
      </c>
      <c r="Y778" s="128">
        <v>455</v>
      </c>
      <c r="Z778" s="254" t="s">
        <v>1822</v>
      </c>
      <c r="AA778" s="254">
        <v>7574</v>
      </c>
      <c r="AB778" s="128">
        <v>35093690</v>
      </c>
      <c r="AC778" s="128">
        <v>0</v>
      </c>
      <c r="AD778" s="128">
        <v>7358780</v>
      </c>
      <c r="AE778" s="128">
        <v>27734910</v>
      </c>
      <c r="AF778" s="254" t="s">
        <v>3978</v>
      </c>
      <c r="AG778" s="254">
        <v>52010801</v>
      </c>
      <c r="AH778" s="254">
        <v>7358780</v>
      </c>
      <c r="AI778" s="254">
        <v>35093690</v>
      </c>
    </row>
    <row r="779" spans="1:35" s="24" customFormat="1" ht="36.75" customHeight="1" x14ac:dyDescent="0.3">
      <c r="A779" s="247">
        <v>577</v>
      </c>
      <c r="B779" s="248">
        <v>80111600</v>
      </c>
      <c r="C779" s="254" t="s">
        <v>3395</v>
      </c>
      <c r="D779" s="254" t="s">
        <v>3410</v>
      </c>
      <c r="E779" s="259" t="s">
        <v>757</v>
      </c>
      <c r="F779" s="259">
        <v>2024003050087</v>
      </c>
      <c r="G779" s="258" t="s">
        <v>758</v>
      </c>
      <c r="H779" s="260" t="s">
        <v>3385</v>
      </c>
      <c r="I779" s="134">
        <v>27762670</v>
      </c>
      <c r="J779" s="261" t="s">
        <v>1068</v>
      </c>
      <c r="K779" s="254" t="s">
        <v>3404</v>
      </c>
      <c r="L779" s="261" t="s">
        <v>903</v>
      </c>
      <c r="M779" s="261" t="s">
        <v>909</v>
      </c>
      <c r="N779" s="262" t="s">
        <v>494</v>
      </c>
      <c r="O779" s="261">
        <v>75</v>
      </c>
      <c r="P779" s="261" t="s">
        <v>3082</v>
      </c>
      <c r="Q779" s="254" t="s">
        <v>3384</v>
      </c>
      <c r="R779" s="254" t="s">
        <v>3411</v>
      </c>
      <c r="S779" s="254">
        <v>160</v>
      </c>
      <c r="T779" s="265" t="s">
        <v>907</v>
      </c>
      <c r="U779" s="127">
        <v>645</v>
      </c>
      <c r="V779" s="254" t="s">
        <v>816</v>
      </c>
      <c r="W779" s="254" t="s">
        <v>984</v>
      </c>
      <c r="X779" s="254" t="s">
        <v>821</v>
      </c>
      <c r="Y779" s="128">
        <v>455</v>
      </c>
      <c r="Z779" s="254" t="s">
        <v>1822</v>
      </c>
      <c r="AA779" s="254">
        <v>7574</v>
      </c>
      <c r="AB779" s="128">
        <v>27762670</v>
      </c>
      <c r="AC779" s="128">
        <v>0</v>
      </c>
      <c r="AD779" s="128">
        <v>7358780</v>
      </c>
      <c r="AE779" s="128">
        <v>20403890</v>
      </c>
      <c r="AF779" s="254" t="s">
        <v>3979</v>
      </c>
      <c r="AG779" s="254">
        <v>52010805</v>
      </c>
      <c r="AH779" s="254">
        <v>7358780</v>
      </c>
      <c r="AI779" s="254">
        <v>27762670</v>
      </c>
    </row>
    <row r="780" spans="1:35" s="24" customFormat="1" ht="36.75" customHeight="1" x14ac:dyDescent="0.3">
      <c r="A780" s="247">
        <v>578</v>
      </c>
      <c r="B780" s="248">
        <v>80111600</v>
      </c>
      <c r="C780" s="254" t="s">
        <v>3395</v>
      </c>
      <c r="D780" s="254" t="s">
        <v>3410</v>
      </c>
      <c r="E780" s="259" t="s">
        <v>680</v>
      </c>
      <c r="F780" s="259">
        <v>2024003050102</v>
      </c>
      <c r="G780" s="258" t="s">
        <v>682</v>
      </c>
      <c r="H780" s="260" t="s">
        <v>3381</v>
      </c>
      <c r="I780" s="134">
        <v>31682100</v>
      </c>
      <c r="J780" s="261" t="s">
        <v>1069</v>
      </c>
      <c r="K780" s="254" t="s">
        <v>3404</v>
      </c>
      <c r="L780" s="261" t="s">
        <v>903</v>
      </c>
      <c r="M780" s="261" t="s">
        <v>909</v>
      </c>
      <c r="N780" s="262" t="s">
        <v>229</v>
      </c>
      <c r="O780" s="261">
        <v>64</v>
      </c>
      <c r="P780" s="261" t="s">
        <v>3078</v>
      </c>
      <c r="Q780" s="254" t="s">
        <v>3380</v>
      </c>
      <c r="R780" s="254" t="s">
        <v>3411</v>
      </c>
      <c r="S780" s="254">
        <v>160</v>
      </c>
      <c r="T780" s="265" t="s">
        <v>907</v>
      </c>
      <c r="U780" s="127">
        <v>657</v>
      </c>
      <c r="V780" s="254" t="s">
        <v>816</v>
      </c>
      <c r="W780" s="254" t="s">
        <v>984</v>
      </c>
      <c r="X780" s="254" t="s">
        <v>821</v>
      </c>
      <c r="Y780" s="128">
        <v>452</v>
      </c>
      <c r="Z780" s="254" t="s">
        <v>1834</v>
      </c>
      <c r="AA780" s="254">
        <v>7576</v>
      </c>
      <c r="AB780" s="128">
        <v>31682100</v>
      </c>
      <c r="AC780" s="128">
        <v>0</v>
      </c>
      <c r="AD780" s="128">
        <v>11563787</v>
      </c>
      <c r="AE780" s="128">
        <v>20118313</v>
      </c>
      <c r="AF780" s="254" t="s">
        <v>3980</v>
      </c>
      <c r="AG780" s="254">
        <v>52010801</v>
      </c>
      <c r="AH780" s="254">
        <v>11563787</v>
      </c>
      <c r="AI780" s="254">
        <v>31682100</v>
      </c>
    </row>
    <row r="781" spans="1:35" s="24" customFormat="1" ht="36.75" customHeight="1" x14ac:dyDescent="0.3">
      <c r="A781" s="247">
        <v>578</v>
      </c>
      <c r="B781" s="248">
        <v>80111600</v>
      </c>
      <c r="C781" s="254" t="s">
        <v>3395</v>
      </c>
      <c r="D781" s="254" t="s">
        <v>3410</v>
      </c>
      <c r="E781" s="259" t="s">
        <v>757</v>
      </c>
      <c r="F781" s="259">
        <v>2024003050087</v>
      </c>
      <c r="G781" s="258" t="s">
        <v>758</v>
      </c>
      <c r="H781" s="260" t="s">
        <v>3385</v>
      </c>
      <c r="I781" s="134">
        <v>21419287</v>
      </c>
      <c r="J781" s="261" t="s">
        <v>1069</v>
      </c>
      <c r="K781" s="254" t="s">
        <v>3404</v>
      </c>
      <c r="L781" s="261" t="s">
        <v>903</v>
      </c>
      <c r="M781" s="261" t="s">
        <v>909</v>
      </c>
      <c r="N781" s="262" t="s">
        <v>494</v>
      </c>
      <c r="O781" s="261">
        <v>75</v>
      </c>
      <c r="P781" s="261" t="s">
        <v>3082</v>
      </c>
      <c r="Q781" s="254" t="s">
        <v>3384</v>
      </c>
      <c r="R781" s="254" t="s">
        <v>3411</v>
      </c>
      <c r="S781" s="254">
        <v>160</v>
      </c>
      <c r="T781" s="265" t="s">
        <v>907</v>
      </c>
      <c r="U781" s="127">
        <v>657</v>
      </c>
      <c r="V781" s="254" t="s">
        <v>816</v>
      </c>
      <c r="W781" s="254" t="s">
        <v>984</v>
      </c>
      <c r="X781" s="254" t="s">
        <v>821</v>
      </c>
      <c r="Y781" s="128">
        <v>452</v>
      </c>
      <c r="Z781" s="254" t="s">
        <v>1834</v>
      </c>
      <c r="AA781" s="254">
        <v>7576</v>
      </c>
      <c r="AB781" s="128">
        <v>21419287</v>
      </c>
      <c r="AC781" s="128">
        <v>0</v>
      </c>
      <c r="AD781" s="128">
        <v>0</v>
      </c>
      <c r="AE781" s="128">
        <v>21419287</v>
      </c>
      <c r="AF781" s="254" t="s">
        <v>3981</v>
      </c>
      <c r="AG781" s="254">
        <v>52010805</v>
      </c>
      <c r="AH781" s="254">
        <v>0</v>
      </c>
      <c r="AI781" s="254">
        <v>21419287</v>
      </c>
    </row>
    <row r="782" spans="1:35" s="24" customFormat="1" ht="36.75" customHeight="1" x14ac:dyDescent="0.3">
      <c r="A782" s="247">
        <v>579</v>
      </c>
      <c r="B782" s="248">
        <v>80111600</v>
      </c>
      <c r="C782" s="254" t="s">
        <v>3395</v>
      </c>
      <c r="D782" s="254" t="s">
        <v>3410</v>
      </c>
      <c r="E782" s="259" t="s">
        <v>680</v>
      </c>
      <c r="F782" s="259">
        <v>2024003050102</v>
      </c>
      <c r="G782" s="258" t="s">
        <v>682</v>
      </c>
      <c r="H782" s="260" t="s">
        <v>3381</v>
      </c>
      <c r="I782" s="134">
        <v>21550694</v>
      </c>
      <c r="J782" s="261" t="s">
        <v>1070</v>
      </c>
      <c r="K782" s="254" t="s">
        <v>3404</v>
      </c>
      <c r="L782" s="261" t="s">
        <v>903</v>
      </c>
      <c r="M782" s="261" t="s">
        <v>909</v>
      </c>
      <c r="N782" s="262" t="s">
        <v>229</v>
      </c>
      <c r="O782" s="261">
        <v>64</v>
      </c>
      <c r="P782" s="261" t="s">
        <v>3078</v>
      </c>
      <c r="Q782" s="254" t="s">
        <v>3380</v>
      </c>
      <c r="R782" s="254" t="s">
        <v>3411</v>
      </c>
      <c r="S782" s="254">
        <v>160</v>
      </c>
      <c r="T782" s="265" t="s">
        <v>907</v>
      </c>
      <c r="U782" s="127">
        <v>642</v>
      </c>
      <c r="V782" s="254" t="s">
        <v>816</v>
      </c>
      <c r="W782" s="254" t="s">
        <v>984</v>
      </c>
      <c r="X782" s="254" t="s">
        <v>821</v>
      </c>
      <c r="Y782" s="128">
        <v>456</v>
      </c>
      <c r="Z782" s="254" t="s">
        <v>1826</v>
      </c>
      <c r="AA782" s="254">
        <v>7567</v>
      </c>
      <c r="AB782" s="128">
        <v>21550694</v>
      </c>
      <c r="AC782" s="128">
        <v>0</v>
      </c>
      <c r="AD782" s="128">
        <v>11563787</v>
      </c>
      <c r="AE782" s="128">
        <v>9986907</v>
      </c>
      <c r="AF782" s="254" t="s">
        <v>3982</v>
      </c>
      <c r="AG782" s="254">
        <v>52010801</v>
      </c>
      <c r="AH782" s="254">
        <v>11563787</v>
      </c>
      <c r="AI782" s="254">
        <v>21550694</v>
      </c>
    </row>
    <row r="783" spans="1:35" s="24" customFormat="1" ht="36.75" customHeight="1" x14ac:dyDescent="0.3">
      <c r="A783" s="247">
        <v>579</v>
      </c>
      <c r="B783" s="248">
        <v>80111600</v>
      </c>
      <c r="C783" s="254" t="s">
        <v>3395</v>
      </c>
      <c r="D783" s="254" t="s">
        <v>3410</v>
      </c>
      <c r="E783" s="259" t="s">
        <v>757</v>
      </c>
      <c r="F783" s="259">
        <v>2024003050087</v>
      </c>
      <c r="G783" s="258" t="s">
        <v>758</v>
      </c>
      <c r="H783" s="260" t="s">
        <v>3385</v>
      </c>
      <c r="I783" s="134">
        <v>21550693</v>
      </c>
      <c r="J783" s="261" t="s">
        <v>1070</v>
      </c>
      <c r="K783" s="254" t="s">
        <v>3404</v>
      </c>
      <c r="L783" s="261" t="s">
        <v>903</v>
      </c>
      <c r="M783" s="261" t="s">
        <v>909</v>
      </c>
      <c r="N783" s="262" t="s">
        <v>494</v>
      </c>
      <c r="O783" s="261">
        <v>75</v>
      </c>
      <c r="P783" s="261" t="s">
        <v>3082</v>
      </c>
      <c r="Q783" s="254" t="s">
        <v>3384</v>
      </c>
      <c r="R783" s="254" t="s">
        <v>3411</v>
      </c>
      <c r="S783" s="254">
        <v>160</v>
      </c>
      <c r="T783" s="265" t="s">
        <v>907</v>
      </c>
      <c r="U783" s="127">
        <v>642</v>
      </c>
      <c r="V783" s="254" t="s">
        <v>816</v>
      </c>
      <c r="W783" s="254" t="s">
        <v>984</v>
      </c>
      <c r="X783" s="254" t="s">
        <v>821</v>
      </c>
      <c r="Y783" s="128">
        <v>456</v>
      </c>
      <c r="Z783" s="254" t="s">
        <v>1826</v>
      </c>
      <c r="AA783" s="254">
        <v>7567</v>
      </c>
      <c r="AB783" s="128">
        <v>21550693</v>
      </c>
      <c r="AC783" s="128">
        <v>0</v>
      </c>
      <c r="AD783" s="128">
        <v>0</v>
      </c>
      <c r="AE783" s="128">
        <v>21550693</v>
      </c>
      <c r="AF783" s="254" t="s">
        <v>3983</v>
      </c>
      <c r="AG783" s="254">
        <v>52010805</v>
      </c>
      <c r="AH783" s="254">
        <v>0</v>
      </c>
      <c r="AI783" s="254">
        <v>21550693</v>
      </c>
    </row>
    <row r="784" spans="1:35" s="24" customFormat="1" ht="36.75" customHeight="1" x14ac:dyDescent="0.3">
      <c r="A784" s="247">
        <v>580</v>
      </c>
      <c r="B784" s="248">
        <v>80111600</v>
      </c>
      <c r="C784" s="254" t="s">
        <v>3395</v>
      </c>
      <c r="D784" s="254" t="s">
        <v>3410</v>
      </c>
      <c r="E784" s="259" t="s">
        <v>685</v>
      </c>
      <c r="F784" s="259">
        <v>2024003050085</v>
      </c>
      <c r="G784" s="258" t="s">
        <v>686</v>
      </c>
      <c r="H784" s="260" t="s">
        <v>3383</v>
      </c>
      <c r="I784" s="134">
        <v>27509947</v>
      </c>
      <c r="J784" s="261" t="s">
        <v>1297</v>
      </c>
      <c r="K784" s="254" t="s">
        <v>3404</v>
      </c>
      <c r="L784" s="261" t="s">
        <v>903</v>
      </c>
      <c r="M784" s="261" t="s">
        <v>909</v>
      </c>
      <c r="N784" s="262" t="s">
        <v>480</v>
      </c>
      <c r="O784" s="261">
        <v>70</v>
      </c>
      <c r="P784" s="261" t="s">
        <v>3080</v>
      </c>
      <c r="Q784" s="254" t="s">
        <v>3382</v>
      </c>
      <c r="R784" s="254" t="s">
        <v>3411</v>
      </c>
      <c r="S784" s="254">
        <v>160</v>
      </c>
      <c r="T784" s="265" t="s">
        <v>907</v>
      </c>
      <c r="U784" s="127">
        <v>643</v>
      </c>
      <c r="V784" s="254" t="s">
        <v>816</v>
      </c>
      <c r="W784" s="254" t="s">
        <v>984</v>
      </c>
      <c r="X784" s="254" t="s">
        <v>821</v>
      </c>
      <c r="Y784" s="128">
        <v>453</v>
      </c>
      <c r="Z784" s="254" t="s">
        <v>1830</v>
      </c>
      <c r="AA784" s="254">
        <v>7575</v>
      </c>
      <c r="AB784" s="128">
        <v>27509947</v>
      </c>
      <c r="AC784" s="128">
        <v>0</v>
      </c>
      <c r="AD784" s="128">
        <v>6307547</v>
      </c>
      <c r="AE784" s="128">
        <v>21202400</v>
      </c>
      <c r="AF784" s="254" t="s">
        <v>3984</v>
      </c>
      <c r="AG784" s="254">
        <v>52010803</v>
      </c>
      <c r="AH784" s="254">
        <v>6307547</v>
      </c>
      <c r="AI784" s="254">
        <v>27509947</v>
      </c>
    </row>
    <row r="785" spans="1:35" s="24" customFormat="1" ht="36.75" customHeight="1" x14ac:dyDescent="0.3">
      <c r="A785" s="247">
        <v>581</v>
      </c>
      <c r="B785" s="248">
        <v>80111600</v>
      </c>
      <c r="C785" s="254" t="s">
        <v>3395</v>
      </c>
      <c r="D785" s="254" t="s">
        <v>3410</v>
      </c>
      <c r="E785" s="259" t="s">
        <v>680</v>
      </c>
      <c r="F785" s="259">
        <v>2024003050102</v>
      </c>
      <c r="G785" s="258" t="s">
        <v>682</v>
      </c>
      <c r="H785" s="260" t="s">
        <v>3381</v>
      </c>
      <c r="I785" s="134">
        <v>20762254</v>
      </c>
      <c r="J785" s="261" t="s">
        <v>1070</v>
      </c>
      <c r="K785" s="254" t="s">
        <v>3404</v>
      </c>
      <c r="L785" s="261" t="s">
        <v>903</v>
      </c>
      <c r="M785" s="261" t="s">
        <v>909</v>
      </c>
      <c r="N785" s="262" t="s">
        <v>229</v>
      </c>
      <c r="O785" s="261">
        <v>64</v>
      </c>
      <c r="P785" s="261" t="s">
        <v>3078</v>
      </c>
      <c r="Q785" s="254" t="s">
        <v>3380</v>
      </c>
      <c r="R785" s="254" t="s">
        <v>3411</v>
      </c>
      <c r="S785" s="254">
        <v>158</v>
      </c>
      <c r="T785" s="265" t="s">
        <v>907</v>
      </c>
      <c r="U785" s="127">
        <v>651</v>
      </c>
      <c r="V785" s="254" t="s">
        <v>816</v>
      </c>
      <c r="W785" s="254" t="s">
        <v>984</v>
      </c>
      <c r="X785" s="254" t="s">
        <v>821</v>
      </c>
      <c r="Y785" s="128">
        <v>461</v>
      </c>
      <c r="Z785" s="254" t="s">
        <v>2689</v>
      </c>
      <c r="AA785" s="254">
        <v>8201</v>
      </c>
      <c r="AB785" s="128">
        <v>20762254</v>
      </c>
      <c r="AC785" s="128">
        <v>0</v>
      </c>
      <c r="AD785" s="128">
        <v>5124860</v>
      </c>
      <c r="AE785" s="128">
        <v>15637394</v>
      </c>
      <c r="AF785" s="254" t="s">
        <v>3985</v>
      </c>
      <c r="AG785" s="254">
        <v>52010801</v>
      </c>
      <c r="AH785" s="254">
        <v>5124860</v>
      </c>
      <c r="AI785" s="254">
        <v>20762254</v>
      </c>
    </row>
    <row r="786" spans="1:35" s="24" customFormat="1" ht="36.75" customHeight="1" x14ac:dyDescent="0.3">
      <c r="A786" s="247">
        <v>581</v>
      </c>
      <c r="B786" s="248">
        <v>80111600</v>
      </c>
      <c r="C786" s="254" t="s">
        <v>3395</v>
      </c>
      <c r="D786" s="254" t="s">
        <v>3410</v>
      </c>
      <c r="E786" s="259" t="s">
        <v>757</v>
      </c>
      <c r="F786" s="259">
        <v>2024003050087</v>
      </c>
      <c r="G786" s="258" t="s">
        <v>758</v>
      </c>
      <c r="H786" s="260" t="s">
        <v>3385</v>
      </c>
      <c r="I786" s="134">
        <v>20762253</v>
      </c>
      <c r="J786" s="261" t="s">
        <v>1070</v>
      </c>
      <c r="K786" s="254" t="s">
        <v>3404</v>
      </c>
      <c r="L786" s="261" t="s">
        <v>903</v>
      </c>
      <c r="M786" s="261" t="s">
        <v>909</v>
      </c>
      <c r="N786" s="262" t="s">
        <v>494</v>
      </c>
      <c r="O786" s="261">
        <v>75</v>
      </c>
      <c r="P786" s="261" t="s">
        <v>3082</v>
      </c>
      <c r="Q786" s="254" t="s">
        <v>3384</v>
      </c>
      <c r="R786" s="254" t="s">
        <v>3411</v>
      </c>
      <c r="S786" s="254">
        <v>158</v>
      </c>
      <c r="T786" s="265" t="s">
        <v>907</v>
      </c>
      <c r="U786" s="127">
        <v>651</v>
      </c>
      <c r="V786" s="254" t="s">
        <v>816</v>
      </c>
      <c r="W786" s="254" t="s">
        <v>984</v>
      </c>
      <c r="X786" s="254" t="s">
        <v>821</v>
      </c>
      <c r="Y786" s="128">
        <v>461</v>
      </c>
      <c r="Z786" s="254" t="s">
        <v>2689</v>
      </c>
      <c r="AA786" s="254">
        <v>8201</v>
      </c>
      <c r="AB786" s="128">
        <v>20762253</v>
      </c>
      <c r="AC786" s="128">
        <v>0</v>
      </c>
      <c r="AD786" s="128">
        <v>5124860</v>
      </c>
      <c r="AE786" s="128">
        <v>15637393</v>
      </c>
      <c r="AF786" s="254" t="s">
        <v>3986</v>
      </c>
      <c r="AG786" s="254">
        <v>52010805</v>
      </c>
      <c r="AH786" s="254">
        <v>5124860</v>
      </c>
      <c r="AI786" s="254">
        <v>20762253</v>
      </c>
    </row>
    <row r="787" spans="1:35" s="24" customFormat="1" ht="36.75" customHeight="1" x14ac:dyDescent="0.3">
      <c r="A787" s="247">
        <v>582</v>
      </c>
      <c r="B787" s="248">
        <v>80111600</v>
      </c>
      <c r="C787" s="254" t="s">
        <v>3395</v>
      </c>
      <c r="D787" s="254" t="s">
        <v>3410</v>
      </c>
      <c r="E787" s="259" t="s">
        <v>680</v>
      </c>
      <c r="F787" s="259">
        <v>2024003050102</v>
      </c>
      <c r="G787" s="258" t="s">
        <v>682</v>
      </c>
      <c r="H787" s="260" t="s">
        <v>3381</v>
      </c>
      <c r="I787" s="134">
        <v>20893660</v>
      </c>
      <c r="J787" s="261" t="s">
        <v>1070</v>
      </c>
      <c r="K787" s="254" t="s">
        <v>3404</v>
      </c>
      <c r="L787" s="261" t="s">
        <v>903</v>
      </c>
      <c r="M787" s="261" t="s">
        <v>909</v>
      </c>
      <c r="N787" s="262" t="s">
        <v>229</v>
      </c>
      <c r="O787" s="261">
        <v>64</v>
      </c>
      <c r="P787" s="261" t="s">
        <v>3078</v>
      </c>
      <c r="Q787" s="254" t="s">
        <v>3380</v>
      </c>
      <c r="R787" s="254" t="s">
        <v>3411</v>
      </c>
      <c r="S787" s="254">
        <v>159</v>
      </c>
      <c r="T787" s="265" t="s">
        <v>907</v>
      </c>
      <c r="U787" s="127">
        <v>656</v>
      </c>
      <c r="V787" s="254" t="s">
        <v>816</v>
      </c>
      <c r="W787" s="254" t="s">
        <v>984</v>
      </c>
      <c r="X787" s="254" t="s">
        <v>821</v>
      </c>
      <c r="Y787" s="128">
        <v>470</v>
      </c>
      <c r="Z787" s="254" t="s">
        <v>1905</v>
      </c>
      <c r="AA787" s="254">
        <v>8204</v>
      </c>
      <c r="AB787" s="128">
        <v>20893660</v>
      </c>
      <c r="AC787" s="128">
        <v>0</v>
      </c>
      <c r="AD787" s="128">
        <v>10249720</v>
      </c>
      <c r="AE787" s="128">
        <v>10643940</v>
      </c>
      <c r="AF787" s="254" t="s">
        <v>3987</v>
      </c>
      <c r="AG787" s="254">
        <v>52010801</v>
      </c>
      <c r="AH787" s="254">
        <v>10249720</v>
      </c>
      <c r="AI787" s="254">
        <v>20893660</v>
      </c>
    </row>
    <row r="788" spans="1:35" s="24" customFormat="1" ht="36.75" customHeight="1" x14ac:dyDescent="0.3">
      <c r="A788" s="247">
        <v>582</v>
      </c>
      <c r="B788" s="248">
        <v>80111600</v>
      </c>
      <c r="C788" s="254" t="s">
        <v>3395</v>
      </c>
      <c r="D788" s="254" t="s">
        <v>3410</v>
      </c>
      <c r="E788" s="259" t="s">
        <v>757</v>
      </c>
      <c r="F788" s="259">
        <v>2024003050087</v>
      </c>
      <c r="G788" s="258" t="s">
        <v>758</v>
      </c>
      <c r="H788" s="260" t="s">
        <v>3385</v>
      </c>
      <c r="I788" s="134">
        <v>20893660</v>
      </c>
      <c r="J788" s="261" t="s">
        <v>1070</v>
      </c>
      <c r="K788" s="254" t="s">
        <v>3404</v>
      </c>
      <c r="L788" s="261" t="s">
        <v>903</v>
      </c>
      <c r="M788" s="261" t="s">
        <v>909</v>
      </c>
      <c r="N788" s="262" t="s">
        <v>494</v>
      </c>
      <c r="O788" s="261">
        <v>75</v>
      </c>
      <c r="P788" s="261" t="s">
        <v>3082</v>
      </c>
      <c r="Q788" s="254" t="s">
        <v>3384</v>
      </c>
      <c r="R788" s="254" t="s">
        <v>3411</v>
      </c>
      <c r="S788" s="254">
        <v>159</v>
      </c>
      <c r="T788" s="265" t="s">
        <v>907</v>
      </c>
      <c r="U788" s="127">
        <v>656</v>
      </c>
      <c r="V788" s="254" t="s">
        <v>816</v>
      </c>
      <c r="W788" s="254" t="s">
        <v>984</v>
      </c>
      <c r="X788" s="254" t="s">
        <v>821</v>
      </c>
      <c r="Y788" s="128">
        <v>470</v>
      </c>
      <c r="Z788" s="254" t="s">
        <v>1905</v>
      </c>
      <c r="AA788" s="254">
        <v>8204</v>
      </c>
      <c r="AB788" s="128">
        <v>20893660</v>
      </c>
      <c r="AC788" s="128">
        <v>0</v>
      </c>
      <c r="AD788" s="128">
        <v>0</v>
      </c>
      <c r="AE788" s="128">
        <v>20893660</v>
      </c>
      <c r="AF788" s="254" t="s">
        <v>3988</v>
      </c>
      <c r="AG788" s="254">
        <v>52010805</v>
      </c>
      <c r="AH788" s="254">
        <v>0</v>
      </c>
      <c r="AI788" s="254">
        <v>20893660</v>
      </c>
    </row>
    <row r="789" spans="1:35" s="24" customFormat="1" ht="36.75" customHeight="1" x14ac:dyDescent="0.3">
      <c r="A789" s="247">
        <v>583</v>
      </c>
      <c r="B789" s="248">
        <v>80111600</v>
      </c>
      <c r="C789" s="254" t="s">
        <v>3395</v>
      </c>
      <c r="D789" s="254" t="s">
        <v>3410</v>
      </c>
      <c r="E789" s="259" t="s">
        <v>680</v>
      </c>
      <c r="F789" s="259">
        <v>2024003050102</v>
      </c>
      <c r="G789" s="258" t="s">
        <v>682</v>
      </c>
      <c r="H789" s="260" t="s">
        <v>3381</v>
      </c>
      <c r="I789" s="134">
        <v>20893660</v>
      </c>
      <c r="J789" s="261" t="s">
        <v>1070</v>
      </c>
      <c r="K789" s="254" t="s">
        <v>3404</v>
      </c>
      <c r="L789" s="261" t="s">
        <v>903</v>
      </c>
      <c r="M789" s="261" t="s">
        <v>909</v>
      </c>
      <c r="N789" s="262" t="s">
        <v>229</v>
      </c>
      <c r="O789" s="261">
        <v>64</v>
      </c>
      <c r="P789" s="261" t="s">
        <v>3078</v>
      </c>
      <c r="Q789" s="254" t="s">
        <v>3380</v>
      </c>
      <c r="R789" s="254" t="s">
        <v>3411</v>
      </c>
      <c r="S789" s="254">
        <v>159</v>
      </c>
      <c r="T789" s="265" t="s">
        <v>907</v>
      </c>
      <c r="U789" s="127">
        <v>644</v>
      </c>
      <c r="V789" s="254" t="s">
        <v>816</v>
      </c>
      <c r="W789" s="254" t="s">
        <v>984</v>
      </c>
      <c r="X789" s="254" t="s">
        <v>821</v>
      </c>
      <c r="Y789" s="128">
        <v>468</v>
      </c>
      <c r="Z789" s="254" t="s">
        <v>2708</v>
      </c>
      <c r="AA789" s="254">
        <v>8194</v>
      </c>
      <c r="AB789" s="128">
        <v>20893660</v>
      </c>
      <c r="AC789" s="128">
        <v>0</v>
      </c>
      <c r="AD789" s="128">
        <v>5124860</v>
      </c>
      <c r="AE789" s="128">
        <v>15768800</v>
      </c>
      <c r="AF789" s="254" t="s">
        <v>3989</v>
      </c>
      <c r="AG789" s="254">
        <v>52010801</v>
      </c>
      <c r="AH789" s="254">
        <v>5124860</v>
      </c>
      <c r="AI789" s="254">
        <v>20893660</v>
      </c>
    </row>
    <row r="790" spans="1:35" s="24" customFormat="1" ht="36.75" customHeight="1" x14ac:dyDescent="0.3">
      <c r="A790" s="247">
        <v>583</v>
      </c>
      <c r="B790" s="248">
        <v>80111600</v>
      </c>
      <c r="C790" s="254" t="s">
        <v>3395</v>
      </c>
      <c r="D790" s="254" t="s">
        <v>3410</v>
      </c>
      <c r="E790" s="259" t="s">
        <v>757</v>
      </c>
      <c r="F790" s="259">
        <v>2024003050087</v>
      </c>
      <c r="G790" s="258" t="s">
        <v>758</v>
      </c>
      <c r="H790" s="260" t="s">
        <v>3385</v>
      </c>
      <c r="I790" s="134">
        <v>20893660</v>
      </c>
      <c r="J790" s="261" t="s">
        <v>1070</v>
      </c>
      <c r="K790" s="254" t="s">
        <v>3404</v>
      </c>
      <c r="L790" s="261" t="s">
        <v>903</v>
      </c>
      <c r="M790" s="261" t="s">
        <v>909</v>
      </c>
      <c r="N790" s="262" t="s">
        <v>494</v>
      </c>
      <c r="O790" s="261">
        <v>75</v>
      </c>
      <c r="P790" s="261" t="s">
        <v>3082</v>
      </c>
      <c r="Q790" s="254" t="s">
        <v>3384</v>
      </c>
      <c r="R790" s="254" t="s">
        <v>3411</v>
      </c>
      <c r="S790" s="254">
        <v>159</v>
      </c>
      <c r="T790" s="265" t="s">
        <v>907</v>
      </c>
      <c r="U790" s="127">
        <v>644</v>
      </c>
      <c r="V790" s="254" t="s">
        <v>816</v>
      </c>
      <c r="W790" s="254" t="s">
        <v>984</v>
      </c>
      <c r="X790" s="254" t="s">
        <v>821</v>
      </c>
      <c r="Y790" s="128">
        <v>468</v>
      </c>
      <c r="Z790" s="254" t="s">
        <v>2708</v>
      </c>
      <c r="AA790" s="254">
        <v>8194</v>
      </c>
      <c r="AB790" s="128">
        <v>20893660</v>
      </c>
      <c r="AC790" s="128">
        <v>0</v>
      </c>
      <c r="AD790" s="128">
        <v>5124860</v>
      </c>
      <c r="AE790" s="128">
        <v>15768800</v>
      </c>
      <c r="AF790" s="254" t="s">
        <v>3990</v>
      </c>
      <c r="AG790" s="254">
        <v>52010805</v>
      </c>
      <c r="AH790" s="254">
        <v>5124860</v>
      </c>
      <c r="AI790" s="254">
        <v>20893660</v>
      </c>
    </row>
    <row r="791" spans="1:35" s="24" customFormat="1" ht="36.75" customHeight="1" x14ac:dyDescent="0.3">
      <c r="A791" s="247">
        <v>584</v>
      </c>
      <c r="B791" s="248">
        <v>80111600</v>
      </c>
      <c r="C791" s="254" t="s">
        <v>3395</v>
      </c>
      <c r="D791" s="254" t="s">
        <v>3410</v>
      </c>
      <c r="E791" s="259" t="s">
        <v>680</v>
      </c>
      <c r="F791" s="259">
        <v>2024003050102</v>
      </c>
      <c r="G791" s="258" t="s">
        <v>682</v>
      </c>
      <c r="H791" s="260" t="s">
        <v>3381</v>
      </c>
      <c r="I791" s="134">
        <v>26893660</v>
      </c>
      <c r="J791" s="261" t="s">
        <v>1417</v>
      </c>
      <c r="K791" s="254" t="s">
        <v>3404</v>
      </c>
      <c r="L791" s="261" t="s">
        <v>903</v>
      </c>
      <c r="M791" s="261" t="s">
        <v>909</v>
      </c>
      <c r="N791" s="262" t="s">
        <v>229</v>
      </c>
      <c r="O791" s="261">
        <v>64</v>
      </c>
      <c r="P791" s="261" t="s">
        <v>3078</v>
      </c>
      <c r="Q791" s="254" t="s">
        <v>3380</v>
      </c>
      <c r="R791" s="254" t="s">
        <v>3411</v>
      </c>
      <c r="S791" s="254">
        <v>159</v>
      </c>
      <c r="T791" s="265" t="s">
        <v>907</v>
      </c>
      <c r="U791" s="127">
        <v>653</v>
      </c>
      <c r="V791" s="254" t="s">
        <v>816</v>
      </c>
      <c r="W791" s="254" t="s">
        <v>984</v>
      </c>
      <c r="X791" s="254" t="s">
        <v>821</v>
      </c>
      <c r="Y791" s="128">
        <v>467</v>
      </c>
      <c r="Z791" s="254" t="s">
        <v>2705</v>
      </c>
      <c r="AA791" s="254">
        <v>8203</v>
      </c>
      <c r="AB791" s="128">
        <v>26893660</v>
      </c>
      <c r="AC791" s="128">
        <v>0</v>
      </c>
      <c r="AD791" s="128">
        <v>5124860</v>
      </c>
      <c r="AE791" s="128">
        <v>21768800</v>
      </c>
      <c r="AF791" s="254" t="s">
        <v>3991</v>
      </c>
      <c r="AG791" s="254">
        <v>52010801</v>
      </c>
      <c r="AH791" s="254">
        <v>5124860</v>
      </c>
      <c r="AI791" s="254">
        <v>26893660</v>
      </c>
    </row>
    <row r="792" spans="1:35" s="24" customFormat="1" ht="36.75" customHeight="1" x14ac:dyDescent="0.3">
      <c r="A792" s="247">
        <v>584</v>
      </c>
      <c r="B792" s="248">
        <v>80111600</v>
      </c>
      <c r="C792" s="254" t="s">
        <v>3395</v>
      </c>
      <c r="D792" s="254" t="s">
        <v>3410</v>
      </c>
      <c r="E792" s="259" t="s">
        <v>757</v>
      </c>
      <c r="F792" s="259">
        <v>2024003050087</v>
      </c>
      <c r="G792" s="258" t="s">
        <v>758</v>
      </c>
      <c r="H792" s="260" t="s">
        <v>3385</v>
      </c>
      <c r="I792" s="134">
        <v>20893660</v>
      </c>
      <c r="J792" s="261" t="s">
        <v>1417</v>
      </c>
      <c r="K792" s="254" t="s">
        <v>3404</v>
      </c>
      <c r="L792" s="261" t="s">
        <v>903</v>
      </c>
      <c r="M792" s="261" t="s">
        <v>909</v>
      </c>
      <c r="N792" s="262" t="s">
        <v>494</v>
      </c>
      <c r="O792" s="261">
        <v>75</v>
      </c>
      <c r="P792" s="261" t="s">
        <v>3082</v>
      </c>
      <c r="Q792" s="254" t="s">
        <v>3384</v>
      </c>
      <c r="R792" s="254" t="s">
        <v>3411</v>
      </c>
      <c r="S792" s="254">
        <v>159</v>
      </c>
      <c r="T792" s="265" t="s">
        <v>907</v>
      </c>
      <c r="U792" s="127">
        <v>653</v>
      </c>
      <c r="V792" s="254" t="s">
        <v>816</v>
      </c>
      <c r="W792" s="254" t="s">
        <v>984</v>
      </c>
      <c r="X792" s="254" t="s">
        <v>821</v>
      </c>
      <c r="Y792" s="128">
        <v>467</v>
      </c>
      <c r="Z792" s="254" t="s">
        <v>2705</v>
      </c>
      <c r="AA792" s="254">
        <v>8203</v>
      </c>
      <c r="AB792" s="128">
        <v>20893660</v>
      </c>
      <c r="AC792" s="128">
        <v>0</v>
      </c>
      <c r="AD792" s="128">
        <v>5124860</v>
      </c>
      <c r="AE792" s="128">
        <v>15768800</v>
      </c>
      <c r="AF792" s="254" t="s">
        <v>3992</v>
      </c>
      <c r="AG792" s="254">
        <v>52010805</v>
      </c>
      <c r="AH792" s="254">
        <v>5124860</v>
      </c>
      <c r="AI792" s="254">
        <v>20893660</v>
      </c>
    </row>
    <row r="793" spans="1:35" s="24" customFormat="1" ht="36.75" customHeight="1" x14ac:dyDescent="0.3">
      <c r="A793" s="247">
        <v>585</v>
      </c>
      <c r="B793" s="248">
        <v>80111600</v>
      </c>
      <c r="C793" s="254" t="s">
        <v>3395</v>
      </c>
      <c r="D793" s="254" t="s">
        <v>3410</v>
      </c>
      <c r="E793" s="259" t="s">
        <v>680</v>
      </c>
      <c r="F793" s="259">
        <v>2024003050102</v>
      </c>
      <c r="G793" s="258" t="s">
        <v>682</v>
      </c>
      <c r="H793" s="260" t="s">
        <v>3381</v>
      </c>
      <c r="I793" s="134">
        <v>8720580</v>
      </c>
      <c r="J793" s="261" t="s">
        <v>1074</v>
      </c>
      <c r="K793" s="254" t="s">
        <v>3400</v>
      </c>
      <c r="L793" s="261" t="s">
        <v>903</v>
      </c>
      <c r="M793" s="261" t="s">
        <v>909</v>
      </c>
      <c r="N793" s="262" t="s">
        <v>229</v>
      </c>
      <c r="O793" s="261">
        <v>64</v>
      </c>
      <c r="P793" s="261" t="s">
        <v>3078</v>
      </c>
      <c r="Q793" s="254" t="s">
        <v>3380</v>
      </c>
      <c r="R793" s="254" t="s">
        <v>3411</v>
      </c>
      <c r="S793" s="254">
        <v>147</v>
      </c>
      <c r="T793" s="265" t="s">
        <v>907</v>
      </c>
      <c r="U793" s="127" t="s">
        <v>895</v>
      </c>
      <c r="V793" s="254" t="s">
        <v>816</v>
      </c>
      <c r="W793" s="254" t="s">
        <v>984</v>
      </c>
      <c r="X793" s="254" t="s">
        <v>821</v>
      </c>
      <c r="Y793" s="128" t="s">
        <v>895</v>
      </c>
      <c r="Z793" s="254" t="s">
        <v>895</v>
      </c>
      <c r="AA793" s="254" t="s">
        <v>895</v>
      </c>
      <c r="AB793" s="128">
        <v>0</v>
      </c>
      <c r="AC793" s="128">
        <v>8720580</v>
      </c>
      <c r="AD793" s="128">
        <v>0</v>
      </c>
      <c r="AE793" s="128">
        <v>0</v>
      </c>
      <c r="AF793" s="254" t="s">
        <v>229</v>
      </c>
      <c r="AG793" s="254">
        <v>52010801</v>
      </c>
      <c r="AH793" s="254" t="s">
        <v>895</v>
      </c>
      <c r="AI793" s="254" t="s">
        <v>895</v>
      </c>
    </row>
    <row r="794" spans="1:35" s="24" customFormat="1" ht="36.75" customHeight="1" x14ac:dyDescent="0.3">
      <c r="A794" s="247">
        <v>585</v>
      </c>
      <c r="B794" s="248">
        <v>80111600</v>
      </c>
      <c r="C794" s="254" t="s">
        <v>3395</v>
      </c>
      <c r="D794" s="254" t="s">
        <v>3410</v>
      </c>
      <c r="E794" s="259" t="s">
        <v>757</v>
      </c>
      <c r="F794" s="259">
        <v>2024003050087</v>
      </c>
      <c r="G794" s="258" t="s">
        <v>758</v>
      </c>
      <c r="H794" s="260" t="s">
        <v>3385</v>
      </c>
      <c r="I794" s="134">
        <v>8720580</v>
      </c>
      <c r="J794" s="261" t="s">
        <v>1074</v>
      </c>
      <c r="K794" s="254" t="s">
        <v>3400</v>
      </c>
      <c r="L794" s="261" t="s">
        <v>903</v>
      </c>
      <c r="M794" s="261" t="s">
        <v>909</v>
      </c>
      <c r="N794" s="262" t="s">
        <v>494</v>
      </c>
      <c r="O794" s="261">
        <v>75</v>
      </c>
      <c r="P794" s="261" t="s">
        <v>3082</v>
      </c>
      <c r="Q794" s="254" t="s">
        <v>3384</v>
      </c>
      <c r="R794" s="254" t="s">
        <v>3411</v>
      </c>
      <c r="S794" s="254">
        <v>147</v>
      </c>
      <c r="T794" s="265" t="s">
        <v>907</v>
      </c>
      <c r="U794" s="127" t="s">
        <v>895</v>
      </c>
      <c r="V794" s="254" t="s">
        <v>816</v>
      </c>
      <c r="W794" s="254" t="s">
        <v>821</v>
      </c>
      <c r="X794" s="254" t="s">
        <v>818</v>
      </c>
      <c r="Y794" s="128" t="s">
        <v>895</v>
      </c>
      <c r="Z794" s="254" t="s">
        <v>895</v>
      </c>
      <c r="AA794" s="254" t="s">
        <v>895</v>
      </c>
      <c r="AB794" s="128">
        <v>0</v>
      </c>
      <c r="AC794" s="128">
        <v>8720580</v>
      </c>
      <c r="AD794" s="128">
        <v>0</v>
      </c>
      <c r="AE794" s="128">
        <v>0</v>
      </c>
      <c r="AF794" s="254" t="s">
        <v>494</v>
      </c>
      <c r="AG794" s="254">
        <v>52010805</v>
      </c>
      <c r="AH794" s="254" t="s">
        <v>895</v>
      </c>
      <c r="AI794" s="254" t="s">
        <v>895</v>
      </c>
    </row>
    <row r="795" spans="1:35" s="24" customFormat="1" ht="36.75" customHeight="1" x14ac:dyDescent="0.3">
      <c r="A795" s="247">
        <v>586</v>
      </c>
      <c r="B795" s="248">
        <v>80111600</v>
      </c>
      <c r="C795" s="254" t="s">
        <v>3395</v>
      </c>
      <c r="D795" s="254" t="s">
        <v>3410</v>
      </c>
      <c r="E795" s="259" t="s">
        <v>757</v>
      </c>
      <c r="F795" s="259">
        <v>2024003050087</v>
      </c>
      <c r="G795" s="258" t="s">
        <v>758</v>
      </c>
      <c r="H795" s="260" t="s">
        <v>3385</v>
      </c>
      <c r="I795" s="134">
        <v>17441160</v>
      </c>
      <c r="J795" s="261" t="s">
        <v>1418</v>
      </c>
      <c r="K795" s="254" t="s">
        <v>3404</v>
      </c>
      <c r="L795" s="261" t="s">
        <v>903</v>
      </c>
      <c r="M795" s="261" t="s">
        <v>909</v>
      </c>
      <c r="N795" s="262" t="s">
        <v>494</v>
      </c>
      <c r="O795" s="261">
        <v>75</v>
      </c>
      <c r="P795" s="261" t="s">
        <v>3082</v>
      </c>
      <c r="Q795" s="254" t="s">
        <v>3384</v>
      </c>
      <c r="R795" s="254" t="s">
        <v>3411</v>
      </c>
      <c r="S795" s="254">
        <v>147</v>
      </c>
      <c r="T795" s="265" t="s">
        <v>907</v>
      </c>
      <c r="U795" s="127">
        <v>646</v>
      </c>
      <c r="V795" s="254" t="s">
        <v>816</v>
      </c>
      <c r="W795" s="254" t="s">
        <v>821</v>
      </c>
      <c r="X795" s="254" t="s">
        <v>818</v>
      </c>
      <c r="Y795" s="128">
        <v>538</v>
      </c>
      <c r="Z795" s="254" t="s">
        <v>1956</v>
      </c>
      <c r="AA795" s="254">
        <v>8854</v>
      </c>
      <c r="AB795" s="128">
        <v>17441160</v>
      </c>
      <c r="AC795" s="128">
        <v>0</v>
      </c>
      <c r="AD795" s="128">
        <v>3225420</v>
      </c>
      <c r="AE795" s="128">
        <v>14215740</v>
      </c>
      <c r="AF795" s="254" t="s">
        <v>3993</v>
      </c>
      <c r="AG795" s="254">
        <v>52010805</v>
      </c>
      <c r="AH795" s="254">
        <v>3225420</v>
      </c>
      <c r="AI795" s="254">
        <v>17441160</v>
      </c>
    </row>
    <row r="796" spans="1:35" s="24" customFormat="1" ht="36.75" customHeight="1" x14ac:dyDescent="0.3">
      <c r="A796" s="247">
        <v>587</v>
      </c>
      <c r="B796" s="248">
        <v>80111600</v>
      </c>
      <c r="C796" s="254" t="s">
        <v>3395</v>
      </c>
      <c r="D796" s="254" t="s">
        <v>3410</v>
      </c>
      <c r="E796" s="259" t="s">
        <v>757</v>
      </c>
      <c r="F796" s="259">
        <v>2024003050087</v>
      </c>
      <c r="G796" s="258" t="s">
        <v>758</v>
      </c>
      <c r="H796" s="260" t="s">
        <v>3385</v>
      </c>
      <c r="I796" s="134">
        <v>24418013</v>
      </c>
      <c r="J796" s="261" t="s">
        <v>1419</v>
      </c>
      <c r="K796" s="254" t="s">
        <v>3404</v>
      </c>
      <c r="L796" s="261" t="s">
        <v>903</v>
      </c>
      <c r="M796" s="261" t="s">
        <v>909</v>
      </c>
      <c r="N796" s="262" t="s">
        <v>494</v>
      </c>
      <c r="O796" s="261">
        <v>75</v>
      </c>
      <c r="P796" s="261" t="s">
        <v>3082</v>
      </c>
      <c r="Q796" s="254" t="s">
        <v>3384</v>
      </c>
      <c r="R796" s="254" t="s">
        <v>3411</v>
      </c>
      <c r="S796" s="254">
        <v>147</v>
      </c>
      <c r="T796" s="265" t="s">
        <v>907</v>
      </c>
      <c r="U796" s="127">
        <v>647</v>
      </c>
      <c r="V796" s="254" t="s">
        <v>816</v>
      </c>
      <c r="W796" s="254" t="s">
        <v>984</v>
      </c>
      <c r="X796" s="254" t="s">
        <v>821</v>
      </c>
      <c r="Y796" s="128">
        <v>537</v>
      </c>
      <c r="Z796" s="254" t="s">
        <v>1958</v>
      </c>
      <c r="AA796" s="254">
        <v>8856</v>
      </c>
      <c r="AB796" s="128">
        <v>24418013</v>
      </c>
      <c r="AC796" s="128">
        <v>0</v>
      </c>
      <c r="AD796" s="128">
        <v>4348413</v>
      </c>
      <c r="AE796" s="128">
        <v>20069600</v>
      </c>
      <c r="AF796" s="254" t="s">
        <v>3994</v>
      </c>
      <c r="AG796" s="254">
        <v>52010805</v>
      </c>
      <c r="AH796" s="254">
        <v>4348413</v>
      </c>
      <c r="AI796" s="254">
        <v>24418013</v>
      </c>
    </row>
    <row r="797" spans="1:35" s="24" customFormat="1" ht="36.75" customHeight="1" x14ac:dyDescent="0.3">
      <c r="A797" s="247">
        <v>588</v>
      </c>
      <c r="B797" s="248">
        <v>80111600</v>
      </c>
      <c r="C797" s="254" t="s">
        <v>3395</v>
      </c>
      <c r="D797" s="254" t="s">
        <v>3410</v>
      </c>
      <c r="E797" s="259" t="s">
        <v>757</v>
      </c>
      <c r="F797" s="259">
        <v>2024003050087</v>
      </c>
      <c r="G797" s="258" t="s">
        <v>758</v>
      </c>
      <c r="H797" s="260" t="s">
        <v>3385</v>
      </c>
      <c r="I797" s="134">
        <v>18277380</v>
      </c>
      <c r="J797" s="261" t="s">
        <v>1302</v>
      </c>
      <c r="K797" s="254" t="s">
        <v>3404</v>
      </c>
      <c r="L797" s="261" t="s">
        <v>903</v>
      </c>
      <c r="M797" s="261" t="s">
        <v>909</v>
      </c>
      <c r="N797" s="262" t="s">
        <v>494</v>
      </c>
      <c r="O797" s="261">
        <v>75</v>
      </c>
      <c r="P797" s="261" t="s">
        <v>3082</v>
      </c>
      <c r="Q797" s="254" t="s">
        <v>3384</v>
      </c>
      <c r="R797" s="254" t="s">
        <v>3411</v>
      </c>
      <c r="S797" s="254">
        <v>153</v>
      </c>
      <c r="T797" s="265" t="s">
        <v>907</v>
      </c>
      <c r="U797" s="127">
        <v>652</v>
      </c>
      <c r="V797" s="254" t="s">
        <v>816</v>
      </c>
      <c r="W797" s="254" t="s">
        <v>984</v>
      </c>
      <c r="X797" s="254" t="s">
        <v>821</v>
      </c>
      <c r="Y797" s="128">
        <v>507</v>
      </c>
      <c r="Z797" s="254" t="s">
        <v>1960</v>
      </c>
      <c r="AA797" s="254">
        <v>8706</v>
      </c>
      <c r="AB797" s="128">
        <v>18277380</v>
      </c>
      <c r="AC797" s="128">
        <v>0</v>
      </c>
      <c r="AD797" s="128">
        <v>3942180</v>
      </c>
      <c r="AE797" s="128">
        <v>14335200</v>
      </c>
      <c r="AF797" s="254" t="s">
        <v>3995</v>
      </c>
      <c r="AG797" s="254">
        <v>52010805</v>
      </c>
      <c r="AH797" s="254">
        <v>3942180</v>
      </c>
      <c r="AI797" s="254">
        <v>18277380</v>
      </c>
    </row>
    <row r="798" spans="1:35" s="24" customFormat="1" ht="36.75" customHeight="1" x14ac:dyDescent="0.3">
      <c r="A798" s="247">
        <v>589</v>
      </c>
      <c r="B798" s="248">
        <v>80111600</v>
      </c>
      <c r="C798" s="254" t="s">
        <v>3395</v>
      </c>
      <c r="D798" s="254" t="s">
        <v>3410</v>
      </c>
      <c r="E798" s="259" t="s">
        <v>683</v>
      </c>
      <c r="F798" s="259">
        <v>2024003050084</v>
      </c>
      <c r="G798" s="258" t="s">
        <v>684</v>
      </c>
      <c r="H798" s="260" t="s">
        <v>3377</v>
      </c>
      <c r="I798" s="134">
        <v>68183910</v>
      </c>
      <c r="J798" s="261" t="s">
        <v>1293</v>
      </c>
      <c r="K798" s="254" t="s">
        <v>3404</v>
      </c>
      <c r="L798" s="261" t="s">
        <v>903</v>
      </c>
      <c r="M798" s="261" t="s">
        <v>909</v>
      </c>
      <c r="N798" s="262" t="s">
        <v>296</v>
      </c>
      <c r="O798" s="261">
        <v>69</v>
      </c>
      <c r="P798" s="261" t="s">
        <v>297</v>
      </c>
      <c r="Q798" s="254" t="s">
        <v>3376</v>
      </c>
      <c r="R798" s="254" t="s">
        <v>3414</v>
      </c>
      <c r="S798" s="254">
        <v>159</v>
      </c>
      <c r="T798" s="265" t="s">
        <v>907</v>
      </c>
      <c r="U798" s="127">
        <v>648</v>
      </c>
      <c r="V798" s="254" t="s">
        <v>816</v>
      </c>
      <c r="W798" s="254" t="s">
        <v>984</v>
      </c>
      <c r="X798" s="254" t="s">
        <v>821</v>
      </c>
      <c r="Y798" s="128">
        <v>463</v>
      </c>
      <c r="Z798" s="254" t="s">
        <v>1911</v>
      </c>
      <c r="AA798" s="254">
        <v>8202</v>
      </c>
      <c r="AB798" s="128">
        <v>68183910</v>
      </c>
      <c r="AC798" s="128">
        <v>0</v>
      </c>
      <c r="AD798" s="128">
        <v>13045110</v>
      </c>
      <c r="AE798" s="128">
        <v>55138800</v>
      </c>
      <c r="AF798" s="254" t="s">
        <v>3996</v>
      </c>
      <c r="AG798" s="254">
        <v>52010802</v>
      </c>
      <c r="AH798" s="254">
        <v>13045110</v>
      </c>
      <c r="AI798" s="254">
        <v>68183910</v>
      </c>
    </row>
    <row r="799" spans="1:35" s="24" customFormat="1" ht="36.75" customHeight="1" x14ac:dyDescent="0.3">
      <c r="A799" s="247">
        <v>590</v>
      </c>
      <c r="B799" s="248">
        <v>80111600</v>
      </c>
      <c r="C799" s="254" t="s">
        <v>3395</v>
      </c>
      <c r="D799" s="254" t="s">
        <v>3410</v>
      </c>
      <c r="E799" s="259" t="s">
        <v>685</v>
      </c>
      <c r="F799" s="259">
        <v>2024003050085</v>
      </c>
      <c r="G799" s="258" t="s">
        <v>686</v>
      </c>
      <c r="H799" s="260" t="s">
        <v>3383</v>
      </c>
      <c r="I799" s="134">
        <v>26592220</v>
      </c>
      <c r="J799" s="261" t="s">
        <v>1420</v>
      </c>
      <c r="K799" s="254" t="s">
        <v>3404</v>
      </c>
      <c r="L799" s="261" t="s">
        <v>903</v>
      </c>
      <c r="M799" s="261" t="s">
        <v>909</v>
      </c>
      <c r="N799" s="262" t="s">
        <v>480</v>
      </c>
      <c r="O799" s="261">
        <v>70</v>
      </c>
      <c r="P799" s="261" t="s">
        <v>3080</v>
      </c>
      <c r="Q799" s="254" t="s">
        <v>3382</v>
      </c>
      <c r="R799" s="254" t="s">
        <v>3411</v>
      </c>
      <c r="S799" s="254">
        <v>159</v>
      </c>
      <c r="T799" s="265" t="s">
        <v>907</v>
      </c>
      <c r="U799" s="127">
        <v>649</v>
      </c>
      <c r="V799" s="254" t="s">
        <v>816</v>
      </c>
      <c r="W799" s="254" t="s">
        <v>984</v>
      </c>
      <c r="X799" s="254" t="s">
        <v>821</v>
      </c>
      <c r="Y799" s="128">
        <v>459</v>
      </c>
      <c r="Z799" s="254" t="s">
        <v>1917</v>
      </c>
      <c r="AA799" s="254">
        <v>8195</v>
      </c>
      <c r="AB799" s="128">
        <v>26592220</v>
      </c>
      <c r="AC799" s="128">
        <v>0</v>
      </c>
      <c r="AD799" s="128">
        <v>6522620</v>
      </c>
      <c r="AE799" s="128">
        <v>20069600</v>
      </c>
      <c r="AF799" s="254" t="s">
        <v>3997</v>
      </c>
      <c r="AG799" s="254">
        <v>52010803</v>
      </c>
      <c r="AH799" s="254">
        <v>6522620</v>
      </c>
      <c r="AI799" s="254">
        <v>26592220</v>
      </c>
    </row>
    <row r="800" spans="1:35" s="24" customFormat="1" ht="36.75" customHeight="1" x14ac:dyDescent="0.3">
      <c r="A800" s="247">
        <v>591</v>
      </c>
      <c r="B800" s="248">
        <v>80111600</v>
      </c>
      <c r="C800" s="254" t="s">
        <v>3395</v>
      </c>
      <c r="D800" s="254" t="s">
        <v>3410</v>
      </c>
      <c r="E800" s="259" t="s">
        <v>680</v>
      </c>
      <c r="F800" s="259">
        <v>2024003050102</v>
      </c>
      <c r="G800" s="258" t="s">
        <v>682</v>
      </c>
      <c r="H800" s="260" t="s">
        <v>3381</v>
      </c>
      <c r="I800" s="134">
        <v>18277380</v>
      </c>
      <c r="J800" s="261" t="s">
        <v>1421</v>
      </c>
      <c r="K800" s="254" t="s">
        <v>3404</v>
      </c>
      <c r="L800" s="261" t="s">
        <v>903</v>
      </c>
      <c r="M800" s="261" t="s">
        <v>909</v>
      </c>
      <c r="N800" s="262" t="s">
        <v>229</v>
      </c>
      <c r="O800" s="261">
        <v>64</v>
      </c>
      <c r="P800" s="261" t="s">
        <v>3078</v>
      </c>
      <c r="Q800" s="254" t="s">
        <v>3380</v>
      </c>
      <c r="R800" s="254" t="s">
        <v>3411</v>
      </c>
      <c r="S800" s="254">
        <v>153</v>
      </c>
      <c r="T800" s="265" t="s">
        <v>907</v>
      </c>
      <c r="U800" s="127">
        <v>658</v>
      </c>
      <c r="V800" s="254" t="s">
        <v>816</v>
      </c>
      <c r="W800" s="254" t="s">
        <v>984</v>
      </c>
      <c r="X800" s="254" t="s">
        <v>821</v>
      </c>
      <c r="Y800" s="128">
        <v>505</v>
      </c>
      <c r="Z800" s="254" t="s">
        <v>2257</v>
      </c>
      <c r="AA800" s="254">
        <v>8707</v>
      </c>
      <c r="AB800" s="128">
        <v>18277380</v>
      </c>
      <c r="AC800" s="128">
        <v>0</v>
      </c>
      <c r="AD800" s="128">
        <v>3942180</v>
      </c>
      <c r="AE800" s="128">
        <v>14335200</v>
      </c>
      <c r="AF800" s="254" t="s">
        <v>3998</v>
      </c>
      <c r="AG800" s="254">
        <v>52010801</v>
      </c>
      <c r="AH800" s="254">
        <v>3942180</v>
      </c>
      <c r="AI800" s="254">
        <v>18277380</v>
      </c>
    </row>
    <row r="801" spans="1:35" s="24" customFormat="1" ht="36.75" customHeight="1" x14ac:dyDescent="0.3">
      <c r="A801" s="247">
        <v>592</v>
      </c>
      <c r="B801" s="248">
        <v>80111600</v>
      </c>
      <c r="C801" s="254" t="s">
        <v>3395</v>
      </c>
      <c r="D801" s="254" t="s">
        <v>3410</v>
      </c>
      <c r="E801" s="259" t="s">
        <v>685</v>
      </c>
      <c r="F801" s="259">
        <v>2024003050085</v>
      </c>
      <c r="G801" s="258" t="s">
        <v>686</v>
      </c>
      <c r="H801" s="260" t="s">
        <v>3383</v>
      </c>
      <c r="I801" s="134">
        <v>34165733</v>
      </c>
      <c r="J801" s="261" t="s">
        <v>1299</v>
      </c>
      <c r="K801" s="254" t="s">
        <v>3404</v>
      </c>
      <c r="L801" s="261" t="s">
        <v>903</v>
      </c>
      <c r="M801" s="261" t="s">
        <v>909</v>
      </c>
      <c r="N801" s="262" t="s">
        <v>486</v>
      </c>
      <c r="O801" s="261">
        <v>71</v>
      </c>
      <c r="P801" s="261" t="s">
        <v>487</v>
      </c>
      <c r="Q801" s="254" t="s">
        <v>3382</v>
      </c>
      <c r="R801" s="254" t="s">
        <v>3411</v>
      </c>
      <c r="S801" s="254">
        <v>147</v>
      </c>
      <c r="T801" s="265" t="s">
        <v>907</v>
      </c>
      <c r="U801" s="127">
        <v>889</v>
      </c>
      <c r="V801" s="254" t="s">
        <v>816</v>
      </c>
      <c r="W801" s="254" t="s">
        <v>984</v>
      </c>
      <c r="X801" s="254" t="s">
        <v>821</v>
      </c>
      <c r="Y801" s="128">
        <v>583</v>
      </c>
      <c r="Z801" s="254" t="s">
        <v>2513</v>
      </c>
      <c r="AA801" s="254">
        <v>9370</v>
      </c>
      <c r="AB801" s="128">
        <v>34165733</v>
      </c>
      <c r="AC801" s="128">
        <v>0</v>
      </c>
      <c r="AD801" s="128">
        <v>2890947</v>
      </c>
      <c r="AE801" s="128">
        <v>31274786</v>
      </c>
      <c r="AF801" s="254" t="s">
        <v>3999</v>
      </c>
      <c r="AG801" s="254">
        <v>52010803</v>
      </c>
      <c r="AH801" s="254">
        <v>2890947</v>
      </c>
      <c r="AI801" s="254">
        <v>34165733</v>
      </c>
    </row>
    <row r="802" spans="1:35" s="24" customFormat="1" ht="36.75" customHeight="1" x14ac:dyDescent="0.3">
      <c r="A802" s="247">
        <v>593</v>
      </c>
      <c r="B802" s="248" t="s">
        <v>1422</v>
      </c>
      <c r="C802" s="247" t="s">
        <v>3396</v>
      </c>
      <c r="D802" s="247" t="s">
        <v>3410</v>
      </c>
      <c r="E802" s="249" t="s">
        <v>695</v>
      </c>
      <c r="F802" s="249">
        <v>2024003050103</v>
      </c>
      <c r="G802" s="250" t="s">
        <v>697</v>
      </c>
      <c r="H802" s="251" t="s">
        <v>3379</v>
      </c>
      <c r="I802" s="133">
        <v>32148309</v>
      </c>
      <c r="J802" s="54" t="s">
        <v>1423</v>
      </c>
      <c r="K802" s="247" t="s">
        <v>3404</v>
      </c>
      <c r="L802" s="54" t="s">
        <v>883</v>
      </c>
      <c r="M802" s="54" t="s">
        <v>884</v>
      </c>
      <c r="N802" s="252" t="s">
        <v>272</v>
      </c>
      <c r="O802" s="54">
        <v>66</v>
      </c>
      <c r="P802" s="253" t="s">
        <v>273</v>
      </c>
      <c r="Q802" s="247" t="s">
        <v>3378</v>
      </c>
      <c r="R802" s="247" t="s">
        <v>3411</v>
      </c>
      <c r="S802" s="254">
        <v>6</v>
      </c>
      <c r="T802" s="265" t="s">
        <v>815</v>
      </c>
      <c r="U802" s="43">
        <v>638</v>
      </c>
      <c r="V802" s="247" t="s">
        <v>816</v>
      </c>
      <c r="W802" s="247" t="s">
        <v>984</v>
      </c>
      <c r="X802" s="247" t="s">
        <v>984</v>
      </c>
      <c r="Y802" s="29">
        <v>7822024</v>
      </c>
      <c r="Z802" s="247" t="s">
        <v>1792</v>
      </c>
      <c r="AA802" s="247">
        <v>7424</v>
      </c>
      <c r="AB802" s="29">
        <v>32148309</v>
      </c>
      <c r="AC802" s="29">
        <v>0</v>
      </c>
      <c r="AD802" s="29">
        <v>32148309</v>
      </c>
      <c r="AE802" s="29">
        <v>0</v>
      </c>
      <c r="AF802" s="247" t="s">
        <v>4000</v>
      </c>
      <c r="AG802" s="247">
        <v>52010804</v>
      </c>
      <c r="AH802" s="247">
        <v>32148309</v>
      </c>
      <c r="AI802" s="247">
        <v>32148309</v>
      </c>
    </row>
    <row r="803" spans="1:35" s="24" customFormat="1" ht="36.75" customHeight="1" x14ac:dyDescent="0.3">
      <c r="A803" s="247">
        <v>593</v>
      </c>
      <c r="B803" s="248" t="s">
        <v>1422</v>
      </c>
      <c r="C803" s="247" t="s">
        <v>3396</v>
      </c>
      <c r="D803" s="247" t="s">
        <v>3410</v>
      </c>
      <c r="E803" s="249" t="s">
        <v>695</v>
      </c>
      <c r="F803" s="249">
        <v>2024003050103</v>
      </c>
      <c r="G803" s="250" t="s">
        <v>698</v>
      </c>
      <c r="H803" s="251" t="s">
        <v>3379</v>
      </c>
      <c r="I803" s="133">
        <v>68680809</v>
      </c>
      <c r="J803" s="54" t="s">
        <v>1423</v>
      </c>
      <c r="K803" s="247" t="s">
        <v>3404</v>
      </c>
      <c r="L803" s="54" t="s">
        <v>883</v>
      </c>
      <c r="M803" s="54" t="s">
        <v>884</v>
      </c>
      <c r="N803" s="252" t="s">
        <v>275</v>
      </c>
      <c r="O803" s="54">
        <v>67</v>
      </c>
      <c r="P803" s="253" t="s">
        <v>3079</v>
      </c>
      <c r="Q803" s="247" t="s">
        <v>3378</v>
      </c>
      <c r="R803" s="247" t="s">
        <v>3411</v>
      </c>
      <c r="S803" s="254">
        <v>6</v>
      </c>
      <c r="T803" s="265" t="s">
        <v>815</v>
      </c>
      <c r="U803" s="43">
        <v>638</v>
      </c>
      <c r="V803" s="247" t="s">
        <v>816</v>
      </c>
      <c r="W803" s="247" t="s">
        <v>984</v>
      </c>
      <c r="X803" s="247" t="s">
        <v>984</v>
      </c>
      <c r="Y803" s="29">
        <v>7822024</v>
      </c>
      <c r="Z803" s="247" t="s">
        <v>1792</v>
      </c>
      <c r="AA803" s="247">
        <v>7424</v>
      </c>
      <c r="AB803" s="29">
        <v>68680809</v>
      </c>
      <c r="AC803" s="29">
        <v>0</v>
      </c>
      <c r="AD803" s="29">
        <v>68680809</v>
      </c>
      <c r="AE803" s="29">
        <v>0</v>
      </c>
      <c r="AF803" s="247" t="s">
        <v>4001</v>
      </c>
      <c r="AG803" s="247">
        <v>52010804</v>
      </c>
      <c r="AH803" s="247">
        <v>68680809</v>
      </c>
      <c r="AI803" s="247">
        <v>68680809</v>
      </c>
    </row>
    <row r="804" spans="1:35" s="24" customFormat="1" ht="36.75" customHeight="1" x14ac:dyDescent="0.3">
      <c r="A804" s="247">
        <v>594</v>
      </c>
      <c r="B804" s="248">
        <v>72101500</v>
      </c>
      <c r="C804" s="247" t="s">
        <v>1785</v>
      </c>
      <c r="D804" s="247" t="s">
        <v>3410</v>
      </c>
      <c r="E804" s="249" t="s">
        <v>762</v>
      </c>
      <c r="F804" s="249">
        <v>2024003050075</v>
      </c>
      <c r="G804" s="250" t="s">
        <v>764</v>
      </c>
      <c r="H804" s="251" t="s">
        <v>3389</v>
      </c>
      <c r="I804" s="133">
        <v>200000000</v>
      </c>
      <c r="J804" s="54" t="s">
        <v>1424</v>
      </c>
      <c r="K804" s="247" t="s">
        <v>3404</v>
      </c>
      <c r="L804" s="54" t="s">
        <v>883</v>
      </c>
      <c r="M804" s="54" t="s">
        <v>1425</v>
      </c>
      <c r="N804" s="252" t="s">
        <v>633</v>
      </c>
      <c r="O804" s="54">
        <v>95</v>
      </c>
      <c r="P804" s="253" t="s">
        <v>634</v>
      </c>
      <c r="Q804" s="247" t="s">
        <v>3388</v>
      </c>
      <c r="R804" s="247" t="s">
        <v>3492</v>
      </c>
      <c r="S804" s="254">
        <v>3</v>
      </c>
      <c r="T804" s="265" t="s">
        <v>815</v>
      </c>
      <c r="U804" s="43">
        <v>637</v>
      </c>
      <c r="V804" s="247" t="s">
        <v>816</v>
      </c>
      <c r="W804" s="247" t="s">
        <v>984</v>
      </c>
      <c r="X804" s="247" t="s">
        <v>845</v>
      </c>
      <c r="Y804" s="29">
        <v>6082025</v>
      </c>
      <c r="Z804" s="247" t="s">
        <v>1802</v>
      </c>
      <c r="AA804" s="247" t="s">
        <v>895</v>
      </c>
      <c r="AB804" s="29">
        <v>0</v>
      </c>
      <c r="AC804" s="29">
        <v>200000000</v>
      </c>
      <c r="AD804" s="29">
        <v>0</v>
      </c>
      <c r="AE804" s="29">
        <v>0</v>
      </c>
      <c r="AF804" s="247" t="s">
        <v>633</v>
      </c>
      <c r="AG804" s="247">
        <v>52010902</v>
      </c>
      <c r="AH804" s="247" t="s">
        <v>895</v>
      </c>
      <c r="AI804" s="247" t="s">
        <v>895</v>
      </c>
    </row>
    <row r="805" spans="1:35" s="24" customFormat="1" ht="36.75" customHeight="1" x14ac:dyDescent="0.3">
      <c r="A805" s="247">
        <v>595</v>
      </c>
      <c r="B805" s="248" t="s">
        <v>1422</v>
      </c>
      <c r="C805" s="247" t="s">
        <v>3396</v>
      </c>
      <c r="D805" s="247" t="s">
        <v>3410</v>
      </c>
      <c r="E805" s="249" t="s">
        <v>695</v>
      </c>
      <c r="F805" s="249">
        <v>2024003050103</v>
      </c>
      <c r="G805" s="250" t="s">
        <v>697</v>
      </c>
      <c r="H805" s="251" t="s">
        <v>3379</v>
      </c>
      <c r="I805" s="133">
        <v>57170882</v>
      </c>
      <c r="J805" s="54" t="s">
        <v>1426</v>
      </c>
      <c r="K805" s="247" t="s">
        <v>3400</v>
      </c>
      <c r="L805" s="54" t="s">
        <v>883</v>
      </c>
      <c r="M805" s="54" t="s">
        <v>884</v>
      </c>
      <c r="N805" s="252" t="s">
        <v>1427</v>
      </c>
      <c r="O805" s="54">
        <v>142</v>
      </c>
      <c r="P805" s="253" t="s">
        <v>3116</v>
      </c>
      <c r="Q805" s="247" t="s">
        <v>3378</v>
      </c>
      <c r="R805" s="247" t="s">
        <v>3457</v>
      </c>
      <c r="S805" s="254">
        <v>5</v>
      </c>
      <c r="T805" s="265" t="s">
        <v>815</v>
      </c>
      <c r="U805" s="43" t="s">
        <v>895</v>
      </c>
      <c r="V805" s="247" t="s">
        <v>816</v>
      </c>
      <c r="W805" s="247" t="s">
        <v>821</v>
      </c>
      <c r="X805" s="247" t="s">
        <v>821</v>
      </c>
      <c r="Y805" s="29" t="s">
        <v>895</v>
      </c>
      <c r="Z805" s="247" t="s">
        <v>895</v>
      </c>
      <c r="AA805" s="247" t="s">
        <v>895</v>
      </c>
      <c r="AB805" s="29">
        <v>0</v>
      </c>
      <c r="AC805" s="29">
        <v>57170882</v>
      </c>
      <c r="AD805" s="29">
        <v>0</v>
      </c>
      <c r="AE805" s="29">
        <v>0</v>
      </c>
      <c r="AF805" s="247" t="s">
        <v>1427</v>
      </c>
      <c r="AG805" s="247">
        <v>52010804</v>
      </c>
      <c r="AH805" s="247" t="s">
        <v>895</v>
      </c>
      <c r="AI805" s="247" t="s">
        <v>895</v>
      </c>
    </row>
    <row r="806" spans="1:35" s="24" customFormat="1" ht="36.75" customHeight="1" x14ac:dyDescent="0.3">
      <c r="A806" s="247">
        <v>595</v>
      </c>
      <c r="B806" s="248" t="s">
        <v>1422</v>
      </c>
      <c r="C806" s="247" t="s">
        <v>3396</v>
      </c>
      <c r="D806" s="247" t="s">
        <v>3410</v>
      </c>
      <c r="E806" s="249" t="s">
        <v>695</v>
      </c>
      <c r="F806" s="249">
        <v>2024003050103</v>
      </c>
      <c r="G806" s="250" t="s">
        <v>697</v>
      </c>
      <c r="H806" s="251" t="s">
        <v>3379</v>
      </c>
      <c r="I806" s="133">
        <v>286000000</v>
      </c>
      <c r="J806" s="54" t="s">
        <v>1426</v>
      </c>
      <c r="K806" s="247" t="s">
        <v>3400</v>
      </c>
      <c r="L806" s="54" t="s">
        <v>883</v>
      </c>
      <c r="M806" s="54" t="s">
        <v>884</v>
      </c>
      <c r="N806" s="252" t="s">
        <v>1428</v>
      </c>
      <c r="O806" s="54">
        <v>143</v>
      </c>
      <c r="P806" s="253" t="s">
        <v>3117</v>
      </c>
      <c r="Q806" s="247" t="s">
        <v>3378</v>
      </c>
      <c r="R806" s="247" t="s">
        <v>3457</v>
      </c>
      <c r="S806" s="254">
        <v>5</v>
      </c>
      <c r="T806" s="265" t="s">
        <v>815</v>
      </c>
      <c r="U806" s="43" t="s">
        <v>895</v>
      </c>
      <c r="V806" s="247" t="s">
        <v>816</v>
      </c>
      <c r="W806" s="247" t="s">
        <v>821</v>
      </c>
      <c r="X806" s="247" t="s">
        <v>821</v>
      </c>
      <c r="Y806" s="29" t="s">
        <v>895</v>
      </c>
      <c r="Z806" s="247" t="s">
        <v>895</v>
      </c>
      <c r="AA806" s="247" t="s">
        <v>895</v>
      </c>
      <c r="AB806" s="29">
        <v>0</v>
      </c>
      <c r="AC806" s="29">
        <v>286000000</v>
      </c>
      <c r="AD806" s="29">
        <v>0</v>
      </c>
      <c r="AE806" s="29">
        <v>0</v>
      </c>
      <c r="AF806" s="247" t="s">
        <v>1428</v>
      </c>
      <c r="AG806" s="247">
        <v>52010804</v>
      </c>
      <c r="AH806" s="247" t="s">
        <v>895</v>
      </c>
      <c r="AI806" s="247" t="s">
        <v>895</v>
      </c>
    </row>
    <row r="807" spans="1:35" s="24" customFormat="1" ht="36.75" customHeight="1" x14ac:dyDescent="0.3">
      <c r="A807" s="247">
        <v>596</v>
      </c>
      <c r="B807" s="248">
        <v>80101500</v>
      </c>
      <c r="C807" s="247" t="s">
        <v>3391</v>
      </c>
      <c r="D807" s="247" t="s">
        <v>3410</v>
      </c>
      <c r="E807" s="249" t="s">
        <v>738</v>
      </c>
      <c r="F807" s="249">
        <v>2024003050077</v>
      </c>
      <c r="G807" s="250" t="s">
        <v>752</v>
      </c>
      <c r="H807" s="251" t="s">
        <v>3370</v>
      </c>
      <c r="I807" s="133">
        <v>47748000</v>
      </c>
      <c r="J807" s="280" t="s">
        <v>1429</v>
      </c>
      <c r="K807" s="247" t="s">
        <v>3404</v>
      </c>
      <c r="L807" s="54" t="s">
        <v>903</v>
      </c>
      <c r="M807" s="54" t="s">
        <v>909</v>
      </c>
      <c r="N807" s="252" t="s">
        <v>226</v>
      </c>
      <c r="O807" s="54">
        <v>129</v>
      </c>
      <c r="P807" s="253" t="s">
        <v>3105</v>
      </c>
      <c r="Q807" s="247" t="s">
        <v>3371</v>
      </c>
      <c r="R807" s="247" t="s">
        <v>3457</v>
      </c>
      <c r="S807" s="254">
        <v>105</v>
      </c>
      <c r="T807" s="265" t="s">
        <v>1430</v>
      </c>
      <c r="U807" s="43">
        <v>958</v>
      </c>
      <c r="V807" s="247" t="s">
        <v>816</v>
      </c>
      <c r="W807" s="247" t="s">
        <v>818</v>
      </c>
      <c r="X807" s="247" t="s">
        <v>818</v>
      </c>
      <c r="Y807" s="29">
        <v>693</v>
      </c>
      <c r="Z807" s="247" t="s">
        <v>3060</v>
      </c>
      <c r="AA807" s="247" t="s">
        <v>895</v>
      </c>
      <c r="AB807" s="29">
        <v>0</v>
      </c>
      <c r="AC807" s="29">
        <v>47748000</v>
      </c>
      <c r="AD807" s="29">
        <v>0</v>
      </c>
      <c r="AE807" s="29">
        <v>0</v>
      </c>
      <c r="AF807" s="247" t="s">
        <v>226</v>
      </c>
      <c r="AG807" s="247">
        <v>52011001</v>
      </c>
      <c r="AH807" s="247" t="s">
        <v>895</v>
      </c>
      <c r="AI807" s="247" t="s">
        <v>895</v>
      </c>
    </row>
    <row r="808" spans="1:35" s="24" customFormat="1" ht="36.75" customHeight="1" x14ac:dyDescent="0.3">
      <c r="A808" s="247">
        <v>597</v>
      </c>
      <c r="B808" s="248">
        <v>84111600</v>
      </c>
      <c r="C808" s="247" t="s">
        <v>3391</v>
      </c>
      <c r="D808" s="247" t="s">
        <v>3410</v>
      </c>
      <c r="E808" s="249" t="s">
        <v>738</v>
      </c>
      <c r="F808" s="249">
        <v>2024003050077</v>
      </c>
      <c r="G808" s="250" t="s">
        <v>752</v>
      </c>
      <c r="H808" s="251" t="s">
        <v>3370</v>
      </c>
      <c r="I808" s="135">
        <v>29100260</v>
      </c>
      <c r="J808" s="280" t="s">
        <v>1431</v>
      </c>
      <c r="K808" s="247" t="s">
        <v>3404</v>
      </c>
      <c r="L808" s="54" t="s">
        <v>903</v>
      </c>
      <c r="M808" s="54" t="s">
        <v>909</v>
      </c>
      <c r="N808" s="252" t="s">
        <v>226</v>
      </c>
      <c r="O808" s="54">
        <v>129</v>
      </c>
      <c r="P808" s="253" t="s">
        <v>3105</v>
      </c>
      <c r="Q808" s="247" t="s">
        <v>3371</v>
      </c>
      <c r="R808" s="247" t="s">
        <v>3457</v>
      </c>
      <c r="S808" s="254">
        <v>105</v>
      </c>
      <c r="T808" s="265" t="s">
        <v>1430</v>
      </c>
      <c r="U808" s="43">
        <v>975</v>
      </c>
      <c r="V808" s="247" t="s">
        <v>816</v>
      </c>
      <c r="W808" s="247" t="s">
        <v>818</v>
      </c>
      <c r="X808" s="247" t="s">
        <v>818</v>
      </c>
      <c r="Y808" s="29">
        <v>667</v>
      </c>
      <c r="Z808" s="247" t="s">
        <v>3025</v>
      </c>
      <c r="AA808" s="247" t="s">
        <v>895</v>
      </c>
      <c r="AB808" s="29">
        <v>0</v>
      </c>
      <c r="AC808" s="29">
        <v>19185374</v>
      </c>
      <c r="AD808" s="29">
        <v>0</v>
      </c>
      <c r="AE808" s="29">
        <v>0</v>
      </c>
      <c r="AF808" s="247" t="s">
        <v>226</v>
      </c>
      <c r="AG808" s="247">
        <v>52011001</v>
      </c>
      <c r="AH808" s="247" t="s">
        <v>895</v>
      </c>
      <c r="AI808" s="247" t="s">
        <v>895</v>
      </c>
    </row>
    <row r="809" spans="1:35" s="24" customFormat="1" ht="36.75" customHeight="1" x14ac:dyDescent="0.3">
      <c r="A809" s="247">
        <v>598</v>
      </c>
      <c r="B809" s="248">
        <v>80111600</v>
      </c>
      <c r="C809" s="247" t="s">
        <v>22</v>
      </c>
      <c r="D809" s="247" t="s">
        <v>3410</v>
      </c>
      <c r="E809" s="249" t="s">
        <v>766</v>
      </c>
      <c r="F809" s="249">
        <v>2024003050104</v>
      </c>
      <c r="G809" s="250" t="s">
        <v>767</v>
      </c>
      <c r="H809" s="251" t="s">
        <v>3375</v>
      </c>
      <c r="I809" s="133">
        <v>19185374</v>
      </c>
      <c r="J809" s="54" t="s">
        <v>965</v>
      </c>
      <c r="K809" s="247" t="s">
        <v>3404</v>
      </c>
      <c r="L809" s="54" t="s">
        <v>903</v>
      </c>
      <c r="M809" s="54" t="s">
        <v>909</v>
      </c>
      <c r="N809" s="252" t="s">
        <v>186</v>
      </c>
      <c r="O809" s="54">
        <v>122</v>
      </c>
      <c r="P809" s="253" t="s">
        <v>187</v>
      </c>
      <c r="Q809" s="247" t="s">
        <v>3374</v>
      </c>
      <c r="R809" s="247" t="s">
        <v>3457</v>
      </c>
      <c r="S809" s="254">
        <v>146</v>
      </c>
      <c r="T809" s="265" t="s">
        <v>815</v>
      </c>
      <c r="U809" s="43">
        <v>870</v>
      </c>
      <c r="V809" s="247" t="s">
        <v>816</v>
      </c>
      <c r="W809" s="247" t="s">
        <v>821</v>
      </c>
      <c r="X809" s="247" t="s">
        <v>818</v>
      </c>
      <c r="Y809" s="29">
        <v>598</v>
      </c>
      <c r="Z809" s="247" t="s">
        <v>2519</v>
      </c>
      <c r="AA809" s="247">
        <v>10036</v>
      </c>
      <c r="AB809" s="29">
        <v>17608494</v>
      </c>
      <c r="AC809" s="29">
        <v>1576880</v>
      </c>
      <c r="AD809" s="29">
        <v>1314067</v>
      </c>
      <c r="AE809" s="29">
        <v>16294427</v>
      </c>
      <c r="AF809" s="247" t="s">
        <v>4002</v>
      </c>
      <c r="AG809" s="247">
        <v>52011002</v>
      </c>
      <c r="AH809" s="247">
        <v>1314067</v>
      </c>
      <c r="AI809" s="247">
        <v>17608494</v>
      </c>
    </row>
    <row r="810" spans="1:35" s="24" customFormat="1" ht="36.75" customHeight="1" x14ac:dyDescent="0.3">
      <c r="A810" s="247">
        <v>598</v>
      </c>
      <c r="B810" s="248">
        <v>80111600</v>
      </c>
      <c r="C810" s="247" t="s">
        <v>3391</v>
      </c>
      <c r="D810" s="247" t="s">
        <v>3410</v>
      </c>
      <c r="E810" s="249" t="s">
        <v>738</v>
      </c>
      <c r="F810" s="249">
        <v>2024003050077</v>
      </c>
      <c r="G810" s="250" t="s">
        <v>739</v>
      </c>
      <c r="H810" s="251" t="s">
        <v>3370</v>
      </c>
      <c r="I810" s="133">
        <v>17608493</v>
      </c>
      <c r="J810" s="280" t="s">
        <v>965</v>
      </c>
      <c r="K810" s="247" t="s">
        <v>3404</v>
      </c>
      <c r="L810" s="54" t="s">
        <v>903</v>
      </c>
      <c r="M810" s="54" t="s">
        <v>909</v>
      </c>
      <c r="N810" s="252" t="s">
        <v>226</v>
      </c>
      <c r="O810" s="54">
        <v>129</v>
      </c>
      <c r="P810" s="253" t="s">
        <v>3105</v>
      </c>
      <c r="Q810" s="247" t="s">
        <v>3371</v>
      </c>
      <c r="R810" s="247" t="s">
        <v>3457</v>
      </c>
      <c r="S810" s="254">
        <v>146</v>
      </c>
      <c r="T810" s="265" t="s">
        <v>1430</v>
      </c>
      <c r="U810" s="43">
        <v>870</v>
      </c>
      <c r="V810" s="247" t="s">
        <v>816</v>
      </c>
      <c r="W810" s="247" t="s">
        <v>821</v>
      </c>
      <c r="X810" s="247" t="s">
        <v>818</v>
      </c>
      <c r="Y810" s="29">
        <v>598</v>
      </c>
      <c r="Z810" s="247" t="s">
        <v>2519</v>
      </c>
      <c r="AA810" s="247">
        <v>10036</v>
      </c>
      <c r="AB810" s="29">
        <v>17608493</v>
      </c>
      <c r="AC810" s="29">
        <v>0</v>
      </c>
      <c r="AD810" s="29">
        <v>1314066</v>
      </c>
      <c r="AE810" s="29">
        <v>16294427</v>
      </c>
      <c r="AF810" s="247" t="s">
        <v>4003</v>
      </c>
      <c r="AG810" s="247">
        <v>52011001</v>
      </c>
      <c r="AH810" s="247">
        <v>1314066</v>
      </c>
      <c r="AI810" s="247">
        <v>17608493</v>
      </c>
    </row>
    <row r="811" spans="1:35" s="24" customFormat="1" ht="36.75" customHeight="1" x14ac:dyDescent="0.3">
      <c r="A811" s="247">
        <v>599</v>
      </c>
      <c r="B811" s="248" t="s">
        <v>1432</v>
      </c>
      <c r="C811" s="247" t="s">
        <v>22</v>
      </c>
      <c r="D811" s="247" t="s">
        <v>3410</v>
      </c>
      <c r="E811" s="249" t="s">
        <v>766</v>
      </c>
      <c r="F811" s="249">
        <v>2024003050104</v>
      </c>
      <c r="G811" s="250" t="s">
        <v>768</v>
      </c>
      <c r="H811" s="251" t="s">
        <v>3375</v>
      </c>
      <c r="I811" s="133">
        <v>46739153</v>
      </c>
      <c r="J811" s="54" t="s">
        <v>1433</v>
      </c>
      <c r="K811" s="247" t="s">
        <v>3404</v>
      </c>
      <c r="L811" s="54" t="s">
        <v>903</v>
      </c>
      <c r="M811" s="54" t="s">
        <v>884</v>
      </c>
      <c r="N811" s="252" t="s">
        <v>181</v>
      </c>
      <c r="O811" s="54">
        <v>51</v>
      </c>
      <c r="P811" s="253" t="s">
        <v>3069</v>
      </c>
      <c r="Q811" s="247" t="s">
        <v>3374</v>
      </c>
      <c r="R811" s="247" t="s">
        <v>3411</v>
      </c>
      <c r="S811" s="254">
        <v>5</v>
      </c>
      <c r="T811" s="265" t="s">
        <v>815</v>
      </c>
      <c r="U811" s="43">
        <v>821</v>
      </c>
      <c r="V811" s="247" t="s">
        <v>816</v>
      </c>
      <c r="W811" s="247" t="s">
        <v>821</v>
      </c>
      <c r="X811" s="247" t="s">
        <v>821</v>
      </c>
      <c r="Y811" s="29">
        <v>544</v>
      </c>
      <c r="Z811" s="247" t="s">
        <v>1744</v>
      </c>
      <c r="AA811" s="247">
        <v>8890</v>
      </c>
      <c r="AB811" s="29">
        <v>46739153</v>
      </c>
      <c r="AC811" s="29">
        <v>0</v>
      </c>
      <c r="AD811" s="29">
        <v>0</v>
      </c>
      <c r="AE811" s="29">
        <v>46739153</v>
      </c>
      <c r="AF811" s="247" t="s">
        <v>4004</v>
      </c>
      <c r="AG811" s="247">
        <v>52011002</v>
      </c>
      <c r="AH811" s="247">
        <v>0</v>
      </c>
      <c r="AI811" s="247">
        <v>46739153</v>
      </c>
    </row>
    <row r="812" spans="1:35" s="24" customFormat="1" ht="36.75" customHeight="1" x14ac:dyDescent="0.3">
      <c r="A812" s="247">
        <v>599</v>
      </c>
      <c r="B812" s="248" t="s">
        <v>1432</v>
      </c>
      <c r="C812" s="247" t="s">
        <v>22</v>
      </c>
      <c r="D812" s="247" t="s">
        <v>3410</v>
      </c>
      <c r="E812" s="249" t="s">
        <v>766</v>
      </c>
      <c r="F812" s="249">
        <v>2024003050104</v>
      </c>
      <c r="G812" s="250" t="s">
        <v>768</v>
      </c>
      <c r="H812" s="251" t="s">
        <v>3375</v>
      </c>
      <c r="I812" s="133">
        <v>403260847</v>
      </c>
      <c r="J812" s="54" t="s">
        <v>1433</v>
      </c>
      <c r="K812" s="247" t="s">
        <v>3404</v>
      </c>
      <c r="L812" s="54" t="s">
        <v>903</v>
      </c>
      <c r="M812" s="54" t="s">
        <v>884</v>
      </c>
      <c r="N812" s="252" t="s">
        <v>186</v>
      </c>
      <c r="O812" s="54">
        <v>122</v>
      </c>
      <c r="P812" s="253" t="s">
        <v>187</v>
      </c>
      <c r="Q812" s="247" t="s">
        <v>3374</v>
      </c>
      <c r="R812" s="247" t="s">
        <v>3457</v>
      </c>
      <c r="S812" s="254">
        <v>5</v>
      </c>
      <c r="T812" s="265" t="s">
        <v>815</v>
      </c>
      <c r="U812" s="43">
        <v>821</v>
      </c>
      <c r="V812" s="247" t="s">
        <v>816</v>
      </c>
      <c r="W812" s="247" t="s">
        <v>821</v>
      </c>
      <c r="X812" s="247" t="s">
        <v>821</v>
      </c>
      <c r="Y812" s="29">
        <v>544</v>
      </c>
      <c r="Z812" s="247" t="s">
        <v>1744</v>
      </c>
      <c r="AA812" s="247">
        <v>8890</v>
      </c>
      <c r="AB812" s="29">
        <v>403260847</v>
      </c>
      <c r="AC812" s="29">
        <v>0</v>
      </c>
      <c r="AD812" s="29">
        <v>0</v>
      </c>
      <c r="AE812" s="29">
        <v>403260847</v>
      </c>
      <c r="AF812" s="247" t="s">
        <v>4005</v>
      </c>
      <c r="AG812" s="247">
        <v>52011002</v>
      </c>
      <c r="AH812" s="247">
        <v>0</v>
      </c>
      <c r="AI812" s="247">
        <v>403260847</v>
      </c>
    </row>
    <row r="813" spans="1:35" s="24" customFormat="1" ht="36.75" customHeight="1" x14ac:dyDescent="0.3">
      <c r="A813" s="247">
        <v>600</v>
      </c>
      <c r="B813" s="248">
        <v>90141502</v>
      </c>
      <c r="C813" s="254" t="s">
        <v>3395</v>
      </c>
      <c r="D813" s="254" t="s">
        <v>3410</v>
      </c>
      <c r="E813" s="259" t="s">
        <v>680</v>
      </c>
      <c r="F813" s="259">
        <v>2024003050102</v>
      </c>
      <c r="G813" s="250" t="s">
        <v>681</v>
      </c>
      <c r="H813" s="260" t="s">
        <v>3381</v>
      </c>
      <c r="I813" s="134">
        <v>300000000</v>
      </c>
      <c r="J813" s="261" t="s">
        <v>1434</v>
      </c>
      <c r="K813" s="254" t="s">
        <v>3404</v>
      </c>
      <c r="L813" s="261" t="s">
        <v>903</v>
      </c>
      <c r="M813" s="261" t="s">
        <v>1036</v>
      </c>
      <c r="N813" s="262" t="s">
        <v>269</v>
      </c>
      <c r="O813" s="261">
        <v>150</v>
      </c>
      <c r="P813" s="261" t="s">
        <v>268</v>
      </c>
      <c r="Q813" s="254" t="s">
        <v>3380</v>
      </c>
      <c r="R813" s="254" t="s">
        <v>3539</v>
      </c>
      <c r="S813" s="254">
        <v>170</v>
      </c>
      <c r="T813" s="265" t="s">
        <v>907</v>
      </c>
      <c r="U813" s="127">
        <v>783</v>
      </c>
      <c r="V813" s="254" t="s">
        <v>816</v>
      </c>
      <c r="W813" s="254" t="s">
        <v>984</v>
      </c>
      <c r="X813" s="254" t="s">
        <v>821</v>
      </c>
      <c r="Y813" s="128">
        <v>462</v>
      </c>
      <c r="Z813" s="254" t="s">
        <v>2692</v>
      </c>
      <c r="AA813" s="254">
        <v>8197</v>
      </c>
      <c r="AB813" s="128">
        <v>300000000</v>
      </c>
      <c r="AC813" s="128">
        <v>0</v>
      </c>
      <c r="AD813" s="128">
        <v>300000000</v>
      </c>
      <c r="AE813" s="128">
        <v>0</v>
      </c>
      <c r="AF813" s="254" t="s">
        <v>4006</v>
      </c>
      <c r="AG813" s="254">
        <v>52010801</v>
      </c>
      <c r="AH813" s="254">
        <v>300000000</v>
      </c>
      <c r="AI813" s="254">
        <v>300000000</v>
      </c>
    </row>
    <row r="814" spans="1:35" s="24" customFormat="1" ht="36.75" customHeight="1" x14ac:dyDescent="0.3">
      <c r="A814" s="247">
        <v>601</v>
      </c>
      <c r="B814" s="248">
        <v>90141502</v>
      </c>
      <c r="C814" s="254" t="s">
        <v>3395</v>
      </c>
      <c r="D814" s="254" t="s">
        <v>3410</v>
      </c>
      <c r="E814" s="259" t="s">
        <v>680</v>
      </c>
      <c r="F814" s="259">
        <v>2024003050102</v>
      </c>
      <c r="G814" s="250" t="s">
        <v>681</v>
      </c>
      <c r="H814" s="260" t="s">
        <v>3381</v>
      </c>
      <c r="I814" s="134">
        <v>200000000</v>
      </c>
      <c r="J814" s="261" t="s">
        <v>1435</v>
      </c>
      <c r="K814" s="254" t="s">
        <v>3404</v>
      </c>
      <c r="L814" s="261" t="s">
        <v>903</v>
      </c>
      <c r="M814" s="261" t="s">
        <v>1036</v>
      </c>
      <c r="N814" s="262" t="s">
        <v>269</v>
      </c>
      <c r="O814" s="261">
        <v>150</v>
      </c>
      <c r="P814" s="261" t="s">
        <v>268</v>
      </c>
      <c r="Q814" s="254" t="s">
        <v>3380</v>
      </c>
      <c r="R814" s="254" t="s">
        <v>3539</v>
      </c>
      <c r="S814" s="254">
        <v>170</v>
      </c>
      <c r="T814" s="265" t="s">
        <v>907</v>
      </c>
      <c r="U814" s="127">
        <v>782</v>
      </c>
      <c r="V814" s="254" t="s">
        <v>816</v>
      </c>
      <c r="W814" s="254" t="s">
        <v>984</v>
      </c>
      <c r="X814" s="254" t="s">
        <v>821</v>
      </c>
      <c r="Y814" s="128">
        <v>449</v>
      </c>
      <c r="Z814" s="254" t="s">
        <v>2659</v>
      </c>
      <c r="AA814" s="254">
        <v>8200</v>
      </c>
      <c r="AB814" s="128">
        <v>200000000</v>
      </c>
      <c r="AC814" s="128">
        <v>0</v>
      </c>
      <c r="AD814" s="128">
        <v>163915654</v>
      </c>
      <c r="AE814" s="128">
        <v>36084346</v>
      </c>
      <c r="AF814" s="254" t="s">
        <v>4007</v>
      </c>
      <c r="AG814" s="254">
        <v>52010801</v>
      </c>
      <c r="AH814" s="254">
        <v>163915654</v>
      </c>
      <c r="AI814" s="254">
        <v>200000000</v>
      </c>
    </row>
    <row r="815" spans="1:35" s="24" customFormat="1" ht="36.75" customHeight="1" x14ac:dyDescent="0.3">
      <c r="A815" s="247">
        <v>602</v>
      </c>
      <c r="B815" s="248">
        <v>90141502</v>
      </c>
      <c r="C815" s="254" t="s">
        <v>3395</v>
      </c>
      <c r="D815" s="254" t="s">
        <v>3410</v>
      </c>
      <c r="E815" s="259" t="s">
        <v>680</v>
      </c>
      <c r="F815" s="259">
        <v>2024003050102</v>
      </c>
      <c r="G815" s="250" t="s">
        <v>681</v>
      </c>
      <c r="H815" s="260" t="s">
        <v>3381</v>
      </c>
      <c r="I815" s="134">
        <v>290000000</v>
      </c>
      <c r="J815" s="261" t="s">
        <v>1436</v>
      </c>
      <c r="K815" s="254" t="s">
        <v>3404</v>
      </c>
      <c r="L815" s="261" t="s">
        <v>903</v>
      </c>
      <c r="M815" s="261" t="s">
        <v>1036</v>
      </c>
      <c r="N815" s="262" t="s">
        <v>261</v>
      </c>
      <c r="O815" s="261">
        <v>159</v>
      </c>
      <c r="P815" s="261" t="s">
        <v>241</v>
      </c>
      <c r="Q815" s="254" t="s">
        <v>3380</v>
      </c>
      <c r="R815" s="254" t="s">
        <v>3414</v>
      </c>
      <c r="S815" s="254">
        <v>4</v>
      </c>
      <c r="T815" s="265" t="s">
        <v>815</v>
      </c>
      <c r="U815" s="127">
        <v>969</v>
      </c>
      <c r="V815" s="254" t="s">
        <v>816</v>
      </c>
      <c r="W815" s="254" t="s">
        <v>818</v>
      </c>
      <c r="X815" s="254" t="s">
        <v>845</v>
      </c>
      <c r="Y815" s="128">
        <v>658</v>
      </c>
      <c r="Z815" s="254" t="s">
        <v>3014</v>
      </c>
      <c r="AA815" s="254">
        <v>10522</v>
      </c>
      <c r="AB815" s="128">
        <v>290000000</v>
      </c>
      <c r="AC815" s="128">
        <v>0</v>
      </c>
      <c r="AD815" s="128">
        <v>0</v>
      </c>
      <c r="AE815" s="128">
        <v>290000000</v>
      </c>
      <c r="AF815" s="254" t="s">
        <v>4008</v>
      </c>
      <c r="AG815" s="254">
        <v>52010801</v>
      </c>
      <c r="AH815" s="254">
        <v>0</v>
      </c>
      <c r="AI815" s="254">
        <v>290000000</v>
      </c>
    </row>
    <row r="816" spans="1:35" s="24" customFormat="1" ht="36.75" customHeight="1" x14ac:dyDescent="0.3">
      <c r="A816" s="247">
        <v>602</v>
      </c>
      <c r="B816" s="248">
        <v>90141502</v>
      </c>
      <c r="C816" s="254" t="s">
        <v>3395</v>
      </c>
      <c r="D816" s="254" t="s">
        <v>3410</v>
      </c>
      <c r="E816" s="259" t="s">
        <v>680</v>
      </c>
      <c r="F816" s="259">
        <v>2024003050102</v>
      </c>
      <c r="G816" s="250" t="s">
        <v>681</v>
      </c>
      <c r="H816" s="260" t="s">
        <v>3381</v>
      </c>
      <c r="I816" s="134">
        <v>140000000</v>
      </c>
      <c r="J816" s="261" t="s">
        <v>1436</v>
      </c>
      <c r="K816" s="254" t="s">
        <v>3404</v>
      </c>
      <c r="L816" s="261" t="s">
        <v>903</v>
      </c>
      <c r="M816" s="261" t="s">
        <v>1036</v>
      </c>
      <c r="N816" s="262" t="s">
        <v>269</v>
      </c>
      <c r="O816" s="261">
        <v>150</v>
      </c>
      <c r="P816" s="261" t="s">
        <v>268</v>
      </c>
      <c r="Q816" s="254" t="s">
        <v>3380</v>
      </c>
      <c r="R816" s="254" t="s">
        <v>3539</v>
      </c>
      <c r="S816" s="254">
        <v>4</v>
      </c>
      <c r="T816" s="265" t="s">
        <v>815</v>
      </c>
      <c r="U816" s="127">
        <v>969</v>
      </c>
      <c r="V816" s="254" t="s">
        <v>816</v>
      </c>
      <c r="W816" s="254" t="s">
        <v>818</v>
      </c>
      <c r="X816" s="254" t="s">
        <v>818</v>
      </c>
      <c r="Y816" s="128">
        <v>658</v>
      </c>
      <c r="Z816" s="254" t="s">
        <v>3014</v>
      </c>
      <c r="AA816" s="254">
        <v>10522</v>
      </c>
      <c r="AB816" s="128">
        <v>140000000</v>
      </c>
      <c r="AC816" s="128">
        <v>0</v>
      </c>
      <c r="AD816" s="128">
        <v>0</v>
      </c>
      <c r="AE816" s="128">
        <v>140000000</v>
      </c>
      <c r="AF816" s="254" t="s">
        <v>4009</v>
      </c>
      <c r="AG816" s="254">
        <v>52010801</v>
      </c>
      <c r="AH816" s="254">
        <v>0</v>
      </c>
      <c r="AI816" s="254">
        <v>140000000</v>
      </c>
    </row>
    <row r="817" spans="1:35" s="24" customFormat="1" ht="36.75" customHeight="1" x14ac:dyDescent="0.3">
      <c r="A817" s="247">
        <v>603</v>
      </c>
      <c r="B817" s="248">
        <v>90141502</v>
      </c>
      <c r="C817" s="254" t="s">
        <v>3395</v>
      </c>
      <c r="D817" s="254" t="s">
        <v>3410</v>
      </c>
      <c r="E817" s="259" t="s">
        <v>680</v>
      </c>
      <c r="F817" s="259">
        <v>2024003050102</v>
      </c>
      <c r="G817" s="250" t="s">
        <v>681</v>
      </c>
      <c r="H817" s="260" t="s">
        <v>3381</v>
      </c>
      <c r="I817" s="134">
        <v>200000000</v>
      </c>
      <c r="J817" s="261" t="s">
        <v>1437</v>
      </c>
      <c r="K817" s="254" t="s">
        <v>3404</v>
      </c>
      <c r="L817" s="261" t="s">
        <v>903</v>
      </c>
      <c r="M817" s="261" t="s">
        <v>1036</v>
      </c>
      <c r="N817" s="262" t="s">
        <v>269</v>
      </c>
      <c r="O817" s="261">
        <v>150</v>
      </c>
      <c r="P817" s="261" t="s">
        <v>268</v>
      </c>
      <c r="Q817" s="254" t="s">
        <v>3380</v>
      </c>
      <c r="R817" s="254" t="s">
        <v>3539</v>
      </c>
      <c r="S817" s="254">
        <v>170</v>
      </c>
      <c r="T817" s="265" t="s">
        <v>907</v>
      </c>
      <c r="U817" s="127">
        <v>825</v>
      </c>
      <c r="V817" s="254" t="s">
        <v>816</v>
      </c>
      <c r="W817" s="254" t="s">
        <v>984</v>
      </c>
      <c r="X817" s="254" t="s">
        <v>821</v>
      </c>
      <c r="Y817" s="128">
        <v>565</v>
      </c>
      <c r="Z817" s="254" t="s">
        <v>2891</v>
      </c>
      <c r="AA817" s="254">
        <v>9204</v>
      </c>
      <c r="AB817" s="128">
        <v>200000000</v>
      </c>
      <c r="AC817" s="128">
        <v>0</v>
      </c>
      <c r="AD817" s="128">
        <v>24377251</v>
      </c>
      <c r="AE817" s="128">
        <v>175622749</v>
      </c>
      <c r="AF817" s="254" t="s">
        <v>4010</v>
      </c>
      <c r="AG817" s="254">
        <v>52010801</v>
      </c>
      <c r="AH817" s="254">
        <v>24377251</v>
      </c>
      <c r="AI817" s="254">
        <v>200000000</v>
      </c>
    </row>
    <row r="818" spans="1:35" s="24" customFormat="1" ht="36.75" customHeight="1" x14ac:dyDescent="0.3">
      <c r="A818" s="247">
        <v>604</v>
      </c>
      <c r="B818" s="248">
        <v>90141502</v>
      </c>
      <c r="C818" s="254" t="s">
        <v>3395</v>
      </c>
      <c r="D818" s="254" t="s">
        <v>3410</v>
      </c>
      <c r="E818" s="259" t="s">
        <v>680</v>
      </c>
      <c r="F818" s="259">
        <v>2024003050102</v>
      </c>
      <c r="G818" s="250" t="s">
        <v>681</v>
      </c>
      <c r="H818" s="260" t="s">
        <v>3381</v>
      </c>
      <c r="I818" s="134">
        <v>100000000</v>
      </c>
      <c r="J818" s="261" t="s">
        <v>1438</v>
      </c>
      <c r="K818" s="254" t="s">
        <v>3404</v>
      </c>
      <c r="L818" s="261" t="s">
        <v>903</v>
      </c>
      <c r="M818" s="261" t="s">
        <v>1036</v>
      </c>
      <c r="N818" s="262" t="s">
        <v>269</v>
      </c>
      <c r="O818" s="261">
        <v>150</v>
      </c>
      <c r="P818" s="261" t="s">
        <v>268</v>
      </c>
      <c r="Q818" s="254" t="s">
        <v>3380</v>
      </c>
      <c r="R818" s="254" t="s">
        <v>3539</v>
      </c>
      <c r="S818" s="254">
        <v>143</v>
      </c>
      <c r="T818" s="265" t="s">
        <v>907</v>
      </c>
      <c r="U818" s="127">
        <v>831</v>
      </c>
      <c r="V818" s="254" t="s">
        <v>816</v>
      </c>
      <c r="W818" s="254" t="s">
        <v>821</v>
      </c>
      <c r="X818" s="254" t="s">
        <v>818</v>
      </c>
      <c r="Y818" s="128">
        <v>558</v>
      </c>
      <c r="Z818" s="254" t="s">
        <v>2878</v>
      </c>
      <c r="AA818" s="254">
        <v>8894</v>
      </c>
      <c r="AB818" s="128">
        <v>100000000</v>
      </c>
      <c r="AC818" s="128">
        <v>0</v>
      </c>
      <c r="AD818" s="128">
        <v>23486520</v>
      </c>
      <c r="AE818" s="128">
        <v>76513480</v>
      </c>
      <c r="AF818" s="254" t="s">
        <v>4011</v>
      </c>
      <c r="AG818" s="254">
        <v>52010801</v>
      </c>
      <c r="AH818" s="254">
        <v>23486520</v>
      </c>
      <c r="AI818" s="254">
        <v>100000000</v>
      </c>
    </row>
    <row r="819" spans="1:35" s="24" customFormat="1" ht="36.75" customHeight="1" x14ac:dyDescent="0.3">
      <c r="A819" s="247">
        <v>605</v>
      </c>
      <c r="B819" s="248">
        <v>90141502</v>
      </c>
      <c r="C819" s="254" t="s">
        <v>3395</v>
      </c>
      <c r="D819" s="254" t="s">
        <v>3410</v>
      </c>
      <c r="E819" s="259" t="s">
        <v>680</v>
      </c>
      <c r="F819" s="259">
        <v>2024003050102</v>
      </c>
      <c r="G819" s="250" t="s">
        <v>681</v>
      </c>
      <c r="H819" s="260" t="s">
        <v>3381</v>
      </c>
      <c r="I819" s="134">
        <v>100000000</v>
      </c>
      <c r="J819" s="261" t="s">
        <v>1439</v>
      </c>
      <c r="K819" s="254" t="s">
        <v>3404</v>
      </c>
      <c r="L819" s="261" t="s">
        <v>903</v>
      </c>
      <c r="M819" s="261" t="s">
        <v>1036</v>
      </c>
      <c r="N819" s="262" t="s">
        <v>269</v>
      </c>
      <c r="O819" s="261">
        <v>150</v>
      </c>
      <c r="P819" s="261" t="s">
        <v>268</v>
      </c>
      <c r="Q819" s="254" t="s">
        <v>3380</v>
      </c>
      <c r="R819" s="254" t="s">
        <v>3539</v>
      </c>
      <c r="S819" s="254">
        <v>170</v>
      </c>
      <c r="T819" s="265" t="s">
        <v>907</v>
      </c>
      <c r="U819" s="127">
        <v>810</v>
      </c>
      <c r="V819" s="254" t="s">
        <v>816</v>
      </c>
      <c r="W819" s="254" t="s">
        <v>984</v>
      </c>
      <c r="X819" s="254" t="s">
        <v>821</v>
      </c>
      <c r="Y819" s="128">
        <v>539</v>
      </c>
      <c r="Z819" s="254" t="s">
        <v>2848</v>
      </c>
      <c r="AA819" s="254">
        <v>8853</v>
      </c>
      <c r="AB819" s="128">
        <v>100000000</v>
      </c>
      <c r="AC819" s="128">
        <v>0</v>
      </c>
      <c r="AD819" s="128">
        <v>0</v>
      </c>
      <c r="AE819" s="128">
        <v>100000000</v>
      </c>
      <c r="AF819" s="254" t="s">
        <v>4012</v>
      </c>
      <c r="AG819" s="254">
        <v>52010801</v>
      </c>
      <c r="AH819" s="254">
        <v>0</v>
      </c>
      <c r="AI819" s="254">
        <v>100000000</v>
      </c>
    </row>
    <row r="820" spans="1:35" s="24" customFormat="1" ht="36.75" customHeight="1" x14ac:dyDescent="0.3">
      <c r="A820" s="247">
        <v>605</v>
      </c>
      <c r="B820" s="248">
        <v>90141502</v>
      </c>
      <c r="C820" s="254" t="s">
        <v>3395</v>
      </c>
      <c r="D820" s="254" t="s">
        <v>3410</v>
      </c>
      <c r="E820" s="259" t="s">
        <v>680</v>
      </c>
      <c r="F820" s="259">
        <v>2024003050102</v>
      </c>
      <c r="G820" s="250" t="s">
        <v>681</v>
      </c>
      <c r="H820" s="260" t="s">
        <v>3381</v>
      </c>
      <c r="I820" s="134">
        <v>100000000</v>
      </c>
      <c r="J820" s="261" t="s">
        <v>1439</v>
      </c>
      <c r="K820" s="254" t="s">
        <v>3404</v>
      </c>
      <c r="L820" s="261" t="s">
        <v>903</v>
      </c>
      <c r="M820" s="261" t="s">
        <v>1036</v>
      </c>
      <c r="N820" s="262" t="s">
        <v>267</v>
      </c>
      <c r="O820" s="261">
        <v>149</v>
      </c>
      <c r="P820" s="261" t="s">
        <v>268</v>
      </c>
      <c r="Q820" s="254" t="s">
        <v>3380</v>
      </c>
      <c r="R820" s="254" t="s">
        <v>3457</v>
      </c>
      <c r="S820" s="254">
        <v>170</v>
      </c>
      <c r="T820" s="265" t="s">
        <v>907</v>
      </c>
      <c r="U820" s="127">
        <v>810</v>
      </c>
      <c r="V820" s="254" t="s">
        <v>816</v>
      </c>
      <c r="W820" s="254" t="s">
        <v>984</v>
      </c>
      <c r="X820" s="254" t="s">
        <v>821</v>
      </c>
      <c r="Y820" s="128">
        <v>539</v>
      </c>
      <c r="Z820" s="254" t="s">
        <v>2848</v>
      </c>
      <c r="AA820" s="254">
        <v>8853</v>
      </c>
      <c r="AB820" s="128">
        <v>100000000</v>
      </c>
      <c r="AC820" s="128">
        <v>0</v>
      </c>
      <c r="AD820" s="128">
        <v>75929293</v>
      </c>
      <c r="AE820" s="128">
        <v>24070707</v>
      </c>
      <c r="AF820" s="254" t="s">
        <v>4013</v>
      </c>
      <c r="AG820" s="254">
        <v>52010801</v>
      </c>
      <c r="AH820" s="254">
        <v>75929293</v>
      </c>
      <c r="AI820" s="254">
        <v>100000000</v>
      </c>
    </row>
    <row r="821" spans="1:35" s="24" customFormat="1" ht="36.75" customHeight="1" x14ac:dyDescent="0.3">
      <c r="A821" s="247">
        <v>606</v>
      </c>
      <c r="B821" s="248">
        <v>90141502</v>
      </c>
      <c r="C821" s="254" t="s">
        <v>3395</v>
      </c>
      <c r="D821" s="254" t="s">
        <v>3410</v>
      </c>
      <c r="E821" s="259" t="s">
        <v>680</v>
      </c>
      <c r="F821" s="259">
        <v>2024003050102</v>
      </c>
      <c r="G821" s="250" t="s">
        <v>681</v>
      </c>
      <c r="H821" s="260" t="s">
        <v>3381</v>
      </c>
      <c r="I821" s="134">
        <v>120000000</v>
      </c>
      <c r="J821" s="261" t="s">
        <v>1440</v>
      </c>
      <c r="K821" s="254" t="s">
        <v>3404</v>
      </c>
      <c r="L821" s="261" t="s">
        <v>903</v>
      </c>
      <c r="M821" s="261" t="s">
        <v>1036</v>
      </c>
      <c r="N821" s="262" t="s">
        <v>267</v>
      </c>
      <c r="O821" s="261">
        <v>149</v>
      </c>
      <c r="P821" s="261" t="s">
        <v>268</v>
      </c>
      <c r="Q821" s="254" t="s">
        <v>3380</v>
      </c>
      <c r="R821" s="254" t="s">
        <v>3457</v>
      </c>
      <c r="S821" s="254">
        <v>170</v>
      </c>
      <c r="T821" s="265" t="s">
        <v>907</v>
      </c>
      <c r="U821" s="127">
        <v>823</v>
      </c>
      <c r="V821" s="254" t="s">
        <v>816</v>
      </c>
      <c r="W821" s="254" t="s">
        <v>984</v>
      </c>
      <c r="X821" s="254" t="s">
        <v>821</v>
      </c>
      <c r="Y821" s="128">
        <v>531</v>
      </c>
      <c r="Z821" s="254" t="s">
        <v>2830</v>
      </c>
      <c r="AA821" s="254">
        <v>8729</v>
      </c>
      <c r="AB821" s="128">
        <v>120000000</v>
      </c>
      <c r="AC821" s="128">
        <v>0</v>
      </c>
      <c r="AD821" s="128">
        <v>47975038</v>
      </c>
      <c r="AE821" s="128">
        <v>72024962</v>
      </c>
      <c r="AF821" s="254" t="s">
        <v>4014</v>
      </c>
      <c r="AG821" s="254">
        <v>52010801</v>
      </c>
      <c r="AH821" s="254">
        <v>47975038</v>
      </c>
      <c r="AI821" s="254">
        <v>120000000</v>
      </c>
    </row>
    <row r="822" spans="1:35" s="24" customFormat="1" ht="36.75" customHeight="1" x14ac:dyDescent="0.3">
      <c r="A822" s="247">
        <v>607</v>
      </c>
      <c r="B822" s="248">
        <v>90141502</v>
      </c>
      <c r="C822" s="254" t="s">
        <v>3395</v>
      </c>
      <c r="D822" s="254" t="s">
        <v>3410</v>
      </c>
      <c r="E822" s="259" t="s">
        <v>680</v>
      </c>
      <c r="F822" s="259">
        <v>2024003050102</v>
      </c>
      <c r="G822" s="250" t="s">
        <v>681</v>
      </c>
      <c r="H822" s="260" t="s">
        <v>3381</v>
      </c>
      <c r="I822" s="134">
        <v>270000000</v>
      </c>
      <c r="J822" s="261" t="s">
        <v>1048</v>
      </c>
      <c r="K822" s="254" t="s">
        <v>3400</v>
      </c>
      <c r="L822" s="261" t="s">
        <v>903</v>
      </c>
      <c r="M822" s="261" t="s">
        <v>1036</v>
      </c>
      <c r="N822" s="262" t="s">
        <v>267</v>
      </c>
      <c r="O822" s="261">
        <v>149</v>
      </c>
      <c r="P822" s="261" t="s">
        <v>268</v>
      </c>
      <c r="Q822" s="254" t="s">
        <v>3380</v>
      </c>
      <c r="R822" s="254" t="s">
        <v>3457</v>
      </c>
      <c r="S822" s="254">
        <v>170</v>
      </c>
      <c r="T822" s="265" t="s">
        <v>907</v>
      </c>
      <c r="U822" s="127" t="s">
        <v>895</v>
      </c>
      <c r="V822" s="254" t="s">
        <v>816</v>
      </c>
      <c r="W822" s="254" t="s">
        <v>984</v>
      </c>
      <c r="X822" s="254" t="s">
        <v>821</v>
      </c>
      <c r="Y822" s="128" t="s">
        <v>895</v>
      </c>
      <c r="Z822" s="254" t="s">
        <v>895</v>
      </c>
      <c r="AA822" s="254" t="s">
        <v>895</v>
      </c>
      <c r="AB822" s="128">
        <v>0</v>
      </c>
      <c r="AC822" s="128">
        <v>270000000</v>
      </c>
      <c r="AD822" s="128">
        <v>0</v>
      </c>
      <c r="AE822" s="128">
        <v>0</v>
      </c>
      <c r="AF822" s="254" t="s">
        <v>267</v>
      </c>
      <c r="AG822" s="254">
        <v>52010801</v>
      </c>
      <c r="AH822" s="254" t="s">
        <v>895</v>
      </c>
      <c r="AI822" s="254" t="s">
        <v>895</v>
      </c>
    </row>
    <row r="823" spans="1:35" s="24" customFormat="1" ht="36.75" customHeight="1" x14ac:dyDescent="0.3">
      <c r="A823" s="247">
        <v>608</v>
      </c>
      <c r="B823" s="248">
        <v>90141502</v>
      </c>
      <c r="C823" s="254" t="s">
        <v>3395</v>
      </c>
      <c r="D823" s="254" t="s">
        <v>3410</v>
      </c>
      <c r="E823" s="259" t="s">
        <v>680</v>
      </c>
      <c r="F823" s="259">
        <v>2024003050102</v>
      </c>
      <c r="G823" s="250" t="s">
        <v>681</v>
      </c>
      <c r="H823" s="260" t="s">
        <v>3381</v>
      </c>
      <c r="I823" s="134">
        <v>160000000</v>
      </c>
      <c r="J823" s="261" t="s">
        <v>1441</v>
      </c>
      <c r="K823" s="254" t="s">
        <v>3404</v>
      </c>
      <c r="L823" s="261" t="s">
        <v>903</v>
      </c>
      <c r="M823" s="261" t="s">
        <v>1036</v>
      </c>
      <c r="N823" s="262" t="s">
        <v>267</v>
      </c>
      <c r="O823" s="261">
        <v>149</v>
      </c>
      <c r="P823" s="261" t="s">
        <v>268</v>
      </c>
      <c r="Q823" s="254" t="s">
        <v>3380</v>
      </c>
      <c r="R823" s="254" t="s">
        <v>3457</v>
      </c>
      <c r="S823" s="254">
        <v>170</v>
      </c>
      <c r="T823" s="265" t="s">
        <v>907</v>
      </c>
      <c r="U823" s="127">
        <v>784</v>
      </c>
      <c r="V823" s="254" t="s">
        <v>816</v>
      </c>
      <c r="W823" s="254" t="s">
        <v>984</v>
      </c>
      <c r="X823" s="254" t="s">
        <v>821</v>
      </c>
      <c r="Y823" s="128">
        <v>454</v>
      </c>
      <c r="Z823" s="254" t="s">
        <v>2675</v>
      </c>
      <c r="AA823" s="254">
        <v>8196</v>
      </c>
      <c r="AB823" s="128">
        <v>160000000</v>
      </c>
      <c r="AC823" s="128">
        <v>0</v>
      </c>
      <c r="AD823" s="128">
        <v>64000000</v>
      </c>
      <c r="AE823" s="128">
        <v>96000000</v>
      </c>
      <c r="AF823" s="254" t="s">
        <v>4015</v>
      </c>
      <c r="AG823" s="254">
        <v>52010801</v>
      </c>
      <c r="AH823" s="254">
        <v>64000000</v>
      </c>
      <c r="AI823" s="254">
        <v>160000000</v>
      </c>
    </row>
    <row r="824" spans="1:35" s="24" customFormat="1" ht="36.75" customHeight="1" x14ac:dyDescent="0.3">
      <c r="A824" s="247">
        <v>609</v>
      </c>
      <c r="B824" s="248">
        <v>90141502</v>
      </c>
      <c r="C824" s="254" t="s">
        <v>3395</v>
      </c>
      <c r="D824" s="254" t="s">
        <v>3410</v>
      </c>
      <c r="E824" s="259" t="s">
        <v>680</v>
      </c>
      <c r="F824" s="259">
        <v>2024003050102</v>
      </c>
      <c r="G824" s="250" t="s">
        <v>681</v>
      </c>
      <c r="H824" s="260" t="s">
        <v>3381</v>
      </c>
      <c r="I824" s="134">
        <v>160000000</v>
      </c>
      <c r="J824" s="261" t="s">
        <v>1442</v>
      </c>
      <c r="K824" s="254" t="s">
        <v>3404</v>
      </c>
      <c r="L824" s="261" t="s">
        <v>903</v>
      </c>
      <c r="M824" s="261" t="s">
        <v>1036</v>
      </c>
      <c r="N824" s="262" t="s">
        <v>267</v>
      </c>
      <c r="O824" s="261">
        <v>149</v>
      </c>
      <c r="P824" s="261" t="s">
        <v>268</v>
      </c>
      <c r="Q824" s="254" t="s">
        <v>3380</v>
      </c>
      <c r="R824" s="254" t="s">
        <v>3457</v>
      </c>
      <c r="S824" s="254">
        <v>170</v>
      </c>
      <c r="T824" s="265" t="s">
        <v>907</v>
      </c>
      <c r="U824" s="127">
        <v>787</v>
      </c>
      <c r="V824" s="254" t="s">
        <v>816</v>
      </c>
      <c r="W824" s="254" t="s">
        <v>984</v>
      </c>
      <c r="X824" s="254" t="s">
        <v>821</v>
      </c>
      <c r="Y824" s="128">
        <v>446</v>
      </c>
      <c r="Z824" s="254" t="s">
        <v>2647</v>
      </c>
      <c r="AA824" s="254">
        <v>8198</v>
      </c>
      <c r="AB824" s="128">
        <v>160000000</v>
      </c>
      <c r="AC824" s="128">
        <v>0</v>
      </c>
      <c r="AD824" s="128">
        <v>64000000</v>
      </c>
      <c r="AE824" s="128">
        <v>96000000</v>
      </c>
      <c r="AF824" s="254" t="s">
        <v>4016</v>
      </c>
      <c r="AG824" s="254">
        <v>52010801</v>
      </c>
      <c r="AH824" s="254">
        <v>64000000</v>
      </c>
      <c r="AI824" s="254">
        <v>160000000</v>
      </c>
    </row>
    <row r="825" spans="1:35" s="24" customFormat="1" ht="36.75" customHeight="1" x14ac:dyDescent="0.3">
      <c r="A825" s="247">
        <v>610</v>
      </c>
      <c r="B825" s="248">
        <v>90141502</v>
      </c>
      <c r="C825" s="254" t="s">
        <v>3395</v>
      </c>
      <c r="D825" s="254" t="s">
        <v>3410</v>
      </c>
      <c r="E825" s="259" t="s">
        <v>680</v>
      </c>
      <c r="F825" s="259">
        <v>2024003050102</v>
      </c>
      <c r="G825" s="250" t="s">
        <v>681</v>
      </c>
      <c r="H825" s="260" t="s">
        <v>3381</v>
      </c>
      <c r="I825" s="134">
        <v>120000000</v>
      </c>
      <c r="J825" s="261" t="s">
        <v>1443</v>
      </c>
      <c r="K825" s="254" t="s">
        <v>3404</v>
      </c>
      <c r="L825" s="261" t="s">
        <v>903</v>
      </c>
      <c r="M825" s="261" t="s">
        <v>1036</v>
      </c>
      <c r="N825" s="262" t="s">
        <v>267</v>
      </c>
      <c r="O825" s="261">
        <v>149</v>
      </c>
      <c r="P825" s="261" t="s">
        <v>268</v>
      </c>
      <c r="Q825" s="254" t="s">
        <v>3380</v>
      </c>
      <c r="R825" s="254" t="s">
        <v>3457</v>
      </c>
      <c r="S825" s="254">
        <v>170</v>
      </c>
      <c r="T825" s="265" t="s">
        <v>907</v>
      </c>
      <c r="U825" s="127">
        <v>811</v>
      </c>
      <c r="V825" s="254" t="s">
        <v>816</v>
      </c>
      <c r="W825" s="254" t="s">
        <v>984</v>
      </c>
      <c r="X825" s="254" t="s">
        <v>821</v>
      </c>
      <c r="Y825" s="128">
        <v>521</v>
      </c>
      <c r="Z825" s="254" t="s">
        <v>2809</v>
      </c>
      <c r="AA825" s="254">
        <v>8728</v>
      </c>
      <c r="AB825" s="128">
        <v>120000000</v>
      </c>
      <c r="AC825" s="128">
        <v>0</v>
      </c>
      <c r="AD825" s="128">
        <v>47000000</v>
      </c>
      <c r="AE825" s="128">
        <v>73000000</v>
      </c>
      <c r="AF825" s="254" t="s">
        <v>4017</v>
      </c>
      <c r="AG825" s="254">
        <v>52010801</v>
      </c>
      <c r="AH825" s="254">
        <v>47000000</v>
      </c>
      <c r="AI825" s="254">
        <v>120000000</v>
      </c>
    </row>
    <row r="826" spans="1:35" s="24" customFormat="1" ht="36.75" customHeight="1" x14ac:dyDescent="0.3">
      <c r="A826" s="247">
        <v>611</v>
      </c>
      <c r="B826" s="248">
        <v>90141502</v>
      </c>
      <c r="C826" s="254" t="s">
        <v>3395</v>
      </c>
      <c r="D826" s="254" t="s">
        <v>3410</v>
      </c>
      <c r="E826" s="259" t="s">
        <v>680</v>
      </c>
      <c r="F826" s="259">
        <v>2024003050102</v>
      </c>
      <c r="G826" s="250" t="s">
        <v>681</v>
      </c>
      <c r="H826" s="260" t="s">
        <v>3381</v>
      </c>
      <c r="I826" s="134">
        <v>180000000</v>
      </c>
      <c r="J826" s="261" t="s">
        <v>1444</v>
      </c>
      <c r="K826" s="254" t="s">
        <v>3404</v>
      </c>
      <c r="L826" s="261" t="s">
        <v>903</v>
      </c>
      <c r="M826" s="261" t="s">
        <v>1036</v>
      </c>
      <c r="N826" s="262" t="s">
        <v>267</v>
      </c>
      <c r="O826" s="261">
        <v>149</v>
      </c>
      <c r="P826" s="261" t="s">
        <v>268</v>
      </c>
      <c r="Q826" s="254" t="s">
        <v>3380</v>
      </c>
      <c r="R826" s="254" t="s">
        <v>3457</v>
      </c>
      <c r="S826" s="254">
        <v>170</v>
      </c>
      <c r="T826" s="265" t="s">
        <v>907</v>
      </c>
      <c r="U826" s="127">
        <v>788</v>
      </c>
      <c r="V826" s="254" t="s">
        <v>816</v>
      </c>
      <c r="W826" s="254" t="s">
        <v>984</v>
      </c>
      <c r="X826" s="254" t="s">
        <v>821</v>
      </c>
      <c r="Y826" s="128">
        <v>469</v>
      </c>
      <c r="Z826" s="254" t="s">
        <v>2711</v>
      </c>
      <c r="AA826" s="254">
        <v>8199</v>
      </c>
      <c r="AB826" s="128">
        <v>180000000</v>
      </c>
      <c r="AC826" s="128">
        <v>0</v>
      </c>
      <c r="AD826" s="128">
        <v>72000000</v>
      </c>
      <c r="AE826" s="128">
        <v>108000000</v>
      </c>
      <c r="AF826" s="254" t="s">
        <v>4018</v>
      </c>
      <c r="AG826" s="254">
        <v>52010801</v>
      </c>
      <c r="AH826" s="254">
        <v>72000000</v>
      </c>
      <c r="AI826" s="254">
        <v>180000000</v>
      </c>
    </row>
    <row r="827" spans="1:35" s="24" customFormat="1" ht="36.75" customHeight="1" x14ac:dyDescent="0.3">
      <c r="A827" s="247">
        <v>612</v>
      </c>
      <c r="B827" s="248">
        <v>90141502</v>
      </c>
      <c r="C827" s="254" t="s">
        <v>3395</v>
      </c>
      <c r="D827" s="254" t="s">
        <v>3410</v>
      </c>
      <c r="E827" s="259" t="s">
        <v>680</v>
      </c>
      <c r="F827" s="259">
        <v>2024003050102</v>
      </c>
      <c r="G827" s="250" t="s">
        <v>681</v>
      </c>
      <c r="H827" s="260" t="s">
        <v>3381</v>
      </c>
      <c r="I827" s="134">
        <v>75000000</v>
      </c>
      <c r="J827" s="261" t="s">
        <v>1445</v>
      </c>
      <c r="K827" s="254" t="s">
        <v>3404</v>
      </c>
      <c r="L827" s="261" t="s">
        <v>903</v>
      </c>
      <c r="M827" s="261" t="s">
        <v>1036</v>
      </c>
      <c r="N827" s="262" t="s">
        <v>267</v>
      </c>
      <c r="O827" s="261">
        <v>149</v>
      </c>
      <c r="P827" s="261" t="s">
        <v>268</v>
      </c>
      <c r="Q827" s="254" t="s">
        <v>3380</v>
      </c>
      <c r="R827" s="254" t="s">
        <v>3457</v>
      </c>
      <c r="S827" s="254">
        <v>170</v>
      </c>
      <c r="T827" s="265" t="s">
        <v>907</v>
      </c>
      <c r="U827" s="127">
        <v>824</v>
      </c>
      <c r="V827" s="254" t="s">
        <v>816</v>
      </c>
      <c r="W827" s="254" t="s">
        <v>984</v>
      </c>
      <c r="X827" s="254" t="s">
        <v>821</v>
      </c>
      <c r="Y827" s="128">
        <v>536</v>
      </c>
      <c r="Z827" s="254" t="s">
        <v>2844</v>
      </c>
      <c r="AA827" s="254">
        <v>8852</v>
      </c>
      <c r="AB827" s="128">
        <v>75000000</v>
      </c>
      <c r="AC827" s="128">
        <v>0</v>
      </c>
      <c r="AD827" s="128">
        <v>30000000</v>
      </c>
      <c r="AE827" s="128">
        <v>45000000</v>
      </c>
      <c r="AF827" s="254" t="s">
        <v>4019</v>
      </c>
      <c r="AG827" s="254">
        <v>52010801</v>
      </c>
      <c r="AH827" s="254">
        <v>30000000</v>
      </c>
      <c r="AI827" s="254">
        <v>75000000</v>
      </c>
    </row>
    <row r="828" spans="1:35" s="24" customFormat="1" ht="36.75" customHeight="1" x14ac:dyDescent="0.3">
      <c r="A828" s="247">
        <v>613</v>
      </c>
      <c r="B828" s="248" t="s">
        <v>974</v>
      </c>
      <c r="C828" s="247" t="s">
        <v>3373</v>
      </c>
      <c r="D828" s="247" t="s">
        <v>3410</v>
      </c>
      <c r="E828" s="249" t="s">
        <v>738</v>
      </c>
      <c r="F828" s="249">
        <v>2024003050077</v>
      </c>
      <c r="G828" s="250" t="s">
        <v>748</v>
      </c>
      <c r="H828" s="251" t="s">
        <v>3370</v>
      </c>
      <c r="I828" s="135">
        <v>33708598</v>
      </c>
      <c r="J828" s="54" t="s">
        <v>1446</v>
      </c>
      <c r="K828" s="247" t="s">
        <v>3400</v>
      </c>
      <c r="L828" s="54" t="s">
        <v>903</v>
      </c>
      <c r="M828" s="54" t="s">
        <v>889</v>
      </c>
      <c r="N828" s="252" t="s">
        <v>227</v>
      </c>
      <c r="O828" s="54">
        <v>144</v>
      </c>
      <c r="P828" s="253" t="s">
        <v>3118</v>
      </c>
      <c r="Q828" s="247" t="s">
        <v>3371</v>
      </c>
      <c r="R828" s="247" t="s">
        <v>3457</v>
      </c>
      <c r="S828" s="254">
        <v>2</v>
      </c>
      <c r="T828" s="265" t="s">
        <v>815</v>
      </c>
      <c r="U828" s="43" t="s">
        <v>895</v>
      </c>
      <c r="V828" s="247" t="s">
        <v>816</v>
      </c>
      <c r="W828" s="281" t="s">
        <v>845</v>
      </c>
      <c r="X828" s="281" t="s">
        <v>845</v>
      </c>
      <c r="Y828" s="29" t="s">
        <v>895</v>
      </c>
      <c r="Z828" s="247" t="s">
        <v>895</v>
      </c>
      <c r="AA828" s="247" t="s">
        <v>895</v>
      </c>
      <c r="AB828" s="29">
        <v>0</v>
      </c>
      <c r="AC828" s="29">
        <v>33708598</v>
      </c>
      <c r="AD828" s="29">
        <v>0</v>
      </c>
      <c r="AE828" s="29">
        <v>0</v>
      </c>
      <c r="AF828" s="247" t="s">
        <v>227</v>
      </c>
      <c r="AG828" s="247">
        <v>52011001</v>
      </c>
      <c r="AH828" s="247" t="s">
        <v>895</v>
      </c>
      <c r="AI828" s="247" t="s">
        <v>895</v>
      </c>
    </row>
    <row r="829" spans="1:35" s="24" customFormat="1" ht="36.75" customHeight="1" x14ac:dyDescent="0.3">
      <c r="A829" s="247">
        <v>614</v>
      </c>
      <c r="B829" s="248">
        <v>43231513</v>
      </c>
      <c r="C829" s="247" t="s">
        <v>3373</v>
      </c>
      <c r="D829" s="247" t="s">
        <v>3410</v>
      </c>
      <c r="E829" s="249" t="s">
        <v>738</v>
      </c>
      <c r="F829" s="249">
        <v>2024003050077</v>
      </c>
      <c r="G829" s="250" t="s">
        <v>749</v>
      </c>
      <c r="H829" s="251" t="s">
        <v>3370</v>
      </c>
      <c r="I829" s="135">
        <v>302027086</v>
      </c>
      <c r="J829" s="54" t="s">
        <v>1447</v>
      </c>
      <c r="K829" s="247" t="s">
        <v>3400</v>
      </c>
      <c r="L829" s="54" t="s">
        <v>903</v>
      </c>
      <c r="M829" s="54" t="s">
        <v>889</v>
      </c>
      <c r="N829" s="252" t="s">
        <v>227</v>
      </c>
      <c r="O829" s="54">
        <v>144</v>
      </c>
      <c r="P829" s="253" t="s">
        <v>3118</v>
      </c>
      <c r="Q829" s="247" t="s">
        <v>3371</v>
      </c>
      <c r="R829" s="247" t="s">
        <v>3457</v>
      </c>
      <c r="S829" s="254">
        <v>1</v>
      </c>
      <c r="T829" s="265" t="s">
        <v>815</v>
      </c>
      <c r="U829" s="43" t="s">
        <v>895</v>
      </c>
      <c r="V829" s="247" t="s">
        <v>816</v>
      </c>
      <c r="W829" s="281" t="s">
        <v>1448</v>
      </c>
      <c r="X829" s="281" t="s">
        <v>1448</v>
      </c>
      <c r="Y829" s="29" t="s">
        <v>895</v>
      </c>
      <c r="Z829" s="247" t="s">
        <v>895</v>
      </c>
      <c r="AA829" s="247" t="s">
        <v>895</v>
      </c>
      <c r="AB829" s="29">
        <v>0</v>
      </c>
      <c r="AC829" s="29">
        <v>302027086</v>
      </c>
      <c r="AD829" s="29">
        <v>0</v>
      </c>
      <c r="AE829" s="29">
        <v>0</v>
      </c>
      <c r="AF829" s="247" t="s">
        <v>227</v>
      </c>
      <c r="AG829" s="247">
        <v>52011001</v>
      </c>
      <c r="AH829" s="247" t="s">
        <v>895</v>
      </c>
      <c r="AI829" s="247" t="s">
        <v>895</v>
      </c>
    </row>
    <row r="830" spans="1:35" s="24" customFormat="1" ht="36.75" customHeight="1" x14ac:dyDescent="0.3">
      <c r="A830" s="247">
        <v>615</v>
      </c>
      <c r="B830" s="248" t="s">
        <v>1449</v>
      </c>
      <c r="C830" s="247" t="s">
        <v>3373</v>
      </c>
      <c r="D830" s="247" t="s">
        <v>3410</v>
      </c>
      <c r="E830" s="249" t="s">
        <v>738</v>
      </c>
      <c r="F830" s="249">
        <v>2024003050077</v>
      </c>
      <c r="G830" s="250" t="s">
        <v>749</v>
      </c>
      <c r="H830" s="251" t="s">
        <v>3370</v>
      </c>
      <c r="I830" s="135">
        <v>690000000</v>
      </c>
      <c r="J830" s="54" t="s">
        <v>1450</v>
      </c>
      <c r="K830" s="247" t="s">
        <v>3400</v>
      </c>
      <c r="L830" s="54" t="s">
        <v>1354</v>
      </c>
      <c r="M830" s="54" t="s">
        <v>889</v>
      </c>
      <c r="N830" s="252" t="s">
        <v>227</v>
      </c>
      <c r="O830" s="54">
        <v>144</v>
      </c>
      <c r="P830" s="253" t="s">
        <v>3118</v>
      </c>
      <c r="Q830" s="247" t="s">
        <v>3371</v>
      </c>
      <c r="R830" s="247" t="s">
        <v>3457</v>
      </c>
      <c r="S830" s="254">
        <v>2</v>
      </c>
      <c r="T830" s="265" t="s">
        <v>815</v>
      </c>
      <c r="U830" s="43" t="s">
        <v>895</v>
      </c>
      <c r="V830" s="247" t="s">
        <v>816</v>
      </c>
      <c r="W830" s="281" t="s">
        <v>1451</v>
      </c>
      <c r="X830" s="281" t="s">
        <v>1452</v>
      </c>
      <c r="Y830" s="29" t="s">
        <v>895</v>
      </c>
      <c r="Z830" s="247" t="s">
        <v>895</v>
      </c>
      <c r="AA830" s="247" t="s">
        <v>895</v>
      </c>
      <c r="AB830" s="29">
        <v>0</v>
      </c>
      <c r="AC830" s="29">
        <v>690000000</v>
      </c>
      <c r="AD830" s="29">
        <v>0</v>
      </c>
      <c r="AE830" s="29">
        <v>0</v>
      </c>
      <c r="AF830" s="247" t="s">
        <v>227</v>
      </c>
      <c r="AG830" s="247">
        <v>52011001</v>
      </c>
      <c r="AH830" s="247" t="s">
        <v>895</v>
      </c>
      <c r="AI830" s="247" t="s">
        <v>895</v>
      </c>
    </row>
    <row r="831" spans="1:35" s="24" customFormat="1" ht="36.75" customHeight="1" x14ac:dyDescent="0.3">
      <c r="A831" s="247">
        <v>616</v>
      </c>
      <c r="B831" s="248">
        <v>80111600</v>
      </c>
      <c r="C831" s="254" t="s">
        <v>22</v>
      </c>
      <c r="D831" s="254" t="s">
        <v>760</v>
      </c>
      <c r="E831" s="259" t="s">
        <v>760</v>
      </c>
      <c r="F831" s="259">
        <v>999999</v>
      </c>
      <c r="G831" s="250" t="s">
        <v>761</v>
      </c>
      <c r="H831" s="260">
        <v>999999</v>
      </c>
      <c r="I831" s="134">
        <v>42050133</v>
      </c>
      <c r="J831" s="261" t="s">
        <v>929</v>
      </c>
      <c r="K831" s="254" t="s">
        <v>3404</v>
      </c>
      <c r="L831" s="261" t="s">
        <v>903</v>
      </c>
      <c r="M831" s="261" t="s">
        <v>909</v>
      </c>
      <c r="N831" s="262" t="s">
        <v>174</v>
      </c>
      <c r="O831" s="261">
        <v>117</v>
      </c>
      <c r="P831" s="254" t="s">
        <v>175</v>
      </c>
      <c r="Q831" s="254" t="s">
        <v>3366</v>
      </c>
      <c r="R831" s="254" t="s">
        <v>3403</v>
      </c>
      <c r="S831" s="254">
        <v>160</v>
      </c>
      <c r="T831" s="265" t="s">
        <v>1430</v>
      </c>
      <c r="U831" s="127">
        <v>687</v>
      </c>
      <c r="V831" s="254" t="s">
        <v>816</v>
      </c>
      <c r="W831" s="254" t="s">
        <v>984</v>
      </c>
      <c r="X831" s="254" t="s">
        <v>821</v>
      </c>
      <c r="Y831" s="128">
        <v>491</v>
      </c>
      <c r="Z831" s="254" t="s">
        <v>1817</v>
      </c>
      <c r="AA831" s="254">
        <v>8576</v>
      </c>
      <c r="AB831" s="128">
        <v>42050133</v>
      </c>
      <c r="AC831" s="128">
        <v>0</v>
      </c>
      <c r="AD831" s="128">
        <v>9724093</v>
      </c>
      <c r="AE831" s="128">
        <v>32326040</v>
      </c>
      <c r="AF831" s="254" t="s">
        <v>4020</v>
      </c>
      <c r="AG831" s="254" t="s">
        <v>895</v>
      </c>
      <c r="AH831" s="254">
        <v>9724093</v>
      </c>
      <c r="AI831" s="254">
        <v>42050133</v>
      </c>
    </row>
    <row r="832" spans="1:35" s="24" customFormat="1" ht="36.75" customHeight="1" x14ac:dyDescent="0.3">
      <c r="A832" s="247">
        <v>617</v>
      </c>
      <c r="B832" s="248">
        <v>80111600</v>
      </c>
      <c r="C832" s="254" t="s">
        <v>22</v>
      </c>
      <c r="D832" s="254" t="s">
        <v>760</v>
      </c>
      <c r="E832" s="259" t="s">
        <v>760</v>
      </c>
      <c r="F832" s="259">
        <v>999999</v>
      </c>
      <c r="G832" s="250" t="s">
        <v>761</v>
      </c>
      <c r="H832" s="260">
        <v>999999</v>
      </c>
      <c r="I832" s="134">
        <v>42050133</v>
      </c>
      <c r="J832" s="261" t="s">
        <v>933</v>
      </c>
      <c r="K832" s="254" t="s">
        <v>3404</v>
      </c>
      <c r="L832" s="261" t="s">
        <v>903</v>
      </c>
      <c r="M832" s="261" t="s">
        <v>909</v>
      </c>
      <c r="N832" s="262" t="s">
        <v>174</v>
      </c>
      <c r="O832" s="261">
        <v>117</v>
      </c>
      <c r="P832" s="254" t="s">
        <v>175</v>
      </c>
      <c r="Q832" s="254" t="s">
        <v>3366</v>
      </c>
      <c r="R832" s="254" t="s">
        <v>3403</v>
      </c>
      <c r="S832" s="254">
        <v>160</v>
      </c>
      <c r="T832" s="265" t="s">
        <v>1430</v>
      </c>
      <c r="U832" s="127">
        <v>717</v>
      </c>
      <c r="V832" s="254" t="s">
        <v>816</v>
      </c>
      <c r="W832" s="254" t="s">
        <v>984</v>
      </c>
      <c r="X832" s="254" t="s">
        <v>821</v>
      </c>
      <c r="Y832" s="128">
        <v>499</v>
      </c>
      <c r="Z832" s="254" t="s">
        <v>2761</v>
      </c>
      <c r="AA832" s="254">
        <v>8571</v>
      </c>
      <c r="AB832" s="128">
        <v>42050133</v>
      </c>
      <c r="AC832" s="128">
        <v>0</v>
      </c>
      <c r="AD832" s="128">
        <v>9986907</v>
      </c>
      <c r="AE832" s="128">
        <v>32063226</v>
      </c>
      <c r="AF832" s="254" t="s">
        <v>4021</v>
      </c>
      <c r="AG832" s="254" t="s">
        <v>895</v>
      </c>
      <c r="AH832" s="254">
        <v>9986907</v>
      </c>
      <c r="AI832" s="254">
        <v>42050133</v>
      </c>
    </row>
    <row r="833" spans="1:35" s="24" customFormat="1" ht="36.75" customHeight="1" x14ac:dyDescent="0.3">
      <c r="A833" s="247">
        <v>618</v>
      </c>
      <c r="B833" s="248">
        <v>80111600</v>
      </c>
      <c r="C833" s="254" t="s">
        <v>22</v>
      </c>
      <c r="D833" s="254" t="s">
        <v>760</v>
      </c>
      <c r="E833" s="259" t="s">
        <v>760</v>
      </c>
      <c r="F833" s="259">
        <v>999999</v>
      </c>
      <c r="G833" s="250" t="s">
        <v>761</v>
      </c>
      <c r="H833" s="260">
        <v>999999</v>
      </c>
      <c r="I833" s="134">
        <v>53518400</v>
      </c>
      <c r="J833" s="261" t="s">
        <v>925</v>
      </c>
      <c r="K833" s="254" t="s">
        <v>3404</v>
      </c>
      <c r="L833" s="261" t="s">
        <v>903</v>
      </c>
      <c r="M833" s="261" t="s">
        <v>909</v>
      </c>
      <c r="N833" s="262" t="s">
        <v>174</v>
      </c>
      <c r="O833" s="261">
        <v>117</v>
      </c>
      <c r="P833" s="254" t="s">
        <v>175</v>
      </c>
      <c r="Q833" s="254" t="s">
        <v>3366</v>
      </c>
      <c r="R833" s="254" t="s">
        <v>3403</v>
      </c>
      <c r="S833" s="254">
        <v>160</v>
      </c>
      <c r="T833" s="265" t="s">
        <v>1430</v>
      </c>
      <c r="U833" s="127">
        <v>683</v>
      </c>
      <c r="V833" s="254" t="s">
        <v>816</v>
      </c>
      <c r="W833" s="254" t="s">
        <v>984</v>
      </c>
      <c r="X833" s="254" t="s">
        <v>821</v>
      </c>
      <c r="Y833" s="128">
        <v>474</v>
      </c>
      <c r="Z833" s="254" t="s">
        <v>1860</v>
      </c>
      <c r="AA833" s="254">
        <v>8562</v>
      </c>
      <c r="AB833" s="128">
        <v>0</v>
      </c>
      <c r="AC833" s="128">
        <v>53518400</v>
      </c>
      <c r="AD833" s="128">
        <v>0</v>
      </c>
      <c r="AE833" s="128">
        <v>0</v>
      </c>
      <c r="AF833" s="254" t="s">
        <v>4022</v>
      </c>
      <c r="AG833" s="254" t="s">
        <v>895</v>
      </c>
      <c r="AH833" s="254">
        <v>0</v>
      </c>
      <c r="AI833" s="254">
        <v>0</v>
      </c>
    </row>
    <row r="834" spans="1:35" s="24" customFormat="1" ht="36.75" customHeight="1" x14ac:dyDescent="0.3">
      <c r="A834" s="247">
        <v>619</v>
      </c>
      <c r="B834" s="248">
        <v>80111600</v>
      </c>
      <c r="C834" s="254" t="s">
        <v>22</v>
      </c>
      <c r="D834" s="254" t="s">
        <v>760</v>
      </c>
      <c r="E834" s="259" t="s">
        <v>760</v>
      </c>
      <c r="F834" s="259">
        <v>999999</v>
      </c>
      <c r="G834" s="250" t="s">
        <v>761</v>
      </c>
      <c r="H834" s="260">
        <v>999999</v>
      </c>
      <c r="I834" s="134">
        <v>42050133</v>
      </c>
      <c r="J834" s="261" t="s">
        <v>931</v>
      </c>
      <c r="K834" s="254" t="s">
        <v>3404</v>
      </c>
      <c r="L834" s="261" t="s">
        <v>903</v>
      </c>
      <c r="M834" s="261" t="s">
        <v>909</v>
      </c>
      <c r="N834" s="262" t="s">
        <v>174</v>
      </c>
      <c r="O834" s="261">
        <v>117</v>
      </c>
      <c r="P834" s="254" t="s">
        <v>175</v>
      </c>
      <c r="Q834" s="254" t="s">
        <v>3366</v>
      </c>
      <c r="R834" s="254" t="s">
        <v>3403</v>
      </c>
      <c r="S834" s="254">
        <v>160</v>
      </c>
      <c r="T834" s="265" t="s">
        <v>1430</v>
      </c>
      <c r="U834" s="127">
        <v>688</v>
      </c>
      <c r="V834" s="254" t="s">
        <v>816</v>
      </c>
      <c r="W834" s="254" t="s">
        <v>984</v>
      </c>
      <c r="X834" s="254" t="s">
        <v>821</v>
      </c>
      <c r="Y834" s="128">
        <v>492</v>
      </c>
      <c r="Z834" s="254" t="s">
        <v>1862</v>
      </c>
      <c r="AA834" s="254">
        <v>8573</v>
      </c>
      <c r="AB834" s="128">
        <v>42050133</v>
      </c>
      <c r="AC834" s="128">
        <v>0</v>
      </c>
      <c r="AD834" s="128">
        <v>9986907</v>
      </c>
      <c r="AE834" s="128">
        <v>32063226</v>
      </c>
      <c r="AF834" s="254" t="s">
        <v>4023</v>
      </c>
      <c r="AG834" s="254" t="s">
        <v>895</v>
      </c>
      <c r="AH834" s="254">
        <v>9986907</v>
      </c>
      <c r="AI834" s="254">
        <v>42050133</v>
      </c>
    </row>
    <row r="835" spans="1:35" s="24" customFormat="1" ht="36.75" customHeight="1" x14ac:dyDescent="0.3">
      <c r="A835" s="247">
        <v>620</v>
      </c>
      <c r="B835" s="248">
        <v>80111600</v>
      </c>
      <c r="C835" s="254" t="s">
        <v>22</v>
      </c>
      <c r="D835" s="254" t="s">
        <v>760</v>
      </c>
      <c r="E835" s="259" t="s">
        <v>760</v>
      </c>
      <c r="F835" s="259">
        <v>999999</v>
      </c>
      <c r="G835" s="250" t="s">
        <v>761</v>
      </c>
      <c r="H835" s="260">
        <v>999999</v>
      </c>
      <c r="I835" s="134">
        <v>111265000</v>
      </c>
      <c r="J835" s="261" t="s">
        <v>906</v>
      </c>
      <c r="K835" s="254" t="s">
        <v>3404</v>
      </c>
      <c r="L835" s="261" t="s">
        <v>903</v>
      </c>
      <c r="M835" s="261" t="s">
        <v>909</v>
      </c>
      <c r="N835" s="262" t="s">
        <v>174</v>
      </c>
      <c r="O835" s="261">
        <v>117</v>
      </c>
      <c r="P835" s="254" t="s">
        <v>175</v>
      </c>
      <c r="Q835" s="254" t="s">
        <v>3366</v>
      </c>
      <c r="R835" s="254" t="s">
        <v>3403</v>
      </c>
      <c r="S835" s="254">
        <v>165</v>
      </c>
      <c r="T835" s="265" t="s">
        <v>1430</v>
      </c>
      <c r="U835" s="127">
        <v>733</v>
      </c>
      <c r="V835" s="254" t="s">
        <v>816</v>
      </c>
      <c r="W835" s="254" t="s">
        <v>984</v>
      </c>
      <c r="X835" s="254" t="s">
        <v>821</v>
      </c>
      <c r="Y835" s="128">
        <v>524</v>
      </c>
      <c r="Z835" s="254" t="s">
        <v>2816</v>
      </c>
      <c r="AA835" s="254">
        <v>8735</v>
      </c>
      <c r="AB835" s="128">
        <v>111265000</v>
      </c>
      <c r="AC835" s="128">
        <v>0</v>
      </c>
      <c r="AD835" s="128">
        <v>0</v>
      </c>
      <c r="AE835" s="128">
        <v>111265000</v>
      </c>
      <c r="AF835" s="254" t="s">
        <v>4024</v>
      </c>
      <c r="AG835" s="254" t="s">
        <v>895</v>
      </c>
      <c r="AH835" s="254">
        <v>0</v>
      </c>
      <c r="AI835" s="254">
        <v>111265000</v>
      </c>
    </row>
    <row r="836" spans="1:35" s="24" customFormat="1" ht="36.75" customHeight="1" x14ac:dyDescent="0.3">
      <c r="A836" s="247">
        <v>621</v>
      </c>
      <c r="B836" s="248">
        <v>80111600</v>
      </c>
      <c r="C836" s="254" t="s">
        <v>22</v>
      </c>
      <c r="D836" s="254" t="s">
        <v>760</v>
      </c>
      <c r="E836" s="259" t="s">
        <v>760</v>
      </c>
      <c r="F836" s="259">
        <v>999999</v>
      </c>
      <c r="G836" s="250" t="s">
        <v>761</v>
      </c>
      <c r="H836" s="260">
        <v>999999</v>
      </c>
      <c r="I836" s="134">
        <v>41787320</v>
      </c>
      <c r="J836" s="261" t="s">
        <v>908</v>
      </c>
      <c r="K836" s="254" t="s">
        <v>3404</v>
      </c>
      <c r="L836" s="261" t="s">
        <v>903</v>
      </c>
      <c r="M836" s="261" t="s">
        <v>909</v>
      </c>
      <c r="N836" s="262" t="s">
        <v>174</v>
      </c>
      <c r="O836" s="261">
        <v>117</v>
      </c>
      <c r="P836" s="254" t="s">
        <v>175</v>
      </c>
      <c r="Q836" s="254" t="s">
        <v>3366</v>
      </c>
      <c r="R836" s="254" t="s">
        <v>3403</v>
      </c>
      <c r="S836" s="254">
        <v>159</v>
      </c>
      <c r="T836" s="265" t="s">
        <v>1430</v>
      </c>
      <c r="U836" s="127">
        <v>716</v>
      </c>
      <c r="V836" s="254" t="s">
        <v>816</v>
      </c>
      <c r="W836" s="254" t="s">
        <v>984</v>
      </c>
      <c r="X836" s="254" t="s">
        <v>821</v>
      </c>
      <c r="Y836" s="128">
        <v>503</v>
      </c>
      <c r="Z836" s="254" t="s">
        <v>1857</v>
      </c>
      <c r="AA836" s="254">
        <v>8572</v>
      </c>
      <c r="AB836" s="128">
        <v>41787320</v>
      </c>
      <c r="AC836" s="128">
        <v>0</v>
      </c>
      <c r="AD836" s="128">
        <v>9986907</v>
      </c>
      <c r="AE836" s="128">
        <v>31800413</v>
      </c>
      <c r="AF836" s="254" t="s">
        <v>4025</v>
      </c>
      <c r="AG836" s="254" t="s">
        <v>895</v>
      </c>
      <c r="AH836" s="254">
        <v>9986907</v>
      </c>
      <c r="AI836" s="254">
        <v>41787320</v>
      </c>
    </row>
    <row r="837" spans="1:35" s="24" customFormat="1" ht="36.75" customHeight="1" x14ac:dyDescent="0.3">
      <c r="A837" s="247">
        <v>622</v>
      </c>
      <c r="B837" s="248">
        <v>80111600</v>
      </c>
      <c r="C837" s="254" t="s">
        <v>22</v>
      </c>
      <c r="D837" s="254" t="s">
        <v>760</v>
      </c>
      <c r="E837" s="259" t="s">
        <v>760</v>
      </c>
      <c r="F837" s="259">
        <v>999999</v>
      </c>
      <c r="G837" s="250" t="s">
        <v>761</v>
      </c>
      <c r="H837" s="260">
        <v>999999</v>
      </c>
      <c r="I837" s="134">
        <v>18994140</v>
      </c>
      <c r="J837" s="261" t="s">
        <v>930</v>
      </c>
      <c r="K837" s="254" t="s">
        <v>3404</v>
      </c>
      <c r="L837" s="261" t="s">
        <v>903</v>
      </c>
      <c r="M837" s="261" t="s">
        <v>909</v>
      </c>
      <c r="N837" s="262" t="s">
        <v>174</v>
      </c>
      <c r="O837" s="261">
        <v>117</v>
      </c>
      <c r="P837" s="254" t="s">
        <v>175</v>
      </c>
      <c r="Q837" s="254" t="s">
        <v>3366</v>
      </c>
      <c r="R837" s="254" t="s">
        <v>3403</v>
      </c>
      <c r="S837" s="254">
        <v>159</v>
      </c>
      <c r="T837" s="265" t="s">
        <v>1430</v>
      </c>
      <c r="U837" s="127">
        <v>714</v>
      </c>
      <c r="V837" s="254" t="s">
        <v>816</v>
      </c>
      <c r="W837" s="254" t="s">
        <v>984</v>
      </c>
      <c r="X837" s="254" t="s">
        <v>821</v>
      </c>
      <c r="Y837" s="128">
        <v>493</v>
      </c>
      <c r="Z837" s="254" t="s">
        <v>1865</v>
      </c>
      <c r="AA837" s="254">
        <v>8570</v>
      </c>
      <c r="AB837" s="128">
        <v>18994140</v>
      </c>
      <c r="AC837" s="128">
        <v>0</v>
      </c>
      <c r="AD837" s="128">
        <v>4539480</v>
      </c>
      <c r="AE837" s="128">
        <v>14454660</v>
      </c>
      <c r="AF837" s="254" t="s">
        <v>4026</v>
      </c>
      <c r="AG837" s="254" t="s">
        <v>895</v>
      </c>
      <c r="AH837" s="254">
        <v>4539480</v>
      </c>
      <c r="AI837" s="254">
        <v>18994140</v>
      </c>
    </row>
    <row r="838" spans="1:35" s="24" customFormat="1" ht="36.75" customHeight="1" x14ac:dyDescent="0.3">
      <c r="A838" s="247">
        <v>623</v>
      </c>
      <c r="B838" s="248">
        <v>80111600</v>
      </c>
      <c r="C838" s="254" t="s">
        <v>22</v>
      </c>
      <c r="D838" s="254" t="s">
        <v>760</v>
      </c>
      <c r="E838" s="259" t="s">
        <v>760</v>
      </c>
      <c r="F838" s="259">
        <v>999999</v>
      </c>
      <c r="G838" s="250" t="s">
        <v>761</v>
      </c>
      <c r="H838" s="260">
        <v>999999</v>
      </c>
      <c r="I838" s="134">
        <v>41787320</v>
      </c>
      <c r="J838" s="261" t="s">
        <v>926</v>
      </c>
      <c r="K838" s="254" t="s">
        <v>3404</v>
      </c>
      <c r="L838" s="261" t="s">
        <v>903</v>
      </c>
      <c r="M838" s="261" t="s">
        <v>909</v>
      </c>
      <c r="N838" s="262" t="s">
        <v>174</v>
      </c>
      <c r="O838" s="261">
        <v>117</v>
      </c>
      <c r="P838" s="254" t="s">
        <v>175</v>
      </c>
      <c r="Q838" s="254" t="s">
        <v>3366</v>
      </c>
      <c r="R838" s="254" t="s">
        <v>3403</v>
      </c>
      <c r="S838" s="254">
        <v>159</v>
      </c>
      <c r="T838" s="265" t="s">
        <v>1430</v>
      </c>
      <c r="U838" s="127">
        <v>729</v>
      </c>
      <c r="V838" s="254" t="s">
        <v>816</v>
      </c>
      <c r="W838" s="254" t="s">
        <v>984</v>
      </c>
      <c r="X838" s="254" t="s">
        <v>821</v>
      </c>
      <c r="Y838" s="128">
        <v>496</v>
      </c>
      <c r="Z838" s="254" t="s">
        <v>1868</v>
      </c>
      <c r="AA838" s="254">
        <v>8563</v>
      </c>
      <c r="AB838" s="128">
        <v>41787320</v>
      </c>
      <c r="AC838" s="128">
        <v>0</v>
      </c>
      <c r="AD838" s="128">
        <v>9986907</v>
      </c>
      <c r="AE838" s="128">
        <v>31800413</v>
      </c>
      <c r="AF838" s="254" t="s">
        <v>4027</v>
      </c>
      <c r="AG838" s="254" t="s">
        <v>895</v>
      </c>
      <c r="AH838" s="254">
        <v>9986907</v>
      </c>
      <c r="AI838" s="254">
        <v>41787320</v>
      </c>
    </row>
    <row r="839" spans="1:35" s="24" customFormat="1" ht="36.75" customHeight="1" x14ac:dyDescent="0.3">
      <c r="A839" s="247">
        <v>624</v>
      </c>
      <c r="B839" s="248">
        <v>80111600</v>
      </c>
      <c r="C839" s="254" t="s">
        <v>22</v>
      </c>
      <c r="D839" s="254" t="s">
        <v>760</v>
      </c>
      <c r="E839" s="259" t="s">
        <v>760</v>
      </c>
      <c r="F839" s="259">
        <v>999999</v>
      </c>
      <c r="G839" s="250" t="s">
        <v>761</v>
      </c>
      <c r="H839" s="260">
        <v>999999</v>
      </c>
      <c r="I839" s="134">
        <v>41787320</v>
      </c>
      <c r="J839" s="261" t="s">
        <v>910</v>
      </c>
      <c r="K839" s="254" t="s">
        <v>3404</v>
      </c>
      <c r="L839" s="261" t="s">
        <v>903</v>
      </c>
      <c r="M839" s="261" t="s">
        <v>909</v>
      </c>
      <c r="N839" s="262" t="s">
        <v>174</v>
      </c>
      <c r="O839" s="261">
        <v>117</v>
      </c>
      <c r="P839" s="254" t="s">
        <v>175</v>
      </c>
      <c r="Q839" s="254" t="s">
        <v>3366</v>
      </c>
      <c r="R839" s="254" t="s">
        <v>3403</v>
      </c>
      <c r="S839" s="254">
        <v>159</v>
      </c>
      <c r="T839" s="265" t="s">
        <v>1430</v>
      </c>
      <c r="U839" s="127">
        <v>864</v>
      </c>
      <c r="V839" s="254" t="s">
        <v>816</v>
      </c>
      <c r="W839" s="254" t="s">
        <v>984</v>
      </c>
      <c r="X839" s="254" t="s">
        <v>821</v>
      </c>
      <c r="Y839" s="128">
        <v>570</v>
      </c>
      <c r="Z839" s="254" t="s">
        <v>1991</v>
      </c>
      <c r="AA839" s="254">
        <v>9201</v>
      </c>
      <c r="AB839" s="128">
        <v>41787320</v>
      </c>
      <c r="AC839" s="128">
        <v>0</v>
      </c>
      <c r="AD839" s="128">
        <v>2890947</v>
      </c>
      <c r="AE839" s="128">
        <v>38896373</v>
      </c>
      <c r="AF839" s="254" t="s">
        <v>4028</v>
      </c>
      <c r="AG839" s="254" t="s">
        <v>895</v>
      </c>
      <c r="AH839" s="254">
        <v>2890947</v>
      </c>
      <c r="AI839" s="254">
        <v>41787320</v>
      </c>
    </row>
    <row r="840" spans="1:35" s="30" customFormat="1" ht="36.75" customHeight="1" x14ac:dyDescent="0.3">
      <c r="A840" s="247">
        <v>625</v>
      </c>
      <c r="B840" s="248">
        <v>80111600</v>
      </c>
      <c r="C840" s="254" t="s">
        <v>22</v>
      </c>
      <c r="D840" s="254" t="s">
        <v>760</v>
      </c>
      <c r="E840" s="259" t="s">
        <v>760</v>
      </c>
      <c r="F840" s="259">
        <v>999999</v>
      </c>
      <c r="G840" s="250" t="s">
        <v>761</v>
      </c>
      <c r="H840" s="260">
        <v>999999</v>
      </c>
      <c r="I840" s="134">
        <v>53183910</v>
      </c>
      <c r="J840" s="261" t="s">
        <v>935</v>
      </c>
      <c r="K840" s="254" t="s">
        <v>3404</v>
      </c>
      <c r="L840" s="261" t="s">
        <v>903</v>
      </c>
      <c r="M840" s="261" t="s">
        <v>909</v>
      </c>
      <c r="N840" s="262" t="s">
        <v>174</v>
      </c>
      <c r="O840" s="261">
        <v>117</v>
      </c>
      <c r="P840" s="254" t="s">
        <v>175</v>
      </c>
      <c r="Q840" s="254" t="s">
        <v>3366</v>
      </c>
      <c r="R840" s="254" t="s">
        <v>3403</v>
      </c>
      <c r="S840" s="254">
        <v>159</v>
      </c>
      <c r="T840" s="265" t="s">
        <v>1430</v>
      </c>
      <c r="U840" s="127">
        <v>676</v>
      </c>
      <c r="V840" s="254" t="s">
        <v>816</v>
      </c>
      <c r="W840" s="254" t="s">
        <v>984</v>
      </c>
      <c r="X840" s="254" t="s">
        <v>821</v>
      </c>
      <c r="Y840" s="128">
        <v>448</v>
      </c>
      <c r="Z840" s="254" t="s">
        <v>2654</v>
      </c>
      <c r="AA840" s="254">
        <v>7566</v>
      </c>
      <c r="AB840" s="128">
        <v>53183910</v>
      </c>
      <c r="AC840" s="128">
        <v>0</v>
      </c>
      <c r="AD840" s="128">
        <v>17393480</v>
      </c>
      <c r="AE840" s="128">
        <v>35790430</v>
      </c>
      <c r="AF840" s="254" t="s">
        <v>4029</v>
      </c>
      <c r="AG840" s="254" t="s">
        <v>895</v>
      </c>
      <c r="AH840" s="254">
        <v>17393480</v>
      </c>
      <c r="AI840" s="254">
        <v>53183910</v>
      </c>
    </row>
    <row r="841" spans="1:35" s="30" customFormat="1" ht="36.75" customHeight="1" x14ac:dyDescent="0.3">
      <c r="A841" s="247">
        <v>626</v>
      </c>
      <c r="B841" s="248">
        <v>80111600</v>
      </c>
      <c r="C841" s="254" t="s">
        <v>22</v>
      </c>
      <c r="D841" s="254" t="s">
        <v>760</v>
      </c>
      <c r="E841" s="259" t="s">
        <v>760</v>
      </c>
      <c r="F841" s="259">
        <v>999999</v>
      </c>
      <c r="G841" s="250" t="s">
        <v>761</v>
      </c>
      <c r="H841" s="260">
        <v>999999</v>
      </c>
      <c r="I841" s="134">
        <v>25755987</v>
      </c>
      <c r="J841" s="261" t="s">
        <v>927</v>
      </c>
      <c r="K841" s="254" t="s">
        <v>3404</v>
      </c>
      <c r="L841" s="261" t="s">
        <v>903</v>
      </c>
      <c r="M841" s="261" t="s">
        <v>909</v>
      </c>
      <c r="N841" s="262" t="s">
        <v>174</v>
      </c>
      <c r="O841" s="261">
        <v>117</v>
      </c>
      <c r="P841" s="254" t="s">
        <v>175</v>
      </c>
      <c r="Q841" s="254" t="s">
        <v>3366</v>
      </c>
      <c r="R841" s="254" t="s">
        <v>3403</v>
      </c>
      <c r="S841" s="254">
        <v>154</v>
      </c>
      <c r="T841" s="265" t="s">
        <v>1430</v>
      </c>
      <c r="U841" s="127">
        <v>692</v>
      </c>
      <c r="V841" s="254" t="s">
        <v>816</v>
      </c>
      <c r="W841" s="254" t="s">
        <v>984</v>
      </c>
      <c r="X841" s="254" t="s">
        <v>821</v>
      </c>
      <c r="Y841" s="128">
        <v>500</v>
      </c>
      <c r="Z841" s="254" t="s">
        <v>1850</v>
      </c>
      <c r="AA841" s="254">
        <v>8701</v>
      </c>
      <c r="AB841" s="128">
        <v>25755987</v>
      </c>
      <c r="AC841" s="128">
        <v>0</v>
      </c>
      <c r="AD841" s="128">
        <v>5686387</v>
      </c>
      <c r="AE841" s="128">
        <v>20069600</v>
      </c>
      <c r="AF841" s="254" t="s">
        <v>4030</v>
      </c>
      <c r="AG841" s="254" t="s">
        <v>895</v>
      </c>
      <c r="AH841" s="254">
        <v>5686387</v>
      </c>
      <c r="AI841" s="254">
        <v>25755987</v>
      </c>
    </row>
    <row r="842" spans="1:35" s="30" customFormat="1" ht="36.75" customHeight="1" x14ac:dyDescent="0.3">
      <c r="A842" s="247">
        <v>627</v>
      </c>
      <c r="B842" s="248">
        <v>80111600</v>
      </c>
      <c r="C842" s="254" t="s">
        <v>22</v>
      </c>
      <c r="D842" s="254" t="s">
        <v>760</v>
      </c>
      <c r="E842" s="259" t="s">
        <v>760</v>
      </c>
      <c r="F842" s="259">
        <v>999999</v>
      </c>
      <c r="G842" s="250" t="s">
        <v>761</v>
      </c>
      <c r="H842" s="260">
        <v>999999</v>
      </c>
      <c r="I842" s="134">
        <v>18396840</v>
      </c>
      <c r="J842" s="261" t="s">
        <v>928</v>
      </c>
      <c r="K842" s="254" t="s">
        <v>3404</v>
      </c>
      <c r="L842" s="261" t="s">
        <v>903</v>
      </c>
      <c r="M842" s="261" t="s">
        <v>909</v>
      </c>
      <c r="N842" s="262" t="s">
        <v>174</v>
      </c>
      <c r="O842" s="261">
        <v>117</v>
      </c>
      <c r="P842" s="254" t="s">
        <v>175</v>
      </c>
      <c r="Q842" s="254" t="s">
        <v>3366</v>
      </c>
      <c r="R842" s="254" t="s">
        <v>3403</v>
      </c>
      <c r="S842" s="254">
        <v>154</v>
      </c>
      <c r="T842" s="265" t="s">
        <v>1430</v>
      </c>
      <c r="U842" s="127">
        <v>691</v>
      </c>
      <c r="V842" s="254" t="s">
        <v>816</v>
      </c>
      <c r="W842" s="254" t="s">
        <v>984</v>
      </c>
      <c r="X842" s="254" t="s">
        <v>821</v>
      </c>
      <c r="Y842" s="128">
        <v>497</v>
      </c>
      <c r="Z842" s="254" t="s">
        <v>1886</v>
      </c>
      <c r="AA842" s="254">
        <v>8731</v>
      </c>
      <c r="AB842" s="128">
        <v>18396840</v>
      </c>
      <c r="AC842" s="128">
        <v>0</v>
      </c>
      <c r="AD842" s="128">
        <v>3703260</v>
      </c>
      <c r="AE842" s="128">
        <v>14693580</v>
      </c>
      <c r="AF842" s="254" t="s">
        <v>4031</v>
      </c>
      <c r="AG842" s="254" t="s">
        <v>895</v>
      </c>
      <c r="AH842" s="254">
        <v>3703260</v>
      </c>
      <c r="AI842" s="254">
        <v>18396840</v>
      </c>
    </row>
    <row r="843" spans="1:35" s="30" customFormat="1" ht="36.75" customHeight="1" x14ac:dyDescent="0.3">
      <c r="A843" s="247">
        <v>628</v>
      </c>
      <c r="B843" s="248">
        <v>80111600</v>
      </c>
      <c r="C843" s="254" t="s">
        <v>22</v>
      </c>
      <c r="D843" s="254" t="s">
        <v>760</v>
      </c>
      <c r="E843" s="259" t="s">
        <v>760</v>
      </c>
      <c r="F843" s="259">
        <v>999999</v>
      </c>
      <c r="G843" s="250" t="s">
        <v>761</v>
      </c>
      <c r="H843" s="260">
        <v>999999</v>
      </c>
      <c r="I843" s="134">
        <v>40473253</v>
      </c>
      <c r="J843" s="261" t="s">
        <v>934</v>
      </c>
      <c r="K843" s="254" t="s">
        <v>3404</v>
      </c>
      <c r="L843" s="261" t="s">
        <v>903</v>
      </c>
      <c r="M843" s="261" t="s">
        <v>909</v>
      </c>
      <c r="N843" s="262" t="s">
        <v>174</v>
      </c>
      <c r="O843" s="261">
        <v>117</v>
      </c>
      <c r="P843" s="254" t="s">
        <v>175</v>
      </c>
      <c r="Q843" s="254" t="s">
        <v>3366</v>
      </c>
      <c r="R843" s="254" t="s">
        <v>3403</v>
      </c>
      <c r="S843" s="254">
        <v>154</v>
      </c>
      <c r="T843" s="265" t="s">
        <v>1430</v>
      </c>
      <c r="U843" s="127">
        <v>712</v>
      </c>
      <c r="V843" s="254" t="s">
        <v>816</v>
      </c>
      <c r="W843" s="254" t="s">
        <v>984</v>
      </c>
      <c r="X843" s="254" t="s">
        <v>821</v>
      </c>
      <c r="Y843" s="128">
        <v>506</v>
      </c>
      <c r="Z843" s="254" t="s">
        <v>1892</v>
      </c>
      <c r="AA843" s="254">
        <v>8713</v>
      </c>
      <c r="AB843" s="128">
        <v>40473253</v>
      </c>
      <c r="AC843" s="128">
        <v>0</v>
      </c>
      <c r="AD843" s="128">
        <v>8935653</v>
      </c>
      <c r="AE843" s="128">
        <v>31537600</v>
      </c>
      <c r="AF843" s="254" t="s">
        <v>4032</v>
      </c>
      <c r="AG843" s="254" t="s">
        <v>895</v>
      </c>
      <c r="AH843" s="254">
        <v>8935653</v>
      </c>
      <c r="AI843" s="254">
        <v>40473253</v>
      </c>
    </row>
    <row r="844" spans="1:35" s="30" customFormat="1" ht="36.75" customHeight="1" x14ac:dyDescent="0.3">
      <c r="A844" s="247">
        <v>629</v>
      </c>
      <c r="B844" s="248">
        <v>80111600</v>
      </c>
      <c r="C844" s="254" t="s">
        <v>22</v>
      </c>
      <c r="D844" s="254" t="s">
        <v>760</v>
      </c>
      <c r="E844" s="259" t="s">
        <v>760</v>
      </c>
      <c r="F844" s="259">
        <v>999999</v>
      </c>
      <c r="G844" s="250" t="s">
        <v>761</v>
      </c>
      <c r="H844" s="260">
        <v>999999</v>
      </c>
      <c r="I844" s="134">
        <v>27595399.999999996</v>
      </c>
      <c r="J844" s="261" t="s">
        <v>1453</v>
      </c>
      <c r="K844" s="254" t="s">
        <v>3400</v>
      </c>
      <c r="L844" s="261" t="s">
        <v>903</v>
      </c>
      <c r="M844" s="261" t="s">
        <v>909</v>
      </c>
      <c r="N844" s="262" t="s">
        <v>174</v>
      </c>
      <c r="O844" s="261">
        <v>117</v>
      </c>
      <c r="P844" s="254" t="s">
        <v>175</v>
      </c>
      <c r="Q844" s="254" t="s">
        <v>3366</v>
      </c>
      <c r="R844" s="254" t="s">
        <v>3403</v>
      </c>
      <c r="S844" s="254">
        <v>105</v>
      </c>
      <c r="T844" s="265" t="s">
        <v>1430</v>
      </c>
      <c r="U844" s="127" t="s">
        <v>895</v>
      </c>
      <c r="V844" s="254" t="s">
        <v>816</v>
      </c>
      <c r="W844" s="254" t="s">
        <v>845</v>
      </c>
      <c r="X844" s="254" t="s">
        <v>845</v>
      </c>
      <c r="Y844" s="128" t="s">
        <v>895</v>
      </c>
      <c r="Z844" s="254" t="s">
        <v>895</v>
      </c>
      <c r="AA844" s="254" t="s">
        <v>895</v>
      </c>
      <c r="AB844" s="128">
        <v>0</v>
      </c>
      <c r="AC844" s="128">
        <v>27595399.999999996</v>
      </c>
      <c r="AD844" s="128">
        <v>0</v>
      </c>
      <c r="AE844" s="128">
        <v>0</v>
      </c>
      <c r="AF844" s="254" t="s">
        <v>174</v>
      </c>
      <c r="AG844" s="254" t="s">
        <v>895</v>
      </c>
      <c r="AH844" s="254" t="s">
        <v>895</v>
      </c>
      <c r="AI844" s="254" t="s">
        <v>895</v>
      </c>
    </row>
    <row r="845" spans="1:35" s="24" customFormat="1" ht="36.75" customHeight="1" x14ac:dyDescent="0.3">
      <c r="A845" s="247">
        <v>630</v>
      </c>
      <c r="B845" s="248">
        <v>80111600</v>
      </c>
      <c r="C845" s="254" t="s">
        <v>22</v>
      </c>
      <c r="D845" s="254" t="s">
        <v>760</v>
      </c>
      <c r="E845" s="259" t="s">
        <v>760</v>
      </c>
      <c r="F845" s="259">
        <v>999999</v>
      </c>
      <c r="G845" s="250" t="s">
        <v>761</v>
      </c>
      <c r="H845" s="260">
        <v>999999</v>
      </c>
      <c r="I845" s="134">
        <v>40473253</v>
      </c>
      <c r="J845" s="261" t="s">
        <v>923</v>
      </c>
      <c r="K845" s="254" t="s">
        <v>3404</v>
      </c>
      <c r="L845" s="261" t="s">
        <v>903</v>
      </c>
      <c r="M845" s="261" t="s">
        <v>909</v>
      </c>
      <c r="N845" s="262" t="s">
        <v>174</v>
      </c>
      <c r="O845" s="261">
        <v>117</v>
      </c>
      <c r="P845" s="254" t="s">
        <v>175</v>
      </c>
      <c r="Q845" s="254" t="s">
        <v>3366</v>
      </c>
      <c r="R845" s="254" t="s">
        <v>3403</v>
      </c>
      <c r="S845" s="254">
        <v>154</v>
      </c>
      <c r="T845" s="265" t="s">
        <v>1430</v>
      </c>
      <c r="U845" s="127">
        <v>728</v>
      </c>
      <c r="V845" s="254" t="s">
        <v>816</v>
      </c>
      <c r="W845" s="254" t="s">
        <v>984</v>
      </c>
      <c r="X845" s="254" t="s">
        <v>821</v>
      </c>
      <c r="Y845" s="128">
        <v>501</v>
      </c>
      <c r="Z845" s="254" t="s">
        <v>2766</v>
      </c>
      <c r="AA845" s="254">
        <v>8703</v>
      </c>
      <c r="AB845" s="128">
        <v>40473253</v>
      </c>
      <c r="AC845" s="128">
        <v>0</v>
      </c>
      <c r="AD845" s="128">
        <v>8935653</v>
      </c>
      <c r="AE845" s="128">
        <v>31537600</v>
      </c>
      <c r="AF845" s="254" t="s">
        <v>4033</v>
      </c>
      <c r="AG845" s="254" t="s">
        <v>895</v>
      </c>
      <c r="AH845" s="254">
        <v>8935653</v>
      </c>
      <c r="AI845" s="254">
        <v>40473253</v>
      </c>
    </row>
    <row r="846" spans="1:35" s="24" customFormat="1" ht="36.75" customHeight="1" x14ac:dyDescent="0.3">
      <c r="A846" s="247">
        <v>631</v>
      </c>
      <c r="B846" s="248">
        <v>80111600</v>
      </c>
      <c r="C846" s="254" t="s">
        <v>22</v>
      </c>
      <c r="D846" s="254" t="s">
        <v>760</v>
      </c>
      <c r="E846" s="259" t="s">
        <v>760</v>
      </c>
      <c r="F846" s="259">
        <v>999999</v>
      </c>
      <c r="G846" s="250" t="s">
        <v>761</v>
      </c>
      <c r="H846" s="260">
        <v>999999</v>
      </c>
      <c r="I846" s="134">
        <v>51176970</v>
      </c>
      <c r="J846" s="261" t="s">
        <v>912</v>
      </c>
      <c r="K846" s="254" t="s">
        <v>3404</v>
      </c>
      <c r="L846" s="261" t="s">
        <v>903</v>
      </c>
      <c r="M846" s="261" t="s">
        <v>909</v>
      </c>
      <c r="N846" s="262" t="s">
        <v>174</v>
      </c>
      <c r="O846" s="261">
        <v>117</v>
      </c>
      <c r="P846" s="254" t="s">
        <v>175</v>
      </c>
      <c r="Q846" s="254" t="s">
        <v>3366</v>
      </c>
      <c r="R846" s="254" t="s">
        <v>3403</v>
      </c>
      <c r="S846" s="254">
        <v>153</v>
      </c>
      <c r="T846" s="265" t="s">
        <v>1430</v>
      </c>
      <c r="U846" s="127">
        <v>677</v>
      </c>
      <c r="V846" s="254" t="s">
        <v>816</v>
      </c>
      <c r="W846" s="254" t="s">
        <v>984</v>
      </c>
      <c r="X846" s="254" t="s">
        <v>821</v>
      </c>
      <c r="Y846" s="128">
        <v>525</v>
      </c>
      <c r="Z846" s="254" t="s">
        <v>1922</v>
      </c>
      <c r="AA846" s="254">
        <v>8736</v>
      </c>
      <c r="AB846" s="128">
        <v>51176970</v>
      </c>
      <c r="AC846" s="128">
        <v>0</v>
      </c>
      <c r="AD846" s="128">
        <v>8696740</v>
      </c>
      <c r="AE846" s="128">
        <v>42480230</v>
      </c>
      <c r="AF846" s="254" t="s">
        <v>4034</v>
      </c>
      <c r="AG846" s="254" t="s">
        <v>895</v>
      </c>
      <c r="AH846" s="254">
        <v>8696740</v>
      </c>
      <c r="AI846" s="254">
        <v>51176970</v>
      </c>
    </row>
    <row r="847" spans="1:35" s="24" customFormat="1" ht="36.75" customHeight="1" x14ac:dyDescent="0.3">
      <c r="A847" s="247">
        <v>632</v>
      </c>
      <c r="B847" s="248">
        <v>80111600</v>
      </c>
      <c r="C847" s="254" t="s">
        <v>22</v>
      </c>
      <c r="D847" s="254" t="s">
        <v>760</v>
      </c>
      <c r="E847" s="259" t="s">
        <v>760</v>
      </c>
      <c r="F847" s="259">
        <v>999999</v>
      </c>
      <c r="G847" s="250" t="s">
        <v>761</v>
      </c>
      <c r="H847" s="260">
        <v>999999</v>
      </c>
      <c r="I847" s="134">
        <v>17919000</v>
      </c>
      <c r="J847" s="261" t="s">
        <v>928</v>
      </c>
      <c r="K847" s="254" t="s">
        <v>3404</v>
      </c>
      <c r="L847" s="261" t="s">
        <v>903</v>
      </c>
      <c r="M847" s="261" t="s">
        <v>909</v>
      </c>
      <c r="N847" s="262" t="s">
        <v>174</v>
      </c>
      <c r="O847" s="261">
        <v>117</v>
      </c>
      <c r="P847" s="254" t="s">
        <v>175</v>
      </c>
      <c r="Q847" s="254" t="s">
        <v>3366</v>
      </c>
      <c r="R847" s="254" t="s">
        <v>3403</v>
      </c>
      <c r="S847" s="254">
        <v>150</v>
      </c>
      <c r="T847" s="265" t="s">
        <v>1430</v>
      </c>
      <c r="U847" s="127">
        <v>727</v>
      </c>
      <c r="V847" s="254" t="s">
        <v>816</v>
      </c>
      <c r="W847" s="254" t="s">
        <v>984</v>
      </c>
      <c r="X847" s="254" t="s">
        <v>821</v>
      </c>
      <c r="Y847" s="128">
        <v>555</v>
      </c>
      <c r="Z847" s="254" t="s">
        <v>2236</v>
      </c>
      <c r="AA847" s="254">
        <v>8886</v>
      </c>
      <c r="AB847" s="128">
        <v>17919000</v>
      </c>
      <c r="AC847" s="128">
        <v>0</v>
      </c>
      <c r="AD847" s="128">
        <v>3105960</v>
      </c>
      <c r="AE847" s="128">
        <v>14813040</v>
      </c>
      <c r="AF847" s="254" t="s">
        <v>4035</v>
      </c>
      <c r="AG847" s="254" t="s">
        <v>895</v>
      </c>
      <c r="AH847" s="254">
        <v>3105960</v>
      </c>
      <c r="AI847" s="254">
        <v>17919000</v>
      </c>
    </row>
    <row r="848" spans="1:35" s="24" customFormat="1" ht="36.75" customHeight="1" x14ac:dyDescent="0.3">
      <c r="A848" s="247">
        <v>633</v>
      </c>
      <c r="B848" s="248">
        <v>80111600</v>
      </c>
      <c r="C848" s="254" t="s">
        <v>22</v>
      </c>
      <c r="D848" s="254" t="s">
        <v>760</v>
      </c>
      <c r="E848" s="259" t="s">
        <v>760</v>
      </c>
      <c r="F848" s="259">
        <v>999999</v>
      </c>
      <c r="G848" s="250" t="s">
        <v>761</v>
      </c>
      <c r="H848" s="260">
        <v>999999</v>
      </c>
      <c r="I848" s="134">
        <v>25087000</v>
      </c>
      <c r="J848" s="261" t="s">
        <v>924</v>
      </c>
      <c r="K848" s="254" t="s">
        <v>3404</v>
      </c>
      <c r="L848" s="261" t="s">
        <v>903</v>
      </c>
      <c r="M848" s="261" t="s">
        <v>909</v>
      </c>
      <c r="N848" s="262" t="s">
        <v>174</v>
      </c>
      <c r="O848" s="261">
        <v>117</v>
      </c>
      <c r="P848" s="254" t="s">
        <v>175</v>
      </c>
      <c r="Q848" s="254" t="s">
        <v>3366</v>
      </c>
      <c r="R848" s="254" t="s">
        <v>3403</v>
      </c>
      <c r="S848" s="254">
        <v>150</v>
      </c>
      <c r="T848" s="265" t="s">
        <v>1430</v>
      </c>
      <c r="U848" s="127">
        <v>680</v>
      </c>
      <c r="V848" s="254" t="s">
        <v>816</v>
      </c>
      <c r="W848" s="254" t="s">
        <v>984</v>
      </c>
      <c r="X848" s="254" t="s">
        <v>821</v>
      </c>
      <c r="Y848" s="128">
        <v>523</v>
      </c>
      <c r="Z848" s="254" t="s">
        <v>2238</v>
      </c>
      <c r="AA848" s="254">
        <v>8878</v>
      </c>
      <c r="AB848" s="128">
        <v>25087000</v>
      </c>
      <c r="AC848" s="128">
        <v>0</v>
      </c>
      <c r="AD848" s="128">
        <v>3512180</v>
      </c>
      <c r="AE848" s="128">
        <v>21574820</v>
      </c>
      <c r="AF848" s="254" t="s">
        <v>4036</v>
      </c>
      <c r="AG848" s="254" t="s">
        <v>895</v>
      </c>
      <c r="AH848" s="254">
        <v>3512180</v>
      </c>
      <c r="AI848" s="254">
        <v>25087000</v>
      </c>
    </row>
    <row r="849" spans="1:35" s="24" customFormat="1" ht="36.75" customHeight="1" x14ac:dyDescent="0.3">
      <c r="A849" s="247">
        <v>634</v>
      </c>
      <c r="B849" s="248">
        <v>80111600</v>
      </c>
      <c r="C849" s="254" t="s">
        <v>22</v>
      </c>
      <c r="D849" s="254" t="s">
        <v>760</v>
      </c>
      <c r="E849" s="259" t="s">
        <v>760</v>
      </c>
      <c r="F849" s="259">
        <v>999999</v>
      </c>
      <c r="G849" s="250" t="s">
        <v>761</v>
      </c>
      <c r="H849" s="260">
        <v>999999</v>
      </c>
      <c r="I849" s="134">
        <v>17680080</v>
      </c>
      <c r="J849" s="261" t="s">
        <v>922</v>
      </c>
      <c r="K849" s="254" t="s">
        <v>3404</v>
      </c>
      <c r="L849" s="261" t="s">
        <v>903</v>
      </c>
      <c r="M849" s="261" t="s">
        <v>909</v>
      </c>
      <c r="N849" s="262" t="s">
        <v>174</v>
      </c>
      <c r="O849" s="261">
        <v>117</v>
      </c>
      <c r="P849" s="254" t="s">
        <v>175</v>
      </c>
      <c r="Q849" s="254" t="s">
        <v>3366</v>
      </c>
      <c r="R849" s="254" t="s">
        <v>3403</v>
      </c>
      <c r="S849" s="254">
        <v>148</v>
      </c>
      <c r="T849" s="265" t="s">
        <v>1430</v>
      </c>
      <c r="U849" s="127">
        <v>755</v>
      </c>
      <c r="V849" s="254" t="s">
        <v>816</v>
      </c>
      <c r="W849" s="254" t="s">
        <v>984</v>
      </c>
      <c r="X849" s="254" t="s">
        <v>821</v>
      </c>
      <c r="Y849" s="128">
        <v>547</v>
      </c>
      <c r="Z849" s="254" t="s">
        <v>2861</v>
      </c>
      <c r="AA849" s="254">
        <v>8888</v>
      </c>
      <c r="AB849" s="128">
        <v>17680080</v>
      </c>
      <c r="AC849" s="128">
        <v>0</v>
      </c>
      <c r="AD849" s="128">
        <v>2508660</v>
      </c>
      <c r="AE849" s="128">
        <v>15171420</v>
      </c>
      <c r="AF849" s="254" t="s">
        <v>4037</v>
      </c>
      <c r="AG849" s="254" t="s">
        <v>895</v>
      </c>
      <c r="AH849" s="254">
        <v>2508660</v>
      </c>
      <c r="AI849" s="254">
        <v>17680080</v>
      </c>
    </row>
    <row r="850" spans="1:35" s="24" customFormat="1" ht="36.75" customHeight="1" x14ac:dyDescent="0.3">
      <c r="A850" s="247">
        <v>635</v>
      </c>
      <c r="B850" s="248">
        <v>80111600</v>
      </c>
      <c r="C850" s="254" t="s">
        <v>22</v>
      </c>
      <c r="D850" s="254" t="s">
        <v>760</v>
      </c>
      <c r="E850" s="259" t="s">
        <v>760</v>
      </c>
      <c r="F850" s="259">
        <v>999999</v>
      </c>
      <c r="G850" s="250" t="s">
        <v>761</v>
      </c>
      <c r="H850" s="260">
        <v>999999</v>
      </c>
      <c r="I850" s="134">
        <v>17680080</v>
      </c>
      <c r="J850" s="261" t="s">
        <v>932</v>
      </c>
      <c r="K850" s="254" t="s">
        <v>3404</v>
      </c>
      <c r="L850" s="261" t="s">
        <v>903</v>
      </c>
      <c r="M850" s="261" t="s">
        <v>909</v>
      </c>
      <c r="N850" s="262" t="s">
        <v>174</v>
      </c>
      <c r="O850" s="261">
        <v>117</v>
      </c>
      <c r="P850" s="254" t="s">
        <v>175</v>
      </c>
      <c r="Q850" s="254" t="s">
        <v>3366</v>
      </c>
      <c r="R850" s="254" t="s">
        <v>3403</v>
      </c>
      <c r="S850" s="254">
        <v>148</v>
      </c>
      <c r="T850" s="265" t="s">
        <v>1430</v>
      </c>
      <c r="U850" s="127">
        <v>754</v>
      </c>
      <c r="V850" s="254" t="s">
        <v>816</v>
      </c>
      <c r="W850" s="254" t="s">
        <v>984</v>
      </c>
      <c r="X850" s="254" t="s">
        <v>821</v>
      </c>
      <c r="Y850" s="128">
        <v>548</v>
      </c>
      <c r="Z850" s="254" t="s">
        <v>2363</v>
      </c>
      <c r="AA850" s="254">
        <v>8892</v>
      </c>
      <c r="AB850" s="128">
        <v>17680080</v>
      </c>
      <c r="AC850" s="128">
        <v>0</v>
      </c>
      <c r="AD850" s="128">
        <v>2389200</v>
      </c>
      <c r="AE850" s="128">
        <v>15290880</v>
      </c>
      <c r="AF850" s="254" t="s">
        <v>4038</v>
      </c>
      <c r="AG850" s="254" t="s">
        <v>895</v>
      </c>
      <c r="AH850" s="254">
        <v>2389200</v>
      </c>
      <c r="AI850" s="254">
        <v>17680080</v>
      </c>
    </row>
    <row r="851" spans="1:35" s="24" customFormat="1" ht="36.75" customHeight="1" x14ac:dyDescent="0.3">
      <c r="A851" s="247">
        <v>636</v>
      </c>
      <c r="B851" s="248">
        <v>80111600</v>
      </c>
      <c r="C851" s="254" t="s">
        <v>22</v>
      </c>
      <c r="D851" s="254" t="s">
        <v>760</v>
      </c>
      <c r="E851" s="259" t="s">
        <v>760</v>
      </c>
      <c r="F851" s="259">
        <v>999999</v>
      </c>
      <c r="G851" s="250" t="s">
        <v>761</v>
      </c>
      <c r="H851" s="260">
        <v>999999</v>
      </c>
      <c r="I851" s="134">
        <v>24752507</v>
      </c>
      <c r="J851" s="261" t="s">
        <v>924</v>
      </c>
      <c r="K851" s="254" t="s">
        <v>3404</v>
      </c>
      <c r="L851" s="261" t="s">
        <v>903</v>
      </c>
      <c r="M851" s="261" t="s">
        <v>909</v>
      </c>
      <c r="N851" s="262" t="s">
        <v>174</v>
      </c>
      <c r="O851" s="261">
        <v>117</v>
      </c>
      <c r="P851" s="254" t="s">
        <v>175</v>
      </c>
      <c r="Q851" s="254" t="s">
        <v>3366</v>
      </c>
      <c r="R851" s="254" t="s">
        <v>3403</v>
      </c>
      <c r="S851" s="254">
        <v>148</v>
      </c>
      <c r="T851" s="265" t="s">
        <v>1430</v>
      </c>
      <c r="U851" s="127">
        <v>681</v>
      </c>
      <c r="V851" s="254" t="s">
        <v>816</v>
      </c>
      <c r="W851" s="254" t="s">
        <v>984</v>
      </c>
      <c r="X851" s="254" t="s">
        <v>821</v>
      </c>
      <c r="Y851" s="128">
        <v>557</v>
      </c>
      <c r="Z851" s="254" t="s">
        <v>2415</v>
      </c>
      <c r="AA851" s="254">
        <v>8893</v>
      </c>
      <c r="AB851" s="128">
        <v>24752507</v>
      </c>
      <c r="AC851" s="128">
        <v>0</v>
      </c>
      <c r="AD851" s="128">
        <v>3344933</v>
      </c>
      <c r="AE851" s="128">
        <v>21407574</v>
      </c>
      <c r="AF851" s="254" t="s">
        <v>4039</v>
      </c>
      <c r="AG851" s="254" t="s">
        <v>895</v>
      </c>
      <c r="AH851" s="254">
        <v>3344933</v>
      </c>
      <c r="AI851" s="254">
        <v>24752507</v>
      </c>
    </row>
    <row r="852" spans="1:35" s="24" customFormat="1" ht="36.75" customHeight="1" x14ac:dyDescent="0.3">
      <c r="A852" s="247">
        <v>637</v>
      </c>
      <c r="B852" s="248">
        <v>80111600</v>
      </c>
      <c r="C852" s="254" t="s">
        <v>22</v>
      </c>
      <c r="D852" s="254" t="s">
        <v>760</v>
      </c>
      <c r="E852" s="259" t="s">
        <v>760</v>
      </c>
      <c r="F852" s="259">
        <v>999999</v>
      </c>
      <c r="G852" s="258" t="s">
        <v>761</v>
      </c>
      <c r="H852" s="260">
        <v>999999</v>
      </c>
      <c r="I852" s="134">
        <v>38896373</v>
      </c>
      <c r="J852" s="261" t="s">
        <v>911</v>
      </c>
      <c r="K852" s="254" t="s">
        <v>3404</v>
      </c>
      <c r="L852" s="261" t="s">
        <v>903</v>
      </c>
      <c r="M852" s="261" t="s">
        <v>909</v>
      </c>
      <c r="N852" s="262" t="s">
        <v>174</v>
      </c>
      <c r="O852" s="261">
        <v>117</v>
      </c>
      <c r="P852" s="254" t="s">
        <v>175</v>
      </c>
      <c r="Q852" s="254" t="s">
        <v>3366</v>
      </c>
      <c r="R852" s="254" t="s">
        <v>3403</v>
      </c>
      <c r="S852" s="254">
        <v>148</v>
      </c>
      <c r="T852" s="265" t="s">
        <v>1430</v>
      </c>
      <c r="U852" s="127">
        <v>843</v>
      </c>
      <c r="V852" s="254" t="s">
        <v>816</v>
      </c>
      <c r="W852" s="254" t="s">
        <v>984</v>
      </c>
      <c r="X852" s="254" t="s">
        <v>821</v>
      </c>
      <c r="Y852" s="128">
        <v>556</v>
      </c>
      <c r="Z852" s="254" t="s">
        <v>2438</v>
      </c>
      <c r="AA852" s="254">
        <v>8887</v>
      </c>
      <c r="AB852" s="128">
        <v>38896373</v>
      </c>
      <c r="AC852" s="128">
        <v>0</v>
      </c>
      <c r="AD852" s="128">
        <v>5256267</v>
      </c>
      <c r="AE852" s="128">
        <v>33640106</v>
      </c>
      <c r="AF852" s="254" t="s">
        <v>4040</v>
      </c>
      <c r="AG852" s="254" t="s">
        <v>895</v>
      </c>
      <c r="AH852" s="254">
        <v>5256267</v>
      </c>
      <c r="AI852" s="254">
        <v>38896373</v>
      </c>
    </row>
    <row r="853" spans="1:35" s="24" customFormat="1" ht="36.75" customHeight="1" x14ac:dyDescent="0.3">
      <c r="A853" s="247">
        <v>638</v>
      </c>
      <c r="B853" s="248">
        <v>80111600</v>
      </c>
      <c r="C853" s="254" t="s">
        <v>22</v>
      </c>
      <c r="D853" s="254" t="s">
        <v>760</v>
      </c>
      <c r="E853" s="259" t="s">
        <v>760</v>
      </c>
      <c r="F853" s="259">
        <v>999999</v>
      </c>
      <c r="G853" s="250" t="s">
        <v>761</v>
      </c>
      <c r="H853" s="260">
        <v>999999</v>
      </c>
      <c r="I853" s="134">
        <v>39370747</v>
      </c>
      <c r="J853" s="261" t="s">
        <v>914</v>
      </c>
      <c r="K853" s="254" t="s">
        <v>3404</v>
      </c>
      <c r="L853" s="261" t="s">
        <v>903</v>
      </c>
      <c r="M853" s="261" t="s">
        <v>909</v>
      </c>
      <c r="N853" s="262" t="s">
        <v>174</v>
      </c>
      <c r="O853" s="261">
        <v>117</v>
      </c>
      <c r="P853" s="254" t="s">
        <v>175</v>
      </c>
      <c r="Q853" s="254" t="s">
        <v>3366</v>
      </c>
      <c r="R853" s="254" t="s">
        <v>3403</v>
      </c>
      <c r="S853" s="254">
        <v>146</v>
      </c>
      <c r="T853" s="265" t="s">
        <v>1430</v>
      </c>
      <c r="U853" s="127">
        <v>679</v>
      </c>
      <c r="V853" s="254" t="s">
        <v>816</v>
      </c>
      <c r="W853" s="254" t="s">
        <v>984</v>
      </c>
      <c r="X853" s="254" t="s">
        <v>821</v>
      </c>
      <c r="Y853" s="128">
        <v>494</v>
      </c>
      <c r="Z853" s="254" t="s">
        <v>2240</v>
      </c>
      <c r="AA853" s="254">
        <v>8726</v>
      </c>
      <c r="AB853" s="128">
        <v>39370747</v>
      </c>
      <c r="AC853" s="128">
        <v>0</v>
      </c>
      <c r="AD853" s="128">
        <v>6833147</v>
      </c>
      <c r="AE853" s="128">
        <v>32537600</v>
      </c>
      <c r="AF853" s="254" t="s">
        <v>4041</v>
      </c>
      <c r="AG853" s="254" t="s">
        <v>895</v>
      </c>
      <c r="AH853" s="254">
        <v>6833147</v>
      </c>
      <c r="AI853" s="254">
        <v>39370747</v>
      </c>
    </row>
    <row r="854" spans="1:35" s="24" customFormat="1" ht="36.75" customHeight="1" x14ac:dyDescent="0.3">
      <c r="A854" s="247">
        <v>639</v>
      </c>
      <c r="B854" s="248">
        <v>80111600</v>
      </c>
      <c r="C854" s="254" t="s">
        <v>22</v>
      </c>
      <c r="D854" s="254" t="s">
        <v>760</v>
      </c>
      <c r="E854" s="259" t="s">
        <v>760</v>
      </c>
      <c r="F854" s="259">
        <v>999999</v>
      </c>
      <c r="G854" s="250" t="s">
        <v>761</v>
      </c>
      <c r="H854" s="260">
        <v>999999</v>
      </c>
      <c r="I854" s="134">
        <v>38370747</v>
      </c>
      <c r="J854" s="261" t="s">
        <v>915</v>
      </c>
      <c r="K854" s="254" t="s">
        <v>3404</v>
      </c>
      <c r="L854" s="261" t="s">
        <v>903</v>
      </c>
      <c r="M854" s="261" t="s">
        <v>909</v>
      </c>
      <c r="N854" s="262" t="s">
        <v>174</v>
      </c>
      <c r="O854" s="261">
        <v>117</v>
      </c>
      <c r="P854" s="254" t="s">
        <v>175</v>
      </c>
      <c r="Q854" s="254" t="s">
        <v>3366</v>
      </c>
      <c r="R854" s="254" t="s">
        <v>3403</v>
      </c>
      <c r="S854" s="254">
        <v>146</v>
      </c>
      <c r="T854" s="265" t="s">
        <v>1430</v>
      </c>
      <c r="U854" s="127">
        <v>678</v>
      </c>
      <c r="V854" s="254" t="s">
        <v>816</v>
      </c>
      <c r="W854" s="254" t="s">
        <v>984</v>
      </c>
      <c r="X854" s="254" t="s">
        <v>821</v>
      </c>
      <c r="Y854" s="128">
        <v>495</v>
      </c>
      <c r="Z854" s="254" t="s">
        <v>2243</v>
      </c>
      <c r="AA854" s="254">
        <v>8889</v>
      </c>
      <c r="AB854" s="128">
        <v>38370747</v>
      </c>
      <c r="AC854" s="128">
        <v>0</v>
      </c>
      <c r="AD854" s="128">
        <v>5256267</v>
      </c>
      <c r="AE854" s="128">
        <v>33114480</v>
      </c>
      <c r="AF854" s="254" t="s">
        <v>4042</v>
      </c>
      <c r="AG854" s="254" t="s">
        <v>895</v>
      </c>
      <c r="AH854" s="254">
        <v>5256267</v>
      </c>
      <c r="AI854" s="254">
        <v>38370747</v>
      </c>
    </row>
    <row r="855" spans="1:35" s="24" customFormat="1" ht="36.75" customHeight="1" x14ac:dyDescent="0.3">
      <c r="A855" s="247">
        <v>640</v>
      </c>
      <c r="B855" s="248">
        <v>80111600</v>
      </c>
      <c r="C855" s="254" t="s">
        <v>22</v>
      </c>
      <c r="D855" s="254" t="s">
        <v>760</v>
      </c>
      <c r="E855" s="259" t="s">
        <v>760</v>
      </c>
      <c r="F855" s="259">
        <v>999999</v>
      </c>
      <c r="G855" s="250" t="s">
        <v>761</v>
      </c>
      <c r="H855" s="260">
        <v>999999</v>
      </c>
      <c r="I855" s="134">
        <v>48835540</v>
      </c>
      <c r="J855" s="261" t="s">
        <v>1351</v>
      </c>
      <c r="K855" s="254" t="s">
        <v>3404</v>
      </c>
      <c r="L855" s="261" t="s">
        <v>903</v>
      </c>
      <c r="M855" s="261" t="s">
        <v>909</v>
      </c>
      <c r="N855" s="262" t="s">
        <v>174</v>
      </c>
      <c r="O855" s="261">
        <v>117</v>
      </c>
      <c r="P855" s="254" t="s">
        <v>175</v>
      </c>
      <c r="Q855" s="254" t="s">
        <v>3366</v>
      </c>
      <c r="R855" s="254" t="s">
        <v>3403</v>
      </c>
      <c r="S855" s="254">
        <v>146</v>
      </c>
      <c r="T855" s="265" t="s">
        <v>1430</v>
      </c>
      <c r="U855" s="127">
        <v>842</v>
      </c>
      <c r="V855" s="254" t="s">
        <v>816</v>
      </c>
      <c r="W855" s="254" t="s">
        <v>984</v>
      </c>
      <c r="X855" s="254" t="s">
        <v>821</v>
      </c>
      <c r="Y855" s="128">
        <v>553</v>
      </c>
      <c r="Z855" s="254" t="s">
        <v>2486</v>
      </c>
      <c r="AA855" s="254">
        <v>8884</v>
      </c>
      <c r="AB855" s="128">
        <v>48835540</v>
      </c>
      <c r="AC855" s="128">
        <v>0</v>
      </c>
      <c r="AD855" s="128">
        <v>8696740</v>
      </c>
      <c r="AE855" s="128">
        <v>40138800</v>
      </c>
      <c r="AF855" s="254" t="s">
        <v>4043</v>
      </c>
      <c r="AG855" s="254" t="s">
        <v>895</v>
      </c>
      <c r="AH855" s="254">
        <v>8696740</v>
      </c>
      <c r="AI855" s="254">
        <v>48835540</v>
      </c>
    </row>
    <row r="856" spans="1:35" s="24" customFormat="1" ht="36.75" customHeight="1" x14ac:dyDescent="0.3">
      <c r="A856" s="247">
        <v>641</v>
      </c>
      <c r="B856" s="248">
        <v>80111600</v>
      </c>
      <c r="C856" s="254" t="s">
        <v>22</v>
      </c>
      <c r="D856" s="254" t="s">
        <v>760</v>
      </c>
      <c r="E856" s="259" t="s">
        <v>760</v>
      </c>
      <c r="F856" s="259">
        <v>999999</v>
      </c>
      <c r="G856" s="250" t="s">
        <v>761</v>
      </c>
      <c r="H856" s="260">
        <v>999999</v>
      </c>
      <c r="I856" s="134">
        <v>38370747</v>
      </c>
      <c r="J856" s="261" t="s">
        <v>913</v>
      </c>
      <c r="K856" s="254" t="s">
        <v>3404</v>
      </c>
      <c r="L856" s="261" t="s">
        <v>903</v>
      </c>
      <c r="M856" s="261" t="s">
        <v>909</v>
      </c>
      <c r="N856" s="262" t="s">
        <v>174</v>
      </c>
      <c r="O856" s="261">
        <v>117</v>
      </c>
      <c r="P856" s="254" t="s">
        <v>175</v>
      </c>
      <c r="Q856" s="254" t="s">
        <v>3366</v>
      </c>
      <c r="R856" s="254" t="s">
        <v>3403</v>
      </c>
      <c r="S856" s="254">
        <v>146</v>
      </c>
      <c r="T856" s="265" t="s">
        <v>1430</v>
      </c>
      <c r="U856" s="127">
        <v>778</v>
      </c>
      <c r="V856" s="254" t="s">
        <v>816</v>
      </c>
      <c r="W856" s="254" t="s">
        <v>984</v>
      </c>
      <c r="X856" s="254" t="s">
        <v>821</v>
      </c>
      <c r="Y856" s="128">
        <v>653</v>
      </c>
      <c r="Z856" s="254" t="s">
        <v>3010</v>
      </c>
      <c r="AA856" s="254">
        <v>10232</v>
      </c>
      <c r="AB856" s="128">
        <v>38370747</v>
      </c>
      <c r="AC856" s="128">
        <v>0</v>
      </c>
      <c r="AD856" s="128">
        <v>0</v>
      </c>
      <c r="AE856" s="128">
        <v>38370747</v>
      </c>
      <c r="AF856" s="254" t="s">
        <v>4044</v>
      </c>
      <c r="AG856" s="254" t="s">
        <v>895</v>
      </c>
      <c r="AH856" s="254">
        <v>0</v>
      </c>
      <c r="AI856" s="254">
        <v>38370747</v>
      </c>
    </row>
    <row r="857" spans="1:35" s="24" customFormat="1" ht="36.75" customHeight="1" x14ac:dyDescent="0.3">
      <c r="A857" s="247">
        <v>642</v>
      </c>
      <c r="B857" s="248">
        <v>80111600</v>
      </c>
      <c r="C857" s="254" t="s">
        <v>22</v>
      </c>
      <c r="D857" s="254" t="s">
        <v>760</v>
      </c>
      <c r="E857" s="259" t="s">
        <v>760</v>
      </c>
      <c r="F857" s="259">
        <v>999999</v>
      </c>
      <c r="G857" s="250" t="s">
        <v>761</v>
      </c>
      <c r="H857" s="260">
        <v>999999</v>
      </c>
      <c r="I857" s="134">
        <v>38370747</v>
      </c>
      <c r="J857" s="261" t="s">
        <v>1357</v>
      </c>
      <c r="K857" s="254" t="s">
        <v>3404</v>
      </c>
      <c r="L857" s="261" t="s">
        <v>903</v>
      </c>
      <c r="M857" s="261" t="s">
        <v>909</v>
      </c>
      <c r="N857" s="262" t="s">
        <v>174</v>
      </c>
      <c r="O857" s="261">
        <v>117</v>
      </c>
      <c r="P857" s="254" t="s">
        <v>175</v>
      </c>
      <c r="Q857" s="254" t="s">
        <v>3366</v>
      </c>
      <c r="R857" s="254" t="s">
        <v>3403</v>
      </c>
      <c r="S857" s="254">
        <v>146</v>
      </c>
      <c r="T857" s="265" t="s">
        <v>1430</v>
      </c>
      <c r="U857" s="127">
        <v>715</v>
      </c>
      <c r="V857" s="254" t="s">
        <v>816</v>
      </c>
      <c r="W857" s="254" t="s">
        <v>984</v>
      </c>
      <c r="X857" s="254" t="s">
        <v>821</v>
      </c>
      <c r="Y857" s="128">
        <v>545</v>
      </c>
      <c r="Z857" s="254" t="s">
        <v>2550</v>
      </c>
      <c r="AA857" s="254">
        <v>8891</v>
      </c>
      <c r="AB857" s="128">
        <v>38370747</v>
      </c>
      <c r="AC857" s="128">
        <v>0</v>
      </c>
      <c r="AD857" s="128">
        <v>5519080</v>
      </c>
      <c r="AE857" s="128">
        <v>32851667</v>
      </c>
      <c r="AF857" s="254" t="s">
        <v>4045</v>
      </c>
      <c r="AG857" s="254" t="s">
        <v>895</v>
      </c>
      <c r="AH857" s="254">
        <v>5519080</v>
      </c>
      <c r="AI857" s="254">
        <v>38370747</v>
      </c>
    </row>
    <row r="858" spans="1:35" s="24" customFormat="1" ht="36.75" customHeight="1" x14ac:dyDescent="0.3">
      <c r="A858" s="247">
        <v>643</v>
      </c>
      <c r="B858" s="248">
        <v>80111600</v>
      </c>
      <c r="C858" s="254" t="s">
        <v>22</v>
      </c>
      <c r="D858" s="254" t="s">
        <v>760</v>
      </c>
      <c r="E858" s="259" t="s">
        <v>760</v>
      </c>
      <c r="F858" s="259">
        <v>999999</v>
      </c>
      <c r="G858" s="250" t="s">
        <v>761</v>
      </c>
      <c r="H858" s="260">
        <v>999999</v>
      </c>
      <c r="I858" s="134">
        <v>38370747</v>
      </c>
      <c r="J858" s="261" t="s">
        <v>1356</v>
      </c>
      <c r="K858" s="254" t="s">
        <v>3404</v>
      </c>
      <c r="L858" s="261" t="s">
        <v>903</v>
      </c>
      <c r="M858" s="261" t="s">
        <v>909</v>
      </c>
      <c r="N858" s="262" t="s">
        <v>174</v>
      </c>
      <c r="O858" s="261">
        <v>117</v>
      </c>
      <c r="P858" s="254" t="s">
        <v>175</v>
      </c>
      <c r="Q858" s="254" t="s">
        <v>3366</v>
      </c>
      <c r="R858" s="254" t="s">
        <v>3403</v>
      </c>
      <c r="S858" s="254">
        <v>146</v>
      </c>
      <c r="T858" s="265" t="s">
        <v>1430</v>
      </c>
      <c r="U858" s="127">
        <v>720</v>
      </c>
      <c r="V858" s="254" t="s">
        <v>816</v>
      </c>
      <c r="W858" s="254" t="s">
        <v>984</v>
      </c>
      <c r="X858" s="254" t="s">
        <v>821</v>
      </c>
      <c r="Y858" s="128">
        <v>546</v>
      </c>
      <c r="Z858" s="254" t="s">
        <v>2544</v>
      </c>
      <c r="AA858" s="254">
        <v>8885</v>
      </c>
      <c r="AB858" s="128">
        <v>38370747</v>
      </c>
      <c r="AC858" s="128">
        <v>0</v>
      </c>
      <c r="AD858" s="128">
        <v>5519080</v>
      </c>
      <c r="AE858" s="128">
        <v>32851667</v>
      </c>
      <c r="AF858" s="254" t="s">
        <v>4046</v>
      </c>
      <c r="AG858" s="254" t="s">
        <v>895</v>
      </c>
      <c r="AH858" s="254">
        <v>5519080</v>
      </c>
      <c r="AI858" s="254">
        <v>38370747</v>
      </c>
    </row>
    <row r="859" spans="1:35" s="24" customFormat="1" ht="36.75" customHeight="1" x14ac:dyDescent="0.3">
      <c r="A859" s="247">
        <v>644</v>
      </c>
      <c r="B859" s="248">
        <v>80111600</v>
      </c>
      <c r="C859" s="254" t="s">
        <v>22</v>
      </c>
      <c r="D859" s="254" t="s">
        <v>760</v>
      </c>
      <c r="E859" s="259" t="s">
        <v>760</v>
      </c>
      <c r="F859" s="259">
        <v>999999</v>
      </c>
      <c r="G859" s="250" t="s">
        <v>761</v>
      </c>
      <c r="H859" s="260">
        <v>999999</v>
      </c>
      <c r="I859" s="134">
        <v>53183910</v>
      </c>
      <c r="J859" s="261" t="s">
        <v>916</v>
      </c>
      <c r="K859" s="254" t="s">
        <v>3404</v>
      </c>
      <c r="L859" s="261" t="s">
        <v>903</v>
      </c>
      <c r="M859" s="261" t="s">
        <v>909</v>
      </c>
      <c r="N859" s="262" t="s">
        <v>174</v>
      </c>
      <c r="O859" s="261">
        <v>117</v>
      </c>
      <c r="P859" s="254" t="s">
        <v>175</v>
      </c>
      <c r="Q859" s="254" t="s">
        <v>3366</v>
      </c>
      <c r="R859" s="254" t="s">
        <v>3403</v>
      </c>
      <c r="S859" s="254">
        <v>159</v>
      </c>
      <c r="T859" s="265" t="s">
        <v>1430</v>
      </c>
      <c r="U859" s="127">
        <v>694</v>
      </c>
      <c r="V859" s="254" t="s">
        <v>816</v>
      </c>
      <c r="W859" s="254" t="s">
        <v>984</v>
      </c>
      <c r="X859" s="254" t="s">
        <v>821</v>
      </c>
      <c r="Y859" s="128">
        <v>487</v>
      </c>
      <c r="Z859" s="254" t="s">
        <v>1870</v>
      </c>
      <c r="AA859" s="254">
        <v>8487</v>
      </c>
      <c r="AB859" s="128">
        <v>53183910</v>
      </c>
      <c r="AC859" s="128">
        <v>0</v>
      </c>
      <c r="AD859" s="128">
        <v>13045110</v>
      </c>
      <c r="AE859" s="128">
        <v>40138800</v>
      </c>
      <c r="AF859" s="254" t="s">
        <v>4047</v>
      </c>
      <c r="AG859" s="254" t="s">
        <v>895</v>
      </c>
      <c r="AH859" s="254">
        <v>13045110</v>
      </c>
      <c r="AI859" s="254">
        <v>53183910</v>
      </c>
    </row>
    <row r="860" spans="1:35" s="24" customFormat="1" ht="36.75" customHeight="1" x14ac:dyDescent="0.3">
      <c r="A860" s="247">
        <v>645</v>
      </c>
      <c r="B860" s="248">
        <v>80111600</v>
      </c>
      <c r="C860" s="254" t="s">
        <v>22</v>
      </c>
      <c r="D860" s="254" t="s">
        <v>760</v>
      </c>
      <c r="E860" s="259" t="s">
        <v>760</v>
      </c>
      <c r="F860" s="259">
        <v>999999</v>
      </c>
      <c r="G860" s="250" t="s">
        <v>761</v>
      </c>
      <c r="H860" s="260">
        <v>999999</v>
      </c>
      <c r="I860" s="134">
        <v>40473253</v>
      </c>
      <c r="J860" s="261" t="s">
        <v>1454</v>
      </c>
      <c r="K860" s="254" t="s">
        <v>3404</v>
      </c>
      <c r="L860" s="261" t="s">
        <v>903</v>
      </c>
      <c r="M860" s="261" t="s">
        <v>909</v>
      </c>
      <c r="N860" s="262" t="s">
        <v>174</v>
      </c>
      <c r="O860" s="261">
        <v>117</v>
      </c>
      <c r="P860" s="254" t="s">
        <v>175</v>
      </c>
      <c r="Q860" s="254" t="s">
        <v>3366</v>
      </c>
      <c r="R860" s="254" t="s">
        <v>3403</v>
      </c>
      <c r="S860" s="254">
        <v>154</v>
      </c>
      <c r="T860" s="265" t="s">
        <v>1430</v>
      </c>
      <c r="U860" s="127">
        <v>686</v>
      </c>
      <c r="V860" s="254" t="s">
        <v>816</v>
      </c>
      <c r="W860" s="254" t="s">
        <v>984</v>
      </c>
      <c r="X860" s="254" t="s">
        <v>821</v>
      </c>
      <c r="Y860" s="128">
        <v>488</v>
      </c>
      <c r="Z860" s="254" t="s">
        <v>1890</v>
      </c>
      <c r="AA860" s="254">
        <v>8709</v>
      </c>
      <c r="AB860" s="128">
        <v>40473253</v>
      </c>
      <c r="AC860" s="128">
        <v>0</v>
      </c>
      <c r="AD860" s="128">
        <v>8935653</v>
      </c>
      <c r="AE860" s="128">
        <v>31537600</v>
      </c>
      <c r="AF860" s="254" t="s">
        <v>4048</v>
      </c>
      <c r="AG860" s="254" t="s">
        <v>895</v>
      </c>
      <c r="AH860" s="254">
        <v>8935653</v>
      </c>
      <c r="AI860" s="254">
        <v>40473253</v>
      </c>
    </row>
    <row r="861" spans="1:35" s="24" customFormat="1" ht="36.75" customHeight="1" x14ac:dyDescent="0.3">
      <c r="A861" s="247">
        <v>646</v>
      </c>
      <c r="B861" s="248">
        <v>80111600</v>
      </c>
      <c r="C861" s="254" t="s">
        <v>22</v>
      </c>
      <c r="D861" s="254" t="s">
        <v>760</v>
      </c>
      <c r="E861" s="259" t="s">
        <v>760</v>
      </c>
      <c r="F861" s="259">
        <v>999999</v>
      </c>
      <c r="G861" s="250" t="s">
        <v>761</v>
      </c>
      <c r="H861" s="260">
        <v>999999</v>
      </c>
      <c r="I861" s="134">
        <v>17680080</v>
      </c>
      <c r="J861" s="261" t="s">
        <v>917</v>
      </c>
      <c r="K861" s="254" t="s">
        <v>3404</v>
      </c>
      <c r="L861" s="261" t="s">
        <v>903</v>
      </c>
      <c r="M861" s="261" t="s">
        <v>909</v>
      </c>
      <c r="N861" s="262" t="s">
        <v>174</v>
      </c>
      <c r="O861" s="261">
        <v>117</v>
      </c>
      <c r="P861" s="254" t="s">
        <v>175</v>
      </c>
      <c r="Q861" s="254" t="s">
        <v>3366</v>
      </c>
      <c r="R861" s="254" t="s">
        <v>3403</v>
      </c>
      <c r="S861" s="254">
        <v>148</v>
      </c>
      <c r="T861" s="265" t="s">
        <v>1430</v>
      </c>
      <c r="U861" s="127">
        <v>835</v>
      </c>
      <c r="V861" s="254" t="s">
        <v>816</v>
      </c>
      <c r="W861" s="254" t="s">
        <v>984</v>
      </c>
      <c r="X861" s="254" t="s">
        <v>821</v>
      </c>
      <c r="Y861" s="128">
        <v>534</v>
      </c>
      <c r="Z861" s="254" t="s">
        <v>2365</v>
      </c>
      <c r="AA861" s="254">
        <v>8848</v>
      </c>
      <c r="AB861" s="128">
        <v>17680080</v>
      </c>
      <c r="AC861" s="128">
        <v>0</v>
      </c>
      <c r="AD861" s="128">
        <v>3344880</v>
      </c>
      <c r="AE861" s="128">
        <v>14335200</v>
      </c>
      <c r="AF861" s="254" t="s">
        <v>4049</v>
      </c>
      <c r="AG861" s="254" t="s">
        <v>895</v>
      </c>
      <c r="AH861" s="254">
        <v>3344880</v>
      </c>
      <c r="AI861" s="254">
        <v>17680080</v>
      </c>
    </row>
    <row r="862" spans="1:35" s="24" customFormat="1" ht="36.75" customHeight="1" x14ac:dyDescent="0.3">
      <c r="A862" s="254">
        <v>647</v>
      </c>
      <c r="B862" s="248">
        <v>80111600</v>
      </c>
      <c r="C862" s="254" t="s">
        <v>22</v>
      </c>
      <c r="D862" s="254" t="s">
        <v>760</v>
      </c>
      <c r="E862" s="259" t="s">
        <v>760</v>
      </c>
      <c r="F862" s="259">
        <v>999999</v>
      </c>
      <c r="G862" s="258" t="s">
        <v>761</v>
      </c>
      <c r="H862" s="260">
        <v>999999</v>
      </c>
      <c r="I862" s="134">
        <v>21407573</v>
      </c>
      <c r="J862" s="261" t="s">
        <v>919</v>
      </c>
      <c r="K862" s="254" t="s">
        <v>3404</v>
      </c>
      <c r="L862" s="261" t="s">
        <v>903</v>
      </c>
      <c r="M862" s="261" t="s">
        <v>909</v>
      </c>
      <c r="N862" s="262" t="s">
        <v>174</v>
      </c>
      <c r="O862" s="261">
        <v>117</v>
      </c>
      <c r="P862" s="254" t="s">
        <v>175</v>
      </c>
      <c r="Q862" s="254" t="s">
        <v>3366</v>
      </c>
      <c r="R862" s="254" t="s">
        <v>3403</v>
      </c>
      <c r="S862" s="254">
        <v>128</v>
      </c>
      <c r="T862" s="265" t="s">
        <v>1430</v>
      </c>
      <c r="U862" s="127">
        <v>946</v>
      </c>
      <c r="V862" s="254" t="s">
        <v>816</v>
      </c>
      <c r="W862" s="254" t="s">
        <v>984</v>
      </c>
      <c r="X862" s="254" t="s">
        <v>821</v>
      </c>
      <c r="Y862" s="128">
        <v>638</v>
      </c>
      <c r="Z862" s="254" t="s">
        <v>2997</v>
      </c>
      <c r="AA862" s="254">
        <v>10230</v>
      </c>
      <c r="AB862" s="128">
        <v>21407573</v>
      </c>
      <c r="AC862" s="128">
        <v>0</v>
      </c>
      <c r="AD862" s="128">
        <v>0</v>
      </c>
      <c r="AE862" s="128">
        <v>21407573</v>
      </c>
      <c r="AF862" s="254" t="s">
        <v>4050</v>
      </c>
      <c r="AG862" s="254" t="s">
        <v>895</v>
      </c>
      <c r="AH862" s="254">
        <v>0</v>
      </c>
      <c r="AI862" s="254">
        <v>21407573</v>
      </c>
    </row>
    <row r="863" spans="1:35" s="24" customFormat="1" ht="36.75" customHeight="1" x14ac:dyDescent="0.3">
      <c r="A863" s="254">
        <v>648</v>
      </c>
      <c r="B863" s="248">
        <v>80111600</v>
      </c>
      <c r="C863" s="254" t="s">
        <v>22</v>
      </c>
      <c r="D863" s="254" t="s">
        <v>760</v>
      </c>
      <c r="E863" s="259" t="s">
        <v>760</v>
      </c>
      <c r="F863" s="259">
        <v>999999</v>
      </c>
      <c r="G863" s="258" t="s">
        <v>761</v>
      </c>
      <c r="H863" s="260">
        <v>999999</v>
      </c>
      <c r="I863" s="134">
        <v>21407573</v>
      </c>
      <c r="J863" s="261" t="s">
        <v>920</v>
      </c>
      <c r="K863" s="254" t="s">
        <v>3404</v>
      </c>
      <c r="L863" s="261" t="s">
        <v>903</v>
      </c>
      <c r="M863" s="261" t="s">
        <v>909</v>
      </c>
      <c r="N863" s="262" t="s">
        <v>174</v>
      </c>
      <c r="O863" s="261">
        <v>117</v>
      </c>
      <c r="P863" s="254" t="s">
        <v>175</v>
      </c>
      <c r="Q863" s="254" t="s">
        <v>3366</v>
      </c>
      <c r="R863" s="254" t="s">
        <v>3403</v>
      </c>
      <c r="S863" s="254">
        <v>128</v>
      </c>
      <c r="T863" s="265" t="s">
        <v>1430</v>
      </c>
      <c r="U863" s="127">
        <v>947</v>
      </c>
      <c r="V863" s="254" t="s">
        <v>816</v>
      </c>
      <c r="W863" s="254" t="s">
        <v>984</v>
      </c>
      <c r="X863" s="254" t="s">
        <v>821</v>
      </c>
      <c r="Y863" s="128">
        <v>650</v>
      </c>
      <c r="Z863" s="254" t="s">
        <v>3007</v>
      </c>
      <c r="AA863" s="254">
        <v>10229</v>
      </c>
      <c r="AB863" s="128">
        <v>21407573</v>
      </c>
      <c r="AC863" s="128">
        <v>0</v>
      </c>
      <c r="AD863" s="128">
        <v>0</v>
      </c>
      <c r="AE863" s="128">
        <v>21407573</v>
      </c>
      <c r="AF863" s="254" t="s">
        <v>4051</v>
      </c>
      <c r="AG863" s="254" t="s">
        <v>895</v>
      </c>
      <c r="AH863" s="254">
        <v>0</v>
      </c>
      <c r="AI863" s="254">
        <v>21407573</v>
      </c>
    </row>
    <row r="864" spans="1:35" s="24" customFormat="1" ht="36.75" customHeight="1" x14ac:dyDescent="0.3">
      <c r="A864" s="254">
        <v>649</v>
      </c>
      <c r="B864" s="248">
        <v>80111600</v>
      </c>
      <c r="C864" s="254" t="s">
        <v>22</v>
      </c>
      <c r="D864" s="254" t="s">
        <v>760</v>
      </c>
      <c r="E864" s="259" t="s">
        <v>760</v>
      </c>
      <c r="F864" s="259">
        <v>999999</v>
      </c>
      <c r="G864" s="258" t="s">
        <v>761</v>
      </c>
      <c r="H864" s="260">
        <v>999999</v>
      </c>
      <c r="I864" s="134">
        <v>20236847</v>
      </c>
      <c r="J864" s="261" t="s">
        <v>1455</v>
      </c>
      <c r="K864" s="254" t="s">
        <v>3404</v>
      </c>
      <c r="L864" s="261" t="s">
        <v>903</v>
      </c>
      <c r="M864" s="261" t="s">
        <v>909</v>
      </c>
      <c r="N864" s="262" t="s">
        <v>174</v>
      </c>
      <c r="O864" s="261">
        <v>117</v>
      </c>
      <c r="P864" s="254" t="s">
        <v>175</v>
      </c>
      <c r="Q864" s="254" t="s">
        <v>3366</v>
      </c>
      <c r="R864" s="254" t="s">
        <v>3403</v>
      </c>
      <c r="S864" s="254">
        <v>121</v>
      </c>
      <c r="T864" s="267" t="s">
        <v>1430</v>
      </c>
      <c r="U864" s="127">
        <v>978</v>
      </c>
      <c r="V864" s="254" t="s">
        <v>816</v>
      </c>
      <c r="W864" s="254" t="s">
        <v>818</v>
      </c>
      <c r="X864" s="254" t="s">
        <v>818</v>
      </c>
      <c r="Y864" s="128">
        <v>675</v>
      </c>
      <c r="Z864" s="254" t="s">
        <v>3037</v>
      </c>
      <c r="AA864" s="254" t="s">
        <v>895</v>
      </c>
      <c r="AB864" s="128">
        <v>0</v>
      </c>
      <c r="AC864" s="128">
        <v>20236847</v>
      </c>
      <c r="AD864" s="128">
        <v>0</v>
      </c>
      <c r="AE864" s="128">
        <v>0</v>
      </c>
      <c r="AF864" s="254" t="s">
        <v>174</v>
      </c>
      <c r="AG864" s="254" t="s">
        <v>895</v>
      </c>
      <c r="AH864" s="254" t="s">
        <v>895</v>
      </c>
      <c r="AI864" s="254" t="s">
        <v>895</v>
      </c>
    </row>
    <row r="865" spans="1:35" s="24" customFormat="1" ht="36.75" customHeight="1" x14ac:dyDescent="0.3">
      <c r="A865" s="247">
        <v>650</v>
      </c>
      <c r="B865" s="248" t="s">
        <v>885</v>
      </c>
      <c r="C865" s="254" t="s">
        <v>22</v>
      </c>
      <c r="D865" s="254" t="s">
        <v>760</v>
      </c>
      <c r="E865" s="259" t="s">
        <v>760</v>
      </c>
      <c r="F865" s="259">
        <v>999999</v>
      </c>
      <c r="G865" s="250" t="s">
        <v>761</v>
      </c>
      <c r="H865" s="260">
        <v>999999</v>
      </c>
      <c r="I865" s="134">
        <v>79931323</v>
      </c>
      <c r="J865" s="261" t="s">
        <v>1456</v>
      </c>
      <c r="K865" s="254" t="s">
        <v>3404</v>
      </c>
      <c r="L865" s="261" t="s">
        <v>883</v>
      </c>
      <c r="M865" s="261" t="s">
        <v>884</v>
      </c>
      <c r="N865" s="262" t="s">
        <v>174</v>
      </c>
      <c r="O865" s="261">
        <v>117</v>
      </c>
      <c r="P865" s="254" t="s">
        <v>175</v>
      </c>
      <c r="Q865" s="254" t="s">
        <v>3366</v>
      </c>
      <c r="R865" s="254" t="s">
        <v>3403</v>
      </c>
      <c r="S865" s="254">
        <v>17</v>
      </c>
      <c r="T865" s="265" t="s">
        <v>1430</v>
      </c>
      <c r="U865" s="127">
        <v>711</v>
      </c>
      <c r="V865" s="254" t="s">
        <v>816</v>
      </c>
      <c r="W865" s="254" t="s">
        <v>984</v>
      </c>
      <c r="X865" s="254" t="s">
        <v>821</v>
      </c>
      <c r="Y865" s="128">
        <v>3542025</v>
      </c>
      <c r="Z865" s="254" t="s">
        <v>67</v>
      </c>
      <c r="AA865" s="254" t="s">
        <v>895</v>
      </c>
      <c r="AB865" s="128">
        <v>0</v>
      </c>
      <c r="AC865" s="128">
        <v>79931323</v>
      </c>
      <c r="AD865" s="128">
        <v>0</v>
      </c>
      <c r="AE865" s="128">
        <v>0</v>
      </c>
      <c r="AF865" s="254" t="s">
        <v>174</v>
      </c>
      <c r="AG865" s="254" t="s">
        <v>895</v>
      </c>
      <c r="AH865" s="254" t="s">
        <v>895</v>
      </c>
      <c r="AI865" s="254" t="s">
        <v>895</v>
      </c>
    </row>
    <row r="866" spans="1:35" s="24" customFormat="1" ht="36.75" customHeight="1" x14ac:dyDescent="0.3">
      <c r="A866" s="247">
        <v>651</v>
      </c>
      <c r="B866" s="248">
        <v>78111800</v>
      </c>
      <c r="C866" s="247" t="s">
        <v>1785</v>
      </c>
      <c r="D866" s="247" t="s">
        <v>3410</v>
      </c>
      <c r="E866" s="249" t="s">
        <v>713</v>
      </c>
      <c r="F866" s="249">
        <v>2024003050076</v>
      </c>
      <c r="G866" s="250" t="s">
        <v>714</v>
      </c>
      <c r="H866" s="251" t="s">
        <v>3387</v>
      </c>
      <c r="I866" s="133">
        <v>165754749</v>
      </c>
      <c r="J866" s="54" t="s">
        <v>1457</v>
      </c>
      <c r="K866" s="247" t="s">
        <v>3404</v>
      </c>
      <c r="L866" s="54" t="s">
        <v>903</v>
      </c>
      <c r="M866" s="54" t="s">
        <v>884</v>
      </c>
      <c r="N866" s="252" t="s">
        <v>674</v>
      </c>
      <c r="O866" s="54">
        <v>148</v>
      </c>
      <c r="P866" s="253" t="s">
        <v>3120</v>
      </c>
      <c r="Q866" s="247" t="s">
        <v>3386</v>
      </c>
      <c r="R866" s="247" t="s">
        <v>3411</v>
      </c>
      <c r="S866" s="254">
        <v>165</v>
      </c>
      <c r="T866" s="265" t="s">
        <v>1430</v>
      </c>
      <c r="U866" s="43">
        <v>725</v>
      </c>
      <c r="V866" s="247" t="s">
        <v>816</v>
      </c>
      <c r="W866" s="247" t="s">
        <v>821</v>
      </c>
      <c r="X866" s="247" t="s">
        <v>821</v>
      </c>
      <c r="Y866" s="29">
        <v>486</v>
      </c>
      <c r="Z866" s="247" t="s">
        <v>1744</v>
      </c>
      <c r="AA866" s="247">
        <v>8715</v>
      </c>
      <c r="AB866" s="29">
        <v>165754749</v>
      </c>
      <c r="AC866" s="29">
        <v>0</v>
      </c>
      <c r="AD866" s="29">
        <v>75950795</v>
      </c>
      <c r="AE866" s="29">
        <v>89803954</v>
      </c>
      <c r="AF866" s="247" t="s">
        <v>4052</v>
      </c>
      <c r="AG866" s="247">
        <v>52010901</v>
      </c>
      <c r="AH866" s="247">
        <v>75950795</v>
      </c>
      <c r="AI866" s="247">
        <v>165754749</v>
      </c>
    </row>
    <row r="867" spans="1:35" s="24" customFormat="1" ht="36.75" customHeight="1" x14ac:dyDescent="0.3">
      <c r="A867" s="247">
        <v>651</v>
      </c>
      <c r="B867" s="248">
        <v>78111800</v>
      </c>
      <c r="C867" s="254" t="s">
        <v>3363</v>
      </c>
      <c r="D867" s="254" t="s">
        <v>3410</v>
      </c>
      <c r="E867" s="259" t="s">
        <v>729</v>
      </c>
      <c r="F867" s="259">
        <v>2024003050073</v>
      </c>
      <c r="G867" s="258" t="s">
        <v>735</v>
      </c>
      <c r="H867" s="260" t="s">
        <v>3364</v>
      </c>
      <c r="I867" s="134">
        <v>269579774</v>
      </c>
      <c r="J867" s="261" t="s">
        <v>1457</v>
      </c>
      <c r="K867" s="254" t="s">
        <v>3404</v>
      </c>
      <c r="L867" s="261" t="s">
        <v>903</v>
      </c>
      <c r="M867" s="261" t="s">
        <v>884</v>
      </c>
      <c r="N867" s="262" t="s">
        <v>625</v>
      </c>
      <c r="O867" s="261">
        <v>136</v>
      </c>
      <c r="P867" s="254" t="s">
        <v>3111</v>
      </c>
      <c r="Q867" s="254" t="s">
        <v>3365</v>
      </c>
      <c r="R867" s="254" t="s">
        <v>3539</v>
      </c>
      <c r="S867" s="254">
        <v>165</v>
      </c>
      <c r="T867" s="265" t="s">
        <v>1430</v>
      </c>
      <c r="U867" s="127">
        <v>725</v>
      </c>
      <c r="V867" s="254" t="s">
        <v>816</v>
      </c>
      <c r="W867" s="254" t="s">
        <v>821</v>
      </c>
      <c r="X867" s="254" t="s">
        <v>821</v>
      </c>
      <c r="Y867" s="128">
        <v>486</v>
      </c>
      <c r="Z867" s="254" t="s">
        <v>1744</v>
      </c>
      <c r="AA867" s="254">
        <v>8715</v>
      </c>
      <c r="AB867" s="128">
        <v>269579774</v>
      </c>
      <c r="AC867" s="128">
        <v>0</v>
      </c>
      <c r="AD867" s="128">
        <v>124425263</v>
      </c>
      <c r="AE867" s="128">
        <v>145154511</v>
      </c>
      <c r="AF867" s="254" t="s">
        <v>4053</v>
      </c>
      <c r="AG867" s="254">
        <v>52010703</v>
      </c>
      <c r="AH867" s="254">
        <v>124425263</v>
      </c>
      <c r="AI867" s="254">
        <v>269579774</v>
      </c>
    </row>
    <row r="868" spans="1:35" s="24" customFormat="1" ht="36.75" customHeight="1" x14ac:dyDescent="0.3">
      <c r="A868" s="247">
        <v>651</v>
      </c>
      <c r="B868" s="248">
        <v>78111800</v>
      </c>
      <c r="C868" s="254" t="s">
        <v>22</v>
      </c>
      <c r="D868" s="254" t="s">
        <v>760</v>
      </c>
      <c r="E868" s="259" t="s">
        <v>760</v>
      </c>
      <c r="F868" s="259">
        <v>999999</v>
      </c>
      <c r="G868" s="258" t="s">
        <v>761</v>
      </c>
      <c r="H868" s="260">
        <v>999999</v>
      </c>
      <c r="I868" s="134">
        <v>75269405</v>
      </c>
      <c r="J868" s="261" t="s">
        <v>1457</v>
      </c>
      <c r="K868" s="254" t="s">
        <v>3404</v>
      </c>
      <c r="L868" s="261" t="s">
        <v>903</v>
      </c>
      <c r="M868" s="261" t="s">
        <v>884</v>
      </c>
      <c r="N868" s="262" t="s">
        <v>172</v>
      </c>
      <c r="O868" s="261">
        <v>119</v>
      </c>
      <c r="P868" s="254" t="s">
        <v>173</v>
      </c>
      <c r="Q868" s="254" t="s">
        <v>3366</v>
      </c>
      <c r="R868" s="254" t="s">
        <v>3403</v>
      </c>
      <c r="S868" s="254">
        <v>165</v>
      </c>
      <c r="T868" s="265" t="s">
        <v>1430</v>
      </c>
      <c r="U868" s="127">
        <v>725</v>
      </c>
      <c r="V868" s="254" t="s">
        <v>816</v>
      </c>
      <c r="W868" s="254" t="s">
        <v>821</v>
      </c>
      <c r="X868" s="254" t="s">
        <v>821</v>
      </c>
      <c r="Y868" s="128">
        <v>486</v>
      </c>
      <c r="Z868" s="254" t="s">
        <v>1744</v>
      </c>
      <c r="AA868" s="254">
        <v>8715</v>
      </c>
      <c r="AB868" s="128">
        <v>75269405</v>
      </c>
      <c r="AC868" s="128">
        <v>0</v>
      </c>
      <c r="AD868" s="128">
        <v>34213366</v>
      </c>
      <c r="AE868" s="128">
        <v>41056039</v>
      </c>
      <c r="AF868" s="254" t="s">
        <v>4054</v>
      </c>
      <c r="AG868" s="254" t="s">
        <v>895</v>
      </c>
      <c r="AH868" s="254">
        <v>34213366</v>
      </c>
      <c r="AI868" s="254">
        <v>75269405</v>
      </c>
    </row>
    <row r="869" spans="1:35" s="24" customFormat="1" ht="36.75" customHeight="1" x14ac:dyDescent="0.3">
      <c r="A869" s="247">
        <v>652</v>
      </c>
      <c r="B869" s="248">
        <v>80111600</v>
      </c>
      <c r="C869" s="247" t="s">
        <v>3391</v>
      </c>
      <c r="D869" s="247" t="s">
        <v>3410</v>
      </c>
      <c r="E869" s="249" t="s">
        <v>738</v>
      </c>
      <c r="F869" s="249">
        <v>2024003050077</v>
      </c>
      <c r="G869" s="250" t="s">
        <v>750</v>
      </c>
      <c r="H869" s="251" t="s">
        <v>3370</v>
      </c>
      <c r="I869" s="133">
        <v>42897831</v>
      </c>
      <c r="J869" s="54" t="s">
        <v>962</v>
      </c>
      <c r="K869" s="247" t="s">
        <v>3404</v>
      </c>
      <c r="L869" s="54" t="s">
        <v>903</v>
      </c>
      <c r="M869" s="54" t="s">
        <v>909</v>
      </c>
      <c r="N869" s="252" t="s">
        <v>193</v>
      </c>
      <c r="O869" s="54">
        <v>55</v>
      </c>
      <c r="P869" s="253" t="s">
        <v>3071</v>
      </c>
      <c r="Q869" s="247" t="s">
        <v>3371</v>
      </c>
      <c r="R869" s="247" t="s">
        <v>3411</v>
      </c>
      <c r="S869" s="254">
        <v>158</v>
      </c>
      <c r="T869" s="265" t="s">
        <v>907</v>
      </c>
      <c r="U869" s="43">
        <v>682</v>
      </c>
      <c r="V869" s="247" t="s">
        <v>816</v>
      </c>
      <c r="W869" s="247" t="s">
        <v>821</v>
      </c>
      <c r="X869" s="247" t="s">
        <v>821</v>
      </c>
      <c r="Y869" s="29">
        <v>477</v>
      </c>
      <c r="Z869" s="247" t="s">
        <v>2726</v>
      </c>
      <c r="AA869" s="247">
        <v>8575</v>
      </c>
      <c r="AB869" s="29">
        <v>52849420</v>
      </c>
      <c r="AC869" s="29">
        <v>-9951589</v>
      </c>
      <c r="AD869" s="29">
        <v>12710620</v>
      </c>
      <c r="AE869" s="29">
        <v>40138800</v>
      </c>
      <c r="AF869" s="247" t="s">
        <v>4055</v>
      </c>
      <c r="AG869" s="247">
        <v>52011001</v>
      </c>
      <c r="AH869" s="247">
        <v>12710620</v>
      </c>
      <c r="AI869" s="247">
        <v>52849420</v>
      </c>
    </row>
    <row r="870" spans="1:35" s="24" customFormat="1" ht="36.75" customHeight="1" x14ac:dyDescent="0.3">
      <c r="A870" s="247">
        <v>652</v>
      </c>
      <c r="B870" s="248">
        <v>80111600</v>
      </c>
      <c r="C870" s="247" t="s">
        <v>3391</v>
      </c>
      <c r="D870" s="247" t="s">
        <v>3410</v>
      </c>
      <c r="E870" s="249" t="s">
        <v>738</v>
      </c>
      <c r="F870" s="249">
        <v>2024003050077</v>
      </c>
      <c r="G870" s="250" t="s">
        <v>756</v>
      </c>
      <c r="H870" s="251" t="s">
        <v>3370</v>
      </c>
      <c r="I870" s="133">
        <v>9951589</v>
      </c>
      <c r="J870" s="54" t="s">
        <v>962</v>
      </c>
      <c r="K870" s="247" t="s">
        <v>3404</v>
      </c>
      <c r="L870" s="54" t="s">
        <v>903</v>
      </c>
      <c r="M870" s="54" t="s">
        <v>909</v>
      </c>
      <c r="N870" s="252" t="s">
        <v>193</v>
      </c>
      <c r="O870" s="54">
        <v>55</v>
      </c>
      <c r="P870" s="253" t="s">
        <v>3071</v>
      </c>
      <c r="Q870" s="247" t="s">
        <v>3371</v>
      </c>
      <c r="R870" s="247" t="s">
        <v>3411</v>
      </c>
      <c r="S870" s="247">
        <v>158</v>
      </c>
      <c r="T870" s="265" t="s">
        <v>907</v>
      </c>
      <c r="U870" s="43">
        <v>682</v>
      </c>
      <c r="V870" s="247" t="s">
        <v>816</v>
      </c>
      <c r="W870" s="247" t="s">
        <v>821</v>
      </c>
      <c r="X870" s="247" t="s">
        <v>821</v>
      </c>
      <c r="Y870" s="29">
        <v>477</v>
      </c>
      <c r="Z870" s="247" t="s">
        <v>2726</v>
      </c>
      <c r="AA870" s="247">
        <v>8575</v>
      </c>
      <c r="AB870" s="29">
        <v>52849420</v>
      </c>
      <c r="AC870" s="29">
        <v>-42897831</v>
      </c>
      <c r="AD870" s="29">
        <v>12710620</v>
      </c>
      <c r="AE870" s="29">
        <v>40138800</v>
      </c>
      <c r="AF870" s="247" t="s">
        <v>4055</v>
      </c>
      <c r="AG870" s="247">
        <v>52011001</v>
      </c>
      <c r="AH870" s="247">
        <v>12710620</v>
      </c>
      <c r="AI870" s="247">
        <v>52849420</v>
      </c>
    </row>
    <row r="871" spans="1:35" s="24" customFormat="1" ht="36.75" customHeight="1" x14ac:dyDescent="0.3">
      <c r="A871" s="247">
        <v>653</v>
      </c>
      <c r="B871" s="248">
        <v>80111600</v>
      </c>
      <c r="C871" s="247" t="s">
        <v>3391</v>
      </c>
      <c r="D871" s="247" t="s">
        <v>3410</v>
      </c>
      <c r="E871" s="249" t="s">
        <v>738</v>
      </c>
      <c r="F871" s="249">
        <v>2024003050077</v>
      </c>
      <c r="G871" s="250" t="s">
        <v>750</v>
      </c>
      <c r="H871" s="251" t="s">
        <v>3370</v>
      </c>
      <c r="I871" s="133">
        <v>42897831</v>
      </c>
      <c r="J871" s="54" t="s">
        <v>963</v>
      </c>
      <c r="K871" s="247" t="s">
        <v>3404</v>
      </c>
      <c r="L871" s="54" t="s">
        <v>903</v>
      </c>
      <c r="M871" s="54" t="s">
        <v>909</v>
      </c>
      <c r="N871" s="252" t="s">
        <v>193</v>
      </c>
      <c r="O871" s="54">
        <v>55</v>
      </c>
      <c r="P871" s="253" t="s">
        <v>3071</v>
      </c>
      <c r="Q871" s="247" t="s">
        <v>3371</v>
      </c>
      <c r="R871" s="247" t="s">
        <v>3411</v>
      </c>
      <c r="S871" s="247">
        <v>158</v>
      </c>
      <c r="T871" s="265" t="s">
        <v>907</v>
      </c>
      <c r="U871" s="43">
        <v>693</v>
      </c>
      <c r="V871" s="247" t="s">
        <v>816</v>
      </c>
      <c r="W871" s="247" t="s">
        <v>821</v>
      </c>
      <c r="X871" s="247" t="s">
        <v>821</v>
      </c>
      <c r="Y871" s="29">
        <v>476</v>
      </c>
      <c r="Z871" s="247" t="s">
        <v>1901</v>
      </c>
      <c r="AA871" s="247">
        <v>8577</v>
      </c>
      <c r="AB871" s="29">
        <v>52849420</v>
      </c>
      <c r="AC871" s="29">
        <v>-9951589</v>
      </c>
      <c r="AD871" s="29">
        <v>12710620</v>
      </c>
      <c r="AE871" s="29">
        <v>40138800</v>
      </c>
      <c r="AF871" s="247" t="s">
        <v>4056</v>
      </c>
      <c r="AG871" s="247">
        <v>52011001</v>
      </c>
      <c r="AH871" s="247">
        <v>12710620</v>
      </c>
      <c r="AI871" s="247">
        <v>52849420</v>
      </c>
    </row>
    <row r="872" spans="1:35" s="24" customFormat="1" ht="36.75" customHeight="1" x14ac:dyDescent="0.3">
      <c r="A872" s="247">
        <v>653</v>
      </c>
      <c r="B872" s="248">
        <v>80111600</v>
      </c>
      <c r="C872" s="247" t="s">
        <v>3391</v>
      </c>
      <c r="D872" s="247" t="s">
        <v>3410</v>
      </c>
      <c r="E872" s="249" t="s">
        <v>738</v>
      </c>
      <c r="F872" s="249">
        <v>2024003050077</v>
      </c>
      <c r="G872" s="250" t="s">
        <v>756</v>
      </c>
      <c r="H872" s="251" t="s">
        <v>3370</v>
      </c>
      <c r="I872" s="133">
        <v>9951589</v>
      </c>
      <c r="J872" s="54" t="s">
        <v>963</v>
      </c>
      <c r="K872" s="247" t="s">
        <v>3404</v>
      </c>
      <c r="L872" s="54" t="s">
        <v>903</v>
      </c>
      <c r="M872" s="54" t="s">
        <v>909</v>
      </c>
      <c r="N872" s="252" t="s">
        <v>193</v>
      </c>
      <c r="O872" s="54">
        <v>55</v>
      </c>
      <c r="P872" s="253" t="s">
        <v>3071</v>
      </c>
      <c r="Q872" s="247" t="s">
        <v>3371</v>
      </c>
      <c r="R872" s="247" t="s">
        <v>3411</v>
      </c>
      <c r="S872" s="247">
        <v>158</v>
      </c>
      <c r="T872" s="265" t="s">
        <v>907</v>
      </c>
      <c r="U872" s="43">
        <v>693</v>
      </c>
      <c r="V872" s="247" t="s">
        <v>816</v>
      </c>
      <c r="W872" s="247" t="s">
        <v>821</v>
      </c>
      <c r="X872" s="247" t="s">
        <v>821</v>
      </c>
      <c r="Y872" s="29">
        <v>476</v>
      </c>
      <c r="Z872" s="247" t="s">
        <v>1901</v>
      </c>
      <c r="AA872" s="247">
        <v>8577</v>
      </c>
      <c r="AB872" s="29">
        <v>52849420</v>
      </c>
      <c r="AC872" s="29">
        <v>-42897831</v>
      </c>
      <c r="AD872" s="29">
        <v>12710620</v>
      </c>
      <c r="AE872" s="29">
        <v>40138800</v>
      </c>
      <c r="AF872" s="247" t="s">
        <v>4056</v>
      </c>
      <c r="AG872" s="247">
        <v>52011001</v>
      </c>
      <c r="AH872" s="247">
        <v>12710620</v>
      </c>
      <c r="AI872" s="247">
        <v>52849420</v>
      </c>
    </row>
    <row r="873" spans="1:35" s="24" customFormat="1" ht="36.75" customHeight="1" x14ac:dyDescent="0.3">
      <c r="A873" s="247">
        <v>654</v>
      </c>
      <c r="B873" s="248">
        <v>80111600</v>
      </c>
      <c r="C873" s="247" t="s">
        <v>3391</v>
      </c>
      <c r="D873" s="247" t="s">
        <v>3410</v>
      </c>
      <c r="E873" s="249" t="s">
        <v>738</v>
      </c>
      <c r="F873" s="249">
        <v>2024003050077</v>
      </c>
      <c r="G873" s="250" t="s">
        <v>750</v>
      </c>
      <c r="H873" s="251" t="s">
        <v>3370</v>
      </c>
      <c r="I873" s="133">
        <v>39422000</v>
      </c>
      <c r="J873" s="54" t="s">
        <v>1458</v>
      </c>
      <c r="K873" s="247" t="s">
        <v>3404</v>
      </c>
      <c r="L873" s="54" t="s">
        <v>903</v>
      </c>
      <c r="M873" s="54" t="s">
        <v>909</v>
      </c>
      <c r="N873" s="252" t="s">
        <v>226</v>
      </c>
      <c r="O873" s="54">
        <v>129</v>
      </c>
      <c r="P873" s="253" t="s">
        <v>3105</v>
      </c>
      <c r="Q873" s="247" t="s">
        <v>3371</v>
      </c>
      <c r="R873" s="247" t="s">
        <v>3457</v>
      </c>
      <c r="S873" s="247">
        <v>5</v>
      </c>
      <c r="T873" s="265" t="s">
        <v>815</v>
      </c>
      <c r="U873" s="43">
        <v>685</v>
      </c>
      <c r="V873" s="247" t="s">
        <v>816</v>
      </c>
      <c r="W873" s="247" t="s">
        <v>821</v>
      </c>
      <c r="X873" s="247" t="s">
        <v>818</v>
      </c>
      <c r="Y873" s="29">
        <v>483</v>
      </c>
      <c r="Z873" s="247" t="s">
        <v>1920</v>
      </c>
      <c r="AA873" s="247">
        <v>8711</v>
      </c>
      <c r="AB873" s="29">
        <v>39422000</v>
      </c>
      <c r="AC873" s="29">
        <v>0</v>
      </c>
      <c r="AD873" s="29">
        <v>8147213</v>
      </c>
      <c r="AE873" s="29">
        <v>31274787</v>
      </c>
      <c r="AF873" s="247" t="s">
        <v>4057</v>
      </c>
      <c r="AG873" s="247">
        <v>52011001</v>
      </c>
      <c r="AH873" s="247">
        <v>8147213</v>
      </c>
      <c r="AI873" s="247">
        <v>39422000</v>
      </c>
    </row>
    <row r="874" spans="1:35" s="24" customFormat="1" ht="36.75" customHeight="1" x14ac:dyDescent="0.3">
      <c r="A874" s="247">
        <v>655</v>
      </c>
      <c r="B874" s="248">
        <v>80111600</v>
      </c>
      <c r="C874" s="247" t="s">
        <v>3391</v>
      </c>
      <c r="D874" s="247" t="s">
        <v>3410</v>
      </c>
      <c r="E874" s="249" t="s">
        <v>738</v>
      </c>
      <c r="F874" s="249">
        <v>2024003050077</v>
      </c>
      <c r="G874" s="250" t="s">
        <v>754</v>
      </c>
      <c r="H874" s="251" t="s">
        <v>3370</v>
      </c>
      <c r="I874" s="133">
        <v>40173500</v>
      </c>
      <c r="J874" s="282" t="s">
        <v>964</v>
      </c>
      <c r="K874" s="247" t="s">
        <v>3404</v>
      </c>
      <c r="L874" s="54" t="s">
        <v>903</v>
      </c>
      <c r="M874" s="54" t="s">
        <v>909</v>
      </c>
      <c r="N874" s="252" t="s">
        <v>226</v>
      </c>
      <c r="O874" s="54">
        <v>129</v>
      </c>
      <c r="P874" s="253" t="s">
        <v>3105</v>
      </c>
      <c r="Q874" s="247" t="s">
        <v>3371</v>
      </c>
      <c r="R874" s="247" t="s">
        <v>3457</v>
      </c>
      <c r="S874" s="254">
        <v>5</v>
      </c>
      <c r="T874" s="265" t="s">
        <v>815</v>
      </c>
      <c r="U874" s="43">
        <v>704</v>
      </c>
      <c r="V874" s="247" t="s">
        <v>816</v>
      </c>
      <c r="W874" s="247" t="s">
        <v>821</v>
      </c>
      <c r="X874" s="247" t="s">
        <v>821</v>
      </c>
      <c r="Y874" s="29">
        <v>482</v>
      </c>
      <c r="Z874" s="247" t="s">
        <v>2385</v>
      </c>
      <c r="AA874" s="247">
        <v>8712</v>
      </c>
      <c r="AB874" s="29">
        <v>50173500</v>
      </c>
      <c r="AC874" s="29">
        <v>-10000000</v>
      </c>
      <c r="AD874" s="29">
        <v>10369190</v>
      </c>
      <c r="AE874" s="29">
        <v>39804310</v>
      </c>
      <c r="AF874" s="247" t="s">
        <v>4058</v>
      </c>
      <c r="AG874" s="247">
        <v>52011001</v>
      </c>
      <c r="AH874" s="247">
        <v>10369190</v>
      </c>
      <c r="AI874" s="247">
        <v>50173500</v>
      </c>
    </row>
    <row r="875" spans="1:35" s="24" customFormat="1" ht="36.75" customHeight="1" x14ac:dyDescent="0.3">
      <c r="A875" s="247">
        <v>655</v>
      </c>
      <c r="B875" s="248">
        <v>80111600</v>
      </c>
      <c r="C875" s="247" t="s">
        <v>3391</v>
      </c>
      <c r="D875" s="247" t="s">
        <v>3410</v>
      </c>
      <c r="E875" s="249" t="s">
        <v>738</v>
      </c>
      <c r="F875" s="249">
        <v>2024003050077</v>
      </c>
      <c r="G875" s="250" t="s">
        <v>745</v>
      </c>
      <c r="H875" s="251" t="s">
        <v>3370</v>
      </c>
      <c r="I875" s="133">
        <v>10000000</v>
      </c>
      <c r="J875" s="282" t="s">
        <v>964</v>
      </c>
      <c r="K875" s="247" t="s">
        <v>3404</v>
      </c>
      <c r="L875" s="54" t="s">
        <v>903</v>
      </c>
      <c r="M875" s="54" t="s">
        <v>909</v>
      </c>
      <c r="N875" s="252" t="s">
        <v>226</v>
      </c>
      <c r="O875" s="54">
        <v>129</v>
      </c>
      <c r="P875" s="253" t="s">
        <v>3105</v>
      </c>
      <c r="Q875" s="247" t="s">
        <v>3371</v>
      </c>
      <c r="R875" s="247" t="s">
        <v>3457</v>
      </c>
      <c r="S875" s="254">
        <v>5</v>
      </c>
      <c r="T875" s="265" t="s">
        <v>815</v>
      </c>
      <c r="U875" s="43">
        <v>704</v>
      </c>
      <c r="V875" s="247" t="s">
        <v>816</v>
      </c>
      <c r="W875" s="247" t="s">
        <v>821</v>
      </c>
      <c r="X875" s="247" t="s">
        <v>821</v>
      </c>
      <c r="Y875" s="29">
        <v>482</v>
      </c>
      <c r="Z875" s="247" t="s">
        <v>2385</v>
      </c>
      <c r="AA875" s="247">
        <v>8712</v>
      </c>
      <c r="AB875" s="29">
        <v>50173500</v>
      </c>
      <c r="AC875" s="29">
        <v>-40173500</v>
      </c>
      <c r="AD875" s="29">
        <v>10369190</v>
      </c>
      <c r="AE875" s="29">
        <v>39804310</v>
      </c>
      <c r="AF875" s="247" t="s">
        <v>4058</v>
      </c>
      <c r="AG875" s="247">
        <v>52011001</v>
      </c>
      <c r="AH875" s="247">
        <v>10369190</v>
      </c>
      <c r="AI875" s="247">
        <v>50173500</v>
      </c>
    </row>
    <row r="876" spans="1:35" s="24" customFormat="1" ht="36.75" customHeight="1" x14ac:dyDescent="0.3">
      <c r="A876" s="247">
        <v>656</v>
      </c>
      <c r="B876" s="248">
        <v>80111600</v>
      </c>
      <c r="C876" s="247" t="s">
        <v>3363</v>
      </c>
      <c r="D876" s="247" t="s">
        <v>3410</v>
      </c>
      <c r="E876" s="249" t="s">
        <v>699</v>
      </c>
      <c r="F876" s="249">
        <v>2024003050100</v>
      </c>
      <c r="G876" s="250" t="s">
        <v>700</v>
      </c>
      <c r="H876" s="251" t="s">
        <v>3390</v>
      </c>
      <c r="I876" s="133">
        <v>9525403</v>
      </c>
      <c r="J876" s="282" t="s">
        <v>1322</v>
      </c>
      <c r="K876" s="247" t="s">
        <v>3404</v>
      </c>
      <c r="L876" s="54" t="s">
        <v>903</v>
      </c>
      <c r="M876" s="54" t="s">
        <v>909</v>
      </c>
      <c r="N876" s="252" t="s">
        <v>540</v>
      </c>
      <c r="O876" s="54">
        <v>80</v>
      </c>
      <c r="P876" s="253" t="s">
        <v>3085</v>
      </c>
      <c r="Q876" s="247" t="s">
        <v>3367</v>
      </c>
      <c r="R876" s="247" t="s">
        <v>3411</v>
      </c>
      <c r="S876" s="254">
        <v>165</v>
      </c>
      <c r="T876" s="265" t="s">
        <v>1430</v>
      </c>
      <c r="U876" s="43">
        <v>706</v>
      </c>
      <c r="V876" s="247" t="s">
        <v>816</v>
      </c>
      <c r="W876" s="247" t="s">
        <v>821</v>
      </c>
      <c r="X876" s="247" t="s">
        <v>821</v>
      </c>
      <c r="Y876" s="29">
        <v>465</v>
      </c>
      <c r="Z876" s="247" t="s">
        <v>1806</v>
      </c>
      <c r="AA876" s="247">
        <v>7583</v>
      </c>
      <c r="AB876" s="29">
        <v>9525403</v>
      </c>
      <c r="AC876" s="29">
        <v>0</v>
      </c>
      <c r="AD876" s="29">
        <v>2564010</v>
      </c>
      <c r="AE876" s="29">
        <v>6961393</v>
      </c>
      <c r="AF876" s="247" t="s">
        <v>4059</v>
      </c>
      <c r="AG876" s="247">
        <v>52010705</v>
      </c>
      <c r="AH876" s="247">
        <v>2564010</v>
      </c>
      <c r="AI876" s="247">
        <v>9525403</v>
      </c>
    </row>
    <row r="877" spans="1:35" s="24" customFormat="1" ht="36.75" customHeight="1" x14ac:dyDescent="0.3">
      <c r="A877" s="247">
        <v>656</v>
      </c>
      <c r="B877" s="248">
        <v>80111600</v>
      </c>
      <c r="C877" s="247" t="s">
        <v>3363</v>
      </c>
      <c r="D877" s="247" t="s">
        <v>3410</v>
      </c>
      <c r="E877" s="249" t="s">
        <v>702</v>
      </c>
      <c r="F877" s="249">
        <v>2024003050072</v>
      </c>
      <c r="G877" s="250" t="s">
        <v>703</v>
      </c>
      <c r="H877" s="251" t="s">
        <v>3368</v>
      </c>
      <c r="I877" s="133">
        <v>9525403</v>
      </c>
      <c r="J877" s="282" t="s">
        <v>1322</v>
      </c>
      <c r="K877" s="247" t="s">
        <v>3404</v>
      </c>
      <c r="L877" s="54" t="s">
        <v>903</v>
      </c>
      <c r="M877" s="54" t="s">
        <v>909</v>
      </c>
      <c r="N877" s="252" t="s">
        <v>564</v>
      </c>
      <c r="O877" s="54">
        <v>84</v>
      </c>
      <c r="P877" s="253" t="s">
        <v>3087</v>
      </c>
      <c r="Q877" s="247" t="s">
        <v>3369</v>
      </c>
      <c r="R877" s="247" t="s">
        <v>3411</v>
      </c>
      <c r="S877" s="254">
        <v>165</v>
      </c>
      <c r="T877" s="265" t="s">
        <v>1430</v>
      </c>
      <c r="U877" s="43">
        <v>706</v>
      </c>
      <c r="V877" s="247" t="s">
        <v>816</v>
      </c>
      <c r="W877" s="247" t="s">
        <v>821</v>
      </c>
      <c r="X877" s="247" t="s">
        <v>821</v>
      </c>
      <c r="Y877" s="29">
        <v>465</v>
      </c>
      <c r="Z877" s="247" t="s">
        <v>1806</v>
      </c>
      <c r="AA877" s="247">
        <v>7583</v>
      </c>
      <c r="AB877" s="29">
        <v>9525403</v>
      </c>
      <c r="AC877" s="29">
        <v>0</v>
      </c>
      <c r="AD877" s="29">
        <v>0</v>
      </c>
      <c r="AE877" s="29">
        <v>9525403</v>
      </c>
      <c r="AF877" s="247" t="s">
        <v>4060</v>
      </c>
      <c r="AG877" s="247">
        <v>52010704</v>
      </c>
      <c r="AH877" s="247">
        <v>0</v>
      </c>
      <c r="AI877" s="247">
        <v>9525403</v>
      </c>
    </row>
    <row r="878" spans="1:35" s="24" customFormat="1" ht="36.75" customHeight="1" x14ac:dyDescent="0.3">
      <c r="A878" s="247">
        <v>656</v>
      </c>
      <c r="B878" s="248">
        <v>80111600</v>
      </c>
      <c r="C878" s="247" t="s">
        <v>3363</v>
      </c>
      <c r="D878" s="247" t="s">
        <v>3410</v>
      </c>
      <c r="E878" s="249" t="s">
        <v>707</v>
      </c>
      <c r="F878" s="249">
        <v>2024003050074</v>
      </c>
      <c r="G878" s="250" t="s">
        <v>712</v>
      </c>
      <c r="H878" s="251" t="s">
        <v>3361</v>
      </c>
      <c r="I878" s="133">
        <v>9525403</v>
      </c>
      <c r="J878" s="282" t="s">
        <v>1322</v>
      </c>
      <c r="K878" s="247" t="s">
        <v>3404</v>
      </c>
      <c r="L878" s="54" t="s">
        <v>903</v>
      </c>
      <c r="M878" s="54" t="s">
        <v>909</v>
      </c>
      <c r="N878" s="252" t="s">
        <v>630</v>
      </c>
      <c r="O878" s="54">
        <v>93</v>
      </c>
      <c r="P878" s="253" t="s">
        <v>3090</v>
      </c>
      <c r="Q878" s="247" t="s">
        <v>3362</v>
      </c>
      <c r="R878" s="247" t="s">
        <v>3411</v>
      </c>
      <c r="S878" s="254">
        <v>165</v>
      </c>
      <c r="T878" s="265" t="s">
        <v>1430</v>
      </c>
      <c r="U878" s="43">
        <v>706</v>
      </c>
      <c r="V878" s="247" t="s">
        <v>816</v>
      </c>
      <c r="W878" s="247" t="s">
        <v>821</v>
      </c>
      <c r="X878" s="247" t="s">
        <v>821</v>
      </c>
      <c r="Y878" s="29">
        <v>465</v>
      </c>
      <c r="Z878" s="247" t="s">
        <v>1806</v>
      </c>
      <c r="AA878" s="247">
        <v>7583</v>
      </c>
      <c r="AB878" s="29">
        <v>9525403</v>
      </c>
      <c r="AC878" s="29">
        <v>0</v>
      </c>
      <c r="AD878" s="29">
        <v>0</v>
      </c>
      <c r="AE878" s="29">
        <v>9525403</v>
      </c>
      <c r="AF878" s="247" t="s">
        <v>4061</v>
      </c>
      <c r="AG878" s="247">
        <v>52010701</v>
      </c>
      <c r="AH878" s="247">
        <v>0</v>
      </c>
      <c r="AI878" s="247">
        <v>9525403</v>
      </c>
    </row>
    <row r="879" spans="1:35" s="24" customFormat="1" ht="36.75" customHeight="1" x14ac:dyDescent="0.3">
      <c r="A879" s="247">
        <v>656</v>
      </c>
      <c r="B879" s="248">
        <v>80111600</v>
      </c>
      <c r="C879" s="247" t="s">
        <v>3363</v>
      </c>
      <c r="D879" s="247" t="s">
        <v>3410</v>
      </c>
      <c r="E879" s="249" t="s">
        <v>717</v>
      </c>
      <c r="F879" s="249">
        <v>2024003050101</v>
      </c>
      <c r="G879" s="250" t="s">
        <v>718</v>
      </c>
      <c r="H879" s="251" t="s">
        <v>3393</v>
      </c>
      <c r="I879" s="133">
        <v>9525403</v>
      </c>
      <c r="J879" s="282" t="s">
        <v>1322</v>
      </c>
      <c r="K879" s="247" t="s">
        <v>3404</v>
      </c>
      <c r="L879" s="54" t="s">
        <v>903</v>
      </c>
      <c r="M879" s="54" t="s">
        <v>909</v>
      </c>
      <c r="N879" s="252" t="s">
        <v>504</v>
      </c>
      <c r="O879" s="54">
        <v>76</v>
      </c>
      <c r="P879" s="253" t="s">
        <v>3083</v>
      </c>
      <c r="Q879" s="247" t="s">
        <v>3392</v>
      </c>
      <c r="R879" s="247" t="s">
        <v>3411</v>
      </c>
      <c r="S879" s="254">
        <v>165</v>
      </c>
      <c r="T879" s="265" t="s">
        <v>1430</v>
      </c>
      <c r="U879" s="43">
        <v>706</v>
      </c>
      <c r="V879" s="247" t="s">
        <v>816</v>
      </c>
      <c r="W879" s="247" t="s">
        <v>821</v>
      </c>
      <c r="X879" s="247" t="s">
        <v>821</v>
      </c>
      <c r="Y879" s="29">
        <v>465</v>
      </c>
      <c r="Z879" s="247" t="s">
        <v>1806</v>
      </c>
      <c r="AA879" s="247">
        <v>7583</v>
      </c>
      <c r="AB879" s="29">
        <v>9525403</v>
      </c>
      <c r="AC879" s="29">
        <v>0</v>
      </c>
      <c r="AD879" s="29">
        <v>9525403</v>
      </c>
      <c r="AE879" s="29">
        <v>0</v>
      </c>
      <c r="AF879" s="247" t="s">
        <v>4062</v>
      </c>
      <c r="AG879" s="247">
        <v>52010702</v>
      </c>
      <c r="AH879" s="247">
        <v>9525403</v>
      </c>
      <c r="AI879" s="247">
        <v>9525403</v>
      </c>
    </row>
    <row r="880" spans="1:35" s="24" customFormat="1" ht="36.75" customHeight="1" x14ac:dyDescent="0.3">
      <c r="A880" s="247">
        <v>656</v>
      </c>
      <c r="B880" s="248">
        <v>80111600</v>
      </c>
      <c r="C880" s="247" t="s">
        <v>3363</v>
      </c>
      <c r="D880" s="247" t="s">
        <v>3410</v>
      </c>
      <c r="E880" s="249" t="s">
        <v>729</v>
      </c>
      <c r="F880" s="249">
        <v>2024003050073</v>
      </c>
      <c r="G880" s="250" t="s">
        <v>733</v>
      </c>
      <c r="H880" s="251" t="s">
        <v>3364</v>
      </c>
      <c r="I880" s="133">
        <v>9525401</v>
      </c>
      <c r="J880" s="282" t="s">
        <v>1322</v>
      </c>
      <c r="K880" s="247" t="s">
        <v>3404</v>
      </c>
      <c r="L880" s="54" t="s">
        <v>903</v>
      </c>
      <c r="M880" s="54" t="s">
        <v>909</v>
      </c>
      <c r="N880" s="252" t="s">
        <v>576</v>
      </c>
      <c r="O880" s="54">
        <v>87</v>
      </c>
      <c r="P880" s="253" t="s">
        <v>3089</v>
      </c>
      <c r="Q880" s="247" t="s">
        <v>3365</v>
      </c>
      <c r="R880" s="247" t="s">
        <v>3411</v>
      </c>
      <c r="S880" s="254">
        <v>165</v>
      </c>
      <c r="T880" s="265" t="s">
        <v>1430</v>
      </c>
      <c r="U880" s="43">
        <v>706</v>
      </c>
      <c r="V880" s="247" t="s">
        <v>816</v>
      </c>
      <c r="W880" s="247" t="s">
        <v>821</v>
      </c>
      <c r="X880" s="247" t="s">
        <v>821</v>
      </c>
      <c r="Y880" s="29">
        <v>465</v>
      </c>
      <c r="Z880" s="247" t="s">
        <v>1806</v>
      </c>
      <c r="AA880" s="247">
        <v>7583</v>
      </c>
      <c r="AB880" s="29">
        <v>9525401</v>
      </c>
      <c r="AC880" s="29">
        <v>0</v>
      </c>
      <c r="AD880" s="29">
        <v>0</v>
      </c>
      <c r="AE880" s="29">
        <v>9525401</v>
      </c>
      <c r="AF880" s="247" t="s">
        <v>4063</v>
      </c>
      <c r="AG880" s="247">
        <v>52010703</v>
      </c>
      <c r="AH880" s="247">
        <v>0</v>
      </c>
      <c r="AI880" s="247">
        <v>9525401</v>
      </c>
    </row>
    <row r="881" spans="1:35" s="24" customFormat="1" ht="36.75" customHeight="1" x14ac:dyDescent="0.3">
      <c r="A881" s="247">
        <v>657</v>
      </c>
      <c r="B881" s="248">
        <v>80111600</v>
      </c>
      <c r="C881" s="247" t="s">
        <v>3363</v>
      </c>
      <c r="D881" s="247" t="s">
        <v>3410</v>
      </c>
      <c r="E881" s="249" t="s">
        <v>699</v>
      </c>
      <c r="F881" s="249">
        <v>2024003050100</v>
      </c>
      <c r="G881" s="250" t="s">
        <v>700</v>
      </c>
      <c r="H881" s="251" t="s">
        <v>3390</v>
      </c>
      <c r="I881" s="133">
        <v>8725403</v>
      </c>
      <c r="J881" s="282" t="s">
        <v>1459</v>
      </c>
      <c r="K881" s="247" t="s">
        <v>3404</v>
      </c>
      <c r="L881" s="54" t="s">
        <v>903</v>
      </c>
      <c r="M881" s="54" t="s">
        <v>909</v>
      </c>
      <c r="N881" s="252" t="s">
        <v>540</v>
      </c>
      <c r="O881" s="54">
        <v>80</v>
      </c>
      <c r="P881" s="253" t="s">
        <v>3085</v>
      </c>
      <c r="Q881" s="247" t="s">
        <v>3367</v>
      </c>
      <c r="R881" s="247" t="s">
        <v>3411</v>
      </c>
      <c r="S881" s="254">
        <v>165</v>
      </c>
      <c r="T881" s="265" t="s">
        <v>1430</v>
      </c>
      <c r="U881" s="43">
        <v>699</v>
      </c>
      <c r="V881" s="247" t="s">
        <v>816</v>
      </c>
      <c r="W881" s="247" t="s">
        <v>821</v>
      </c>
      <c r="X881" s="247" t="s">
        <v>821</v>
      </c>
      <c r="Y881" s="29">
        <v>464</v>
      </c>
      <c r="Z881" s="247" t="s">
        <v>1812</v>
      </c>
      <c r="AA881" s="247">
        <v>7581</v>
      </c>
      <c r="AB881" s="29">
        <v>8725403</v>
      </c>
      <c r="AC881" s="29">
        <v>0</v>
      </c>
      <c r="AD881" s="29">
        <v>2417883</v>
      </c>
      <c r="AE881" s="29">
        <v>6307520</v>
      </c>
      <c r="AF881" s="247" t="s">
        <v>4064</v>
      </c>
      <c r="AG881" s="247">
        <v>52010705</v>
      </c>
      <c r="AH881" s="247">
        <v>2417883</v>
      </c>
      <c r="AI881" s="247">
        <v>8725403</v>
      </c>
    </row>
    <row r="882" spans="1:35" s="24" customFormat="1" ht="36.75" customHeight="1" x14ac:dyDescent="0.3">
      <c r="A882" s="247">
        <v>657</v>
      </c>
      <c r="B882" s="248">
        <v>80111600</v>
      </c>
      <c r="C882" s="247" t="s">
        <v>3363</v>
      </c>
      <c r="D882" s="247" t="s">
        <v>3410</v>
      </c>
      <c r="E882" s="249" t="s">
        <v>702</v>
      </c>
      <c r="F882" s="249">
        <v>2024003050072</v>
      </c>
      <c r="G882" s="250" t="s">
        <v>703</v>
      </c>
      <c r="H882" s="251" t="s">
        <v>3368</v>
      </c>
      <c r="I882" s="133">
        <v>8725403</v>
      </c>
      <c r="J882" s="282" t="s">
        <v>1459</v>
      </c>
      <c r="K882" s="247" t="s">
        <v>3404</v>
      </c>
      <c r="L882" s="54" t="s">
        <v>903</v>
      </c>
      <c r="M882" s="54" t="s">
        <v>909</v>
      </c>
      <c r="N882" s="252" t="s">
        <v>564</v>
      </c>
      <c r="O882" s="54">
        <v>84</v>
      </c>
      <c r="P882" s="253" t="s">
        <v>3087</v>
      </c>
      <c r="Q882" s="247" t="s">
        <v>3369</v>
      </c>
      <c r="R882" s="247" t="s">
        <v>3411</v>
      </c>
      <c r="S882" s="254">
        <v>165</v>
      </c>
      <c r="T882" s="265" t="s">
        <v>1430</v>
      </c>
      <c r="U882" s="43">
        <v>699</v>
      </c>
      <c r="V882" s="247" t="s">
        <v>816</v>
      </c>
      <c r="W882" s="247" t="s">
        <v>821</v>
      </c>
      <c r="X882" s="247" t="s">
        <v>821</v>
      </c>
      <c r="Y882" s="29">
        <v>464</v>
      </c>
      <c r="Z882" s="247" t="s">
        <v>1812</v>
      </c>
      <c r="AA882" s="247">
        <v>7581</v>
      </c>
      <c r="AB882" s="29">
        <v>8725403</v>
      </c>
      <c r="AC882" s="29">
        <v>0</v>
      </c>
      <c r="AD882" s="29">
        <v>2417883</v>
      </c>
      <c r="AE882" s="29">
        <v>6307520</v>
      </c>
      <c r="AF882" s="247" t="s">
        <v>4065</v>
      </c>
      <c r="AG882" s="247">
        <v>52010704</v>
      </c>
      <c r="AH882" s="247">
        <v>2417883</v>
      </c>
      <c r="AI882" s="247">
        <v>8725403</v>
      </c>
    </row>
    <row r="883" spans="1:35" s="24" customFormat="1" ht="36.75" customHeight="1" x14ac:dyDescent="0.3">
      <c r="A883" s="247">
        <v>657</v>
      </c>
      <c r="B883" s="248">
        <v>80111600</v>
      </c>
      <c r="C883" s="247" t="s">
        <v>3363</v>
      </c>
      <c r="D883" s="247" t="s">
        <v>3410</v>
      </c>
      <c r="E883" s="249" t="s">
        <v>707</v>
      </c>
      <c r="F883" s="249">
        <v>2024003050074</v>
      </c>
      <c r="G883" s="250" t="s">
        <v>712</v>
      </c>
      <c r="H883" s="251" t="s">
        <v>3361</v>
      </c>
      <c r="I883" s="133">
        <v>8725403</v>
      </c>
      <c r="J883" s="282" t="s">
        <v>1459</v>
      </c>
      <c r="K883" s="247" t="s">
        <v>3404</v>
      </c>
      <c r="L883" s="54" t="s">
        <v>903</v>
      </c>
      <c r="M883" s="54" t="s">
        <v>909</v>
      </c>
      <c r="N883" s="252" t="s">
        <v>630</v>
      </c>
      <c r="O883" s="54">
        <v>93</v>
      </c>
      <c r="P883" s="253" t="s">
        <v>3090</v>
      </c>
      <c r="Q883" s="247" t="s">
        <v>3362</v>
      </c>
      <c r="R883" s="247" t="s">
        <v>3411</v>
      </c>
      <c r="S883" s="254">
        <v>165</v>
      </c>
      <c r="T883" s="265" t="s">
        <v>1430</v>
      </c>
      <c r="U883" s="43">
        <v>699</v>
      </c>
      <c r="V883" s="247" t="s">
        <v>816</v>
      </c>
      <c r="W883" s="247" t="s">
        <v>821</v>
      </c>
      <c r="X883" s="247" t="s">
        <v>821</v>
      </c>
      <c r="Y883" s="29">
        <v>464</v>
      </c>
      <c r="Z883" s="247" t="s">
        <v>1812</v>
      </c>
      <c r="AA883" s="247">
        <v>7581</v>
      </c>
      <c r="AB883" s="29">
        <v>8725403</v>
      </c>
      <c r="AC883" s="29">
        <v>0</v>
      </c>
      <c r="AD883" s="29">
        <v>2417882</v>
      </c>
      <c r="AE883" s="29">
        <v>6307521</v>
      </c>
      <c r="AF883" s="247" t="s">
        <v>4066</v>
      </c>
      <c r="AG883" s="247">
        <v>52010701</v>
      </c>
      <c r="AH883" s="247">
        <v>2417882</v>
      </c>
      <c r="AI883" s="247">
        <v>8725403</v>
      </c>
    </row>
    <row r="884" spans="1:35" s="24" customFormat="1" ht="36.75" customHeight="1" x14ac:dyDescent="0.3">
      <c r="A884" s="247">
        <v>657</v>
      </c>
      <c r="B884" s="248">
        <v>80111600</v>
      </c>
      <c r="C884" s="247" t="s">
        <v>3363</v>
      </c>
      <c r="D884" s="247" t="s">
        <v>3410</v>
      </c>
      <c r="E884" s="249" t="s">
        <v>717</v>
      </c>
      <c r="F884" s="249">
        <v>2024003050101</v>
      </c>
      <c r="G884" s="250" t="s">
        <v>718</v>
      </c>
      <c r="H884" s="251" t="s">
        <v>3393</v>
      </c>
      <c r="I884" s="133">
        <v>8725403</v>
      </c>
      <c r="J884" s="282" t="s">
        <v>1459</v>
      </c>
      <c r="K884" s="247" t="s">
        <v>3404</v>
      </c>
      <c r="L884" s="54" t="s">
        <v>903</v>
      </c>
      <c r="M884" s="54" t="s">
        <v>909</v>
      </c>
      <c r="N884" s="252" t="s">
        <v>504</v>
      </c>
      <c r="O884" s="54">
        <v>76</v>
      </c>
      <c r="P884" s="253" t="s">
        <v>3083</v>
      </c>
      <c r="Q884" s="247" t="s">
        <v>3392</v>
      </c>
      <c r="R884" s="247" t="s">
        <v>3411</v>
      </c>
      <c r="S884" s="254">
        <v>165</v>
      </c>
      <c r="T884" s="265" t="s">
        <v>1430</v>
      </c>
      <c r="U884" s="43">
        <v>699</v>
      </c>
      <c r="V884" s="247" t="s">
        <v>816</v>
      </c>
      <c r="W884" s="247" t="s">
        <v>821</v>
      </c>
      <c r="X884" s="247" t="s">
        <v>821</v>
      </c>
      <c r="Y884" s="29">
        <v>464</v>
      </c>
      <c r="Z884" s="247" t="s">
        <v>1812</v>
      </c>
      <c r="AA884" s="247">
        <v>7581</v>
      </c>
      <c r="AB884" s="29">
        <v>8725403</v>
      </c>
      <c r="AC884" s="29">
        <v>0</v>
      </c>
      <c r="AD884" s="29">
        <v>2417883</v>
      </c>
      <c r="AE884" s="29">
        <v>6307520</v>
      </c>
      <c r="AF884" s="247" t="s">
        <v>4067</v>
      </c>
      <c r="AG884" s="247">
        <v>52010702</v>
      </c>
      <c r="AH884" s="247">
        <v>2417883</v>
      </c>
      <c r="AI884" s="247">
        <v>8725403</v>
      </c>
    </row>
    <row r="885" spans="1:35" s="30" customFormat="1" ht="36.75" customHeight="1" x14ac:dyDescent="0.3">
      <c r="A885" s="247">
        <v>657</v>
      </c>
      <c r="B885" s="248">
        <v>80111600</v>
      </c>
      <c r="C885" s="247" t="s">
        <v>3363</v>
      </c>
      <c r="D885" s="247" t="s">
        <v>3410</v>
      </c>
      <c r="E885" s="249" t="s">
        <v>729</v>
      </c>
      <c r="F885" s="249">
        <v>2024003050073</v>
      </c>
      <c r="G885" s="250" t="s">
        <v>733</v>
      </c>
      <c r="H885" s="251" t="s">
        <v>3364</v>
      </c>
      <c r="I885" s="133">
        <v>8725401</v>
      </c>
      <c r="J885" s="282" t="s">
        <v>1459</v>
      </c>
      <c r="K885" s="247" t="s">
        <v>3404</v>
      </c>
      <c r="L885" s="54" t="s">
        <v>903</v>
      </c>
      <c r="M885" s="54" t="s">
        <v>909</v>
      </c>
      <c r="N885" s="252" t="s">
        <v>576</v>
      </c>
      <c r="O885" s="54">
        <v>87</v>
      </c>
      <c r="P885" s="253" t="s">
        <v>3089</v>
      </c>
      <c r="Q885" s="247" t="s">
        <v>3365</v>
      </c>
      <c r="R885" s="247" t="s">
        <v>3411</v>
      </c>
      <c r="S885" s="254">
        <v>165</v>
      </c>
      <c r="T885" s="265" t="s">
        <v>1430</v>
      </c>
      <c r="U885" s="43">
        <v>699</v>
      </c>
      <c r="V885" s="247" t="s">
        <v>816</v>
      </c>
      <c r="W885" s="247" t="s">
        <v>821</v>
      </c>
      <c r="X885" s="247" t="s">
        <v>821</v>
      </c>
      <c r="Y885" s="29">
        <v>464</v>
      </c>
      <c r="Z885" s="247" t="s">
        <v>1812</v>
      </c>
      <c r="AA885" s="247">
        <v>7581</v>
      </c>
      <c r="AB885" s="29">
        <v>8725401</v>
      </c>
      <c r="AC885" s="29">
        <v>0</v>
      </c>
      <c r="AD885" s="29">
        <v>2417882</v>
      </c>
      <c r="AE885" s="29">
        <v>6307519</v>
      </c>
      <c r="AF885" s="247" t="s">
        <v>4068</v>
      </c>
      <c r="AG885" s="247">
        <v>52010703</v>
      </c>
      <c r="AH885" s="247">
        <v>2417882</v>
      </c>
      <c r="AI885" s="247">
        <v>8725401</v>
      </c>
    </row>
    <row r="886" spans="1:35" s="24" customFormat="1" ht="36.75" customHeight="1" x14ac:dyDescent="0.3">
      <c r="A886" s="247">
        <v>658</v>
      </c>
      <c r="B886" s="248">
        <v>80111600</v>
      </c>
      <c r="C886" s="247" t="s">
        <v>3363</v>
      </c>
      <c r="D886" s="247" t="s">
        <v>3410</v>
      </c>
      <c r="E886" s="249" t="s">
        <v>699</v>
      </c>
      <c r="F886" s="249">
        <v>2024003050100</v>
      </c>
      <c r="G886" s="250" t="s">
        <v>700</v>
      </c>
      <c r="H886" s="251" t="s">
        <v>3390</v>
      </c>
      <c r="I886" s="133">
        <v>9525403</v>
      </c>
      <c r="J886" s="282" t="s">
        <v>1459</v>
      </c>
      <c r="K886" s="247" t="s">
        <v>3404</v>
      </c>
      <c r="L886" s="54" t="s">
        <v>903</v>
      </c>
      <c r="M886" s="54" t="s">
        <v>909</v>
      </c>
      <c r="N886" s="252" t="s">
        <v>540</v>
      </c>
      <c r="O886" s="54">
        <v>80</v>
      </c>
      <c r="P886" s="253" t="s">
        <v>3085</v>
      </c>
      <c r="Q886" s="247" t="s">
        <v>3367</v>
      </c>
      <c r="R886" s="247" t="s">
        <v>3411</v>
      </c>
      <c r="S886" s="254">
        <v>165</v>
      </c>
      <c r="T886" s="265" t="s">
        <v>1430</v>
      </c>
      <c r="U886" s="43">
        <v>705</v>
      </c>
      <c r="V886" s="247" t="s">
        <v>816</v>
      </c>
      <c r="W886" s="247" t="s">
        <v>821</v>
      </c>
      <c r="X886" s="247" t="s">
        <v>821</v>
      </c>
      <c r="Y886" s="29">
        <v>466</v>
      </c>
      <c r="Z886" s="247" t="s">
        <v>1815</v>
      </c>
      <c r="AA886" s="247">
        <v>7584</v>
      </c>
      <c r="AB886" s="29">
        <v>9525403</v>
      </c>
      <c r="AC886" s="29">
        <v>0</v>
      </c>
      <c r="AD886" s="29">
        <v>2564010</v>
      </c>
      <c r="AE886" s="29">
        <v>6961393</v>
      </c>
      <c r="AF886" s="247" t="s">
        <v>4069</v>
      </c>
      <c r="AG886" s="247">
        <v>52010705</v>
      </c>
      <c r="AH886" s="247">
        <v>2564010</v>
      </c>
      <c r="AI886" s="247">
        <v>9525403</v>
      </c>
    </row>
    <row r="887" spans="1:35" s="24" customFormat="1" ht="36.75" customHeight="1" x14ac:dyDescent="0.3">
      <c r="A887" s="247">
        <v>658</v>
      </c>
      <c r="B887" s="248">
        <v>80111600</v>
      </c>
      <c r="C887" s="247" t="s">
        <v>3363</v>
      </c>
      <c r="D887" s="247" t="s">
        <v>3410</v>
      </c>
      <c r="E887" s="249" t="s">
        <v>702</v>
      </c>
      <c r="F887" s="249">
        <v>2024003050072</v>
      </c>
      <c r="G887" s="250" t="s">
        <v>703</v>
      </c>
      <c r="H887" s="251" t="s">
        <v>3368</v>
      </c>
      <c r="I887" s="133">
        <v>9525403</v>
      </c>
      <c r="J887" s="282" t="s">
        <v>1459</v>
      </c>
      <c r="K887" s="247" t="s">
        <v>3404</v>
      </c>
      <c r="L887" s="54" t="s">
        <v>903</v>
      </c>
      <c r="M887" s="54" t="s">
        <v>909</v>
      </c>
      <c r="N887" s="252" t="s">
        <v>564</v>
      </c>
      <c r="O887" s="54">
        <v>84</v>
      </c>
      <c r="P887" s="253" t="s">
        <v>3087</v>
      </c>
      <c r="Q887" s="247" t="s">
        <v>3369</v>
      </c>
      <c r="R887" s="247" t="s">
        <v>3411</v>
      </c>
      <c r="S887" s="254">
        <v>165</v>
      </c>
      <c r="T887" s="265" t="s">
        <v>1430</v>
      </c>
      <c r="U887" s="43">
        <v>705</v>
      </c>
      <c r="V887" s="247" t="s">
        <v>816</v>
      </c>
      <c r="W887" s="247" t="s">
        <v>821</v>
      </c>
      <c r="X887" s="247" t="s">
        <v>821</v>
      </c>
      <c r="Y887" s="29">
        <v>466</v>
      </c>
      <c r="Z887" s="247" t="s">
        <v>1815</v>
      </c>
      <c r="AA887" s="247">
        <v>7584</v>
      </c>
      <c r="AB887" s="29">
        <v>9525403</v>
      </c>
      <c r="AC887" s="29">
        <v>0</v>
      </c>
      <c r="AD887" s="29">
        <v>0</v>
      </c>
      <c r="AE887" s="29">
        <v>9525403</v>
      </c>
      <c r="AF887" s="247" t="s">
        <v>4070</v>
      </c>
      <c r="AG887" s="247">
        <v>52010704</v>
      </c>
      <c r="AH887" s="247">
        <v>0</v>
      </c>
      <c r="AI887" s="247">
        <v>9525403</v>
      </c>
    </row>
    <row r="888" spans="1:35" s="24" customFormat="1" ht="36.75" customHeight="1" x14ac:dyDescent="0.3">
      <c r="A888" s="247">
        <v>658</v>
      </c>
      <c r="B888" s="248">
        <v>80111600</v>
      </c>
      <c r="C888" s="247" t="s">
        <v>3363</v>
      </c>
      <c r="D888" s="247" t="s">
        <v>3410</v>
      </c>
      <c r="E888" s="249" t="s">
        <v>707</v>
      </c>
      <c r="F888" s="249">
        <v>2024003050074</v>
      </c>
      <c r="G888" s="250" t="s">
        <v>712</v>
      </c>
      <c r="H888" s="251" t="s">
        <v>3361</v>
      </c>
      <c r="I888" s="133">
        <v>9525403</v>
      </c>
      <c r="J888" s="282" t="s">
        <v>1459</v>
      </c>
      <c r="K888" s="247" t="s">
        <v>3404</v>
      </c>
      <c r="L888" s="54" t="s">
        <v>903</v>
      </c>
      <c r="M888" s="54" t="s">
        <v>909</v>
      </c>
      <c r="N888" s="252" t="s">
        <v>630</v>
      </c>
      <c r="O888" s="54">
        <v>93</v>
      </c>
      <c r="P888" s="253" t="s">
        <v>3090</v>
      </c>
      <c r="Q888" s="247" t="s">
        <v>3362</v>
      </c>
      <c r="R888" s="247" t="s">
        <v>3411</v>
      </c>
      <c r="S888" s="254">
        <v>165</v>
      </c>
      <c r="T888" s="265" t="s">
        <v>1430</v>
      </c>
      <c r="U888" s="43">
        <v>705</v>
      </c>
      <c r="V888" s="247" t="s">
        <v>816</v>
      </c>
      <c r="W888" s="247" t="s">
        <v>821</v>
      </c>
      <c r="X888" s="247" t="s">
        <v>821</v>
      </c>
      <c r="Y888" s="29">
        <v>466</v>
      </c>
      <c r="Z888" s="247" t="s">
        <v>1815</v>
      </c>
      <c r="AA888" s="247">
        <v>7584</v>
      </c>
      <c r="AB888" s="29">
        <v>9525403</v>
      </c>
      <c r="AC888" s="29">
        <v>0</v>
      </c>
      <c r="AD888" s="29">
        <v>0</v>
      </c>
      <c r="AE888" s="29">
        <v>9525403</v>
      </c>
      <c r="AF888" s="247" t="s">
        <v>4071</v>
      </c>
      <c r="AG888" s="247">
        <v>52010701</v>
      </c>
      <c r="AH888" s="247">
        <v>0</v>
      </c>
      <c r="AI888" s="247">
        <v>9525403</v>
      </c>
    </row>
    <row r="889" spans="1:35" s="24" customFormat="1" ht="36.75" customHeight="1" x14ac:dyDescent="0.3">
      <c r="A889" s="247">
        <v>658</v>
      </c>
      <c r="B889" s="248">
        <v>80111600</v>
      </c>
      <c r="C889" s="247" t="s">
        <v>3363</v>
      </c>
      <c r="D889" s="247" t="s">
        <v>3410</v>
      </c>
      <c r="E889" s="249" t="s">
        <v>717</v>
      </c>
      <c r="F889" s="249">
        <v>2024003050101</v>
      </c>
      <c r="G889" s="250" t="s">
        <v>718</v>
      </c>
      <c r="H889" s="251" t="s">
        <v>3393</v>
      </c>
      <c r="I889" s="133">
        <v>9525403</v>
      </c>
      <c r="J889" s="282" t="s">
        <v>1459</v>
      </c>
      <c r="K889" s="247" t="s">
        <v>3404</v>
      </c>
      <c r="L889" s="54" t="s">
        <v>903</v>
      </c>
      <c r="M889" s="54" t="s">
        <v>909</v>
      </c>
      <c r="N889" s="252" t="s">
        <v>504</v>
      </c>
      <c r="O889" s="54">
        <v>76</v>
      </c>
      <c r="P889" s="253" t="s">
        <v>3083</v>
      </c>
      <c r="Q889" s="247" t="s">
        <v>3392</v>
      </c>
      <c r="R889" s="247" t="s">
        <v>3411</v>
      </c>
      <c r="S889" s="254">
        <v>165</v>
      </c>
      <c r="T889" s="265" t="s">
        <v>1430</v>
      </c>
      <c r="U889" s="43">
        <v>705</v>
      </c>
      <c r="V889" s="247" t="s">
        <v>816</v>
      </c>
      <c r="W889" s="247" t="s">
        <v>821</v>
      </c>
      <c r="X889" s="247" t="s">
        <v>821</v>
      </c>
      <c r="Y889" s="29">
        <v>466</v>
      </c>
      <c r="Z889" s="247" t="s">
        <v>1815</v>
      </c>
      <c r="AA889" s="247">
        <v>7584</v>
      </c>
      <c r="AB889" s="29">
        <v>9525403</v>
      </c>
      <c r="AC889" s="29">
        <v>0</v>
      </c>
      <c r="AD889" s="29">
        <v>9525403</v>
      </c>
      <c r="AE889" s="29">
        <v>0</v>
      </c>
      <c r="AF889" s="247" t="s">
        <v>4072</v>
      </c>
      <c r="AG889" s="247">
        <v>52010702</v>
      </c>
      <c r="AH889" s="247">
        <v>9525403</v>
      </c>
      <c r="AI889" s="247">
        <v>9525403</v>
      </c>
    </row>
    <row r="890" spans="1:35" s="24" customFormat="1" ht="36.75" customHeight="1" x14ac:dyDescent="0.3">
      <c r="A890" s="247">
        <v>658</v>
      </c>
      <c r="B890" s="248">
        <v>80111600</v>
      </c>
      <c r="C890" s="247" t="s">
        <v>3363</v>
      </c>
      <c r="D890" s="247" t="s">
        <v>3410</v>
      </c>
      <c r="E890" s="249" t="s">
        <v>729</v>
      </c>
      <c r="F890" s="249">
        <v>2024003050073</v>
      </c>
      <c r="G890" s="250" t="s">
        <v>733</v>
      </c>
      <c r="H890" s="251" t="s">
        <v>3364</v>
      </c>
      <c r="I890" s="133">
        <v>9525401</v>
      </c>
      <c r="J890" s="282" t="s">
        <v>1459</v>
      </c>
      <c r="K890" s="247" t="s">
        <v>3404</v>
      </c>
      <c r="L890" s="54" t="s">
        <v>903</v>
      </c>
      <c r="M890" s="54" t="s">
        <v>909</v>
      </c>
      <c r="N890" s="252" t="s">
        <v>576</v>
      </c>
      <c r="O890" s="54">
        <v>87</v>
      </c>
      <c r="P890" s="253" t="s">
        <v>3089</v>
      </c>
      <c r="Q890" s="247" t="s">
        <v>3365</v>
      </c>
      <c r="R890" s="247" t="s">
        <v>3411</v>
      </c>
      <c r="S890" s="254">
        <v>165</v>
      </c>
      <c r="T890" s="265" t="s">
        <v>1430</v>
      </c>
      <c r="U890" s="43">
        <v>705</v>
      </c>
      <c r="V890" s="247" t="s">
        <v>816</v>
      </c>
      <c r="W890" s="247" t="s">
        <v>821</v>
      </c>
      <c r="X890" s="247" t="s">
        <v>821</v>
      </c>
      <c r="Y890" s="29">
        <v>466</v>
      </c>
      <c r="Z890" s="247" t="s">
        <v>1815</v>
      </c>
      <c r="AA890" s="247">
        <v>7584</v>
      </c>
      <c r="AB890" s="29">
        <v>9525401</v>
      </c>
      <c r="AC890" s="29">
        <v>0</v>
      </c>
      <c r="AD890" s="29">
        <v>0</v>
      </c>
      <c r="AE890" s="29">
        <v>9525401</v>
      </c>
      <c r="AF890" s="247" t="s">
        <v>4073</v>
      </c>
      <c r="AG890" s="247">
        <v>52010703</v>
      </c>
      <c r="AH890" s="247">
        <v>0</v>
      </c>
      <c r="AI890" s="247">
        <v>9525401</v>
      </c>
    </row>
    <row r="891" spans="1:35" s="24" customFormat="1" ht="36.75" customHeight="1" x14ac:dyDescent="0.3">
      <c r="A891" s="247">
        <v>659</v>
      </c>
      <c r="B891" s="248">
        <v>80111600</v>
      </c>
      <c r="C891" s="247" t="s">
        <v>3363</v>
      </c>
      <c r="D891" s="247" t="s">
        <v>3410</v>
      </c>
      <c r="E891" s="249" t="s">
        <v>699</v>
      </c>
      <c r="F891" s="249">
        <v>2024003050100</v>
      </c>
      <c r="G891" s="250" t="s">
        <v>700</v>
      </c>
      <c r="H891" s="251" t="s">
        <v>3390</v>
      </c>
      <c r="I891" s="133">
        <v>11971966</v>
      </c>
      <c r="J891" s="282" t="s">
        <v>1323</v>
      </c>
      <c r="K891" s="247" t="s">
        <v>3404</v>
      </c>
      <c r="L891" s="54" t="s">
        <v>903</v>
      </c>
      <c r="M891" s="54" t="s">
        <v>909</v>
      </c>
      <c r="N891" s="252" t="s">
        <v>540</v>
      </c>
      <c r="O891" s="54">
        <v>80</v>
      </c>
      <c r="P891" s="253" t="s">
        <v>3085</v>
      </c>
      <c r="Q891" s="247" t="s">
        <v>3367</v>
      </c>
      <c r="R891" s="247" t="s">
        <v>3411</v>
      </c>
      <c r="S891" s="254">
        <v>165</v>
      </c>
      <c r="T891" s="265" t="s">
        <v>1430</v>
      </c>
      <c r="U891" s="43">
        <v>703</v>
      </c>
      <c r="V891" s="247" t="s">
        <v>816</v>
      </c>
      <c r="W891" s="247" t="s">
        <v>821</v>
      </c>
      <c r="X891" s="247" t="s">
        <v>821</v>
      </c>
      <c r="Y891" s="29">
        <v>460</v>
      </c>
      <c r="Z891" s="247" t="s">
        <v>1848</v>
      </c>
      <c r="AA891" s="247">
        <v>7578</v>
      </c>
      <c r="AB891" s="29">
        <v>11971966</v>
      </c>
      <c r="AC891" s="29">
        <v>0</v>
      </c>
      <c r="AD891" s="29">
        <v>3144206</v>
      </c>
      <c r="AE891" s="29">
        <v>8827760</v>
      </c>
      <c r="AF891" s="247" t="s">
        <v>4074</v>
      </c>
      <c r="AG891" s="247">
        <v>52010705</v>
      </c>
      <c r="AH891" s="247">
        <v>3144206</v>
      </c>
      <c r="AI891" s="247">
        <v>11971966</v>
      </c>
    </row>
    <row r="892" spans="1:35" s="24" customFormat="1" ht="36.75" customHeight="1" x14ac:dyDescent="0.3">
      <c r="A892" s="247">
        <v>659</v>
      </c>
      <c r="B892" s="248">
        <v>80111600</v>
      </c>
      <c r="C892" s="247" t="s">
        <v>3363</v>
      </c>
      <c r="D892" s="247" t="s">
        <v>3410</v>
      </c>
      <c r="E892" s="249" t="s">
        <v>702</v>
      </c>
      <c r="F892" s="249">
        <v>2024003050072</v>
      </c>
      <c r="G892" s="250" t="s">
        <v>703</v>
      </c>
      <c r="H892" s="251" t="s">
        <v>3368</v>
      </c>
      <c r="I892" s="133">
        <v>11971966</v>
      </c>
      <c r="J892" s="282" t="s">
        <v>1323</v>
      </c>
      <c r="K892" s="247" t="s">
        <v>3404</v>
      </c>
      <c r="L892" s="54" t="s">
        <v>903</v>
      </c>
      <c r="M892" s="54" t="s">
        <v>909</v>
      </c>
      <c r="N892" s="252" t="s">
        <v>564</v>
      </c>
      <c r="O892" s="54">
        <v>84</v>
      </c>
      <c r="P892" s="253" t="s">
        <v>3087</v>
      </c>
      <c r="Q892" s="247" t="s">
        <v>3369</v>
      </c>
      <c r="R892" s="247" t="s">
        <v>3411</v>
      </c>
      <c r="S892" s="254">
        <v>165</v>
      </c>
      <c r="T892" s="265" t="s">
        <v>1430</v>
      </c>
      <c r="U892" s="43">
        <v>703</v>
      </c>
      <c r="V892" s="247" t="s">
        <v>816</v>
      </c>
      <c r="W892" s="247" t="s">
        <v>821</v>
      </c>
      <c r="X892" s="247" t="s">
        <v>821</v>
      </c>
      <c r="Y892" s="29">
        <v>460</v>
      </c>
      <c r="Z892" s="247" t="s">
        <v>1848</v>
      </c>
      <c r="AA892" s="247">
        <v>7578</v>
      </c>
      <c r="AB892" s="29">
        <v>11971966</v>
      </c>
      <c r="AC892" s="29">
        <v>0</v>
      </c>
      <c r="AD892" s="29">
        <v>3144206</v>
      </c>
      <c r="AE892" s="29">
        <v>8827760</v>
      </c>
      <c r="AF892" s="247" t="s">
        <v>4075</v>
      </c>
      <c r="AG892" s="247">
        <v>52010704</v>
      </c>
      <c r="AH892" s="247">
        <v>3144206</v>
      </c>
      <c r="AI892" s="247">
        <v>11971966</v>
      </c>
    </row>
    <row r="893" spans="1:35" s="24" customFormat="1" ht="36.75" customHeight="1" x14ac:dyDescent="0.3">
      <c r="A893" s="247">
        <v>659</v>
      </c>
      <c r="B893" s="248">
        <v>80111600</v>
      </c>
      <c r="C893" s="247" t="s">
        <v>3363</v>
      </c>
      <c r="D893" s="247" t="s">
        <v>3410</v>
      </c>
      <c r="E893" s="249" t="s">
        <v>707</v>
      </c>
      <c r="F893" s="249">
        <v>2024003050074</v>
      </c>
      <c r="G893" s="250" t="s">
        <v>712</v>
      </c>
      <c r="H893" s="251" t="s">
        <v>3361</v>
      </c>
      <c r="I893" s="133">
        <v>11971966</v>
      </c>
      <c r="J893" s="282" t="s">
        <v>1323</v>
      </c>
      <c r="K893" s="247" t="s">
        <v>3404</v>
      </c>
      <c r="L893" s="54" t="s">
        <v>903</v>
      </c>
      <c r="M893" s="54" t="s">
        <v>909</v>
      </c>
      <c r="N893" s="252" t="s">
        <v>630</v>
      </c>
      <c r="O893" s="54">
        <v>93</v>
      </c>
      <c r="P893" s="253" t="s">
        <v>3090</v>
      </c>
      <c r="Q893" s="247" t="s">
        <v>3362</v>
      </c>
      <c r="R893" s="247" t="s">
        <v>3411</v>
      </c>
      <c r="S893" s="254">
        <v>165</v>
      </c>
      <c r="T893" s="265" t="s">
        <v>1430</v>
      </c>
      <c r="U893" s="43">
        <v>703</v>
      </c>
      <c r="V893" s="247" t="s">
        <v>816</v>
      </c>
      <c r="W893" s="247" t="s">
        <v>821</v>
      </c>
      <c r="X893" s="247" t="s">
        <v>821</v>
      </c>
      <c r="Y893" s="29">
        <v>460</v>
      </c>
      <c r="Z893" s="247" t="s">
        <v>1848</v>
      </c>
      <c r="AA893" s="247">
        <v>7578</v>
      </c>
      <c r="AB893" s="29">
        <v>11971966</v>
      </c>
      <c r="AC893" s="29">
        <v>0</v>
      </c>
      <c r="AD893" s="29">
        <v>3144206</v>
      </c>
      <c r="AE893" s="29">
        <v>8827760</v>
      </c>
      <c r="AF893" s="247" t="s">
        <v>4076</v>
      </c>
      <c r="AG893" s="247">
        <v>52010701</v>
      </c>
      <c r="AH893" s="247">
        <v>3144206</v>
      </c>
      <c r="AI893" s="247">
        <v>11971966</v>
      </c>
    </row>
    <row r="894" spans="1:35" s="24" customFormat="1" ht="36.75" customHeight="1" x14ac:dyDescent="0.3">
      <c r="A894" s="247">
        <v>659</v>
      </c>
      <c r="B894" s="248">
        <v>80111600</v>
      </c>
      <c r="C894" s="247" t="s">
        <v>3363</v>
      </c>
      <c r="D894" s="247" t="s">
        <v>3410</v>
      </c>
      <c r="E894" s="249" t="s">
        <v>717</v>
      </c>
      <c r="F894" s="249">
        <v>2024003050101</v>
      </c>
      <c r="G894" s="250" t="s">
        <v>718</v>
      </c>
      <c r="H894" s="251" t="s">
        <v>3393</v>
      </c>
      <c r="I894" s="133">
        <v>11971966</v>
      </c>
      <c r="J894" s="282" t="s">
        <v>1323</v>
      </c>
      <c r="K894" s="247" t="s">
        <v>3404</v>
      </c>
      <c r="L894" s="54" t="s">
        <v>903</v>
      </c>
      <c r="M894" s="54" t="s">
        <v>909</v>
      </c>
      <c r="N894" s="252" t="s">
        <v>504</v>
      </c>
      <c r="O894" s="54">
        <v>76</v>
      </c>
      <c r="P894" s="253" t="s">
        <v>3083</v>
      </c>
      <c r="Q894" s="247" t="s">
        <v>3392</v>
      </c>
      <c r="R894" s="247" t="s">
        <v>3411</v>
      </c>
      <c r="S894" s="254">
        <v>165</v>
      </c>
      <c r="T894" s="265" t="s">
        <v>1430</v>
      </c>
      <c r="U894" s="43">
        <v>703</v>
      </c>
      <c r="V894" s="247" t="s">
        <v>816</v>
      </c>
      <c r="W894" s="247" t="s">
        <v>821</v>
      </c>
      <c r="X894" s="247" t="s">
        <v>821</v>
      </c>
      <c r="Y894" s="29">
        <v>460</v>
      </c>
      <c r="Z894" s="247" t="s">
        <v>1848</v>
      </c>
      <c r="AA894" s="247">
        <v>7578</v>
      </c>
      <c r="AB894" s="29">
        <v>11971966</v>
      </c>
      <c r="AC894" s="29">
        <v>0</v>
      </c>
      <c r="AD894" s="29">
        <v>3144206</v>
      </c>
      <c r="AE894" s="29">
        <v>8827760</v>
      </c>
      <c r="AF894" s="247" t="s">
        <v>4077</v>
      </c>
      <c r="AG894" s="247">
        <v>52010702</v>
      </c>
      <c r="AH894" s="247">
        <v>3144206</v>
      </c>
      <c r="AI894" s="247">
        <v>11971966</v>
      </c>
    </row>
    <row r="895" spans="1:35" s="24" customFormat="1" ht="36.75" customHeight="1" x14ac:dyDescent="0.3">
      <c r="A895" s="247">
        <v>659</v>
      </c>
      <c r="B895" s="248">
        <v>80111600</v>
      </c>
      <c r="C895" s="247" t="s">
        <v>3363</v>
      </c>
      <c r="D895" s="247" t="s">
        <v>3410</v>
      </c>
      <c r="E895" s="249" t="s">
        <v>729</v>
      </c>
      <c r="F895" s="249">
        <v>2024003050073</v>
      </c>
      <c r="G895" s="250" t="s">
        <v>733</v>
      </c>
      <c r="H895" s="251" t="s">
        <v>3364</v>
      </c>
      <c r="I895" s="133">
        <v>11971966</v>
      </c>
      <c r="J895" s="282" t="s">
        <v>1323</v>
      </c>
      <c r="K895" s="247" t="s">
        <v>3404</v>
      </c>
      <c r="L895" s="54" t="s">
        <v>903</v>
      </c>
      <c r="M895" s="54" t="s">
        <v>909</v>
      </c>
      <c r="N895" s="252" t="s">
        <v>576</v>
      </c>
      <c r="O895" s="54">
        <v>87</v>
      </c>
      <c r="P895" s="253" t="s">
        <v>3089</v>
      </c>
      <c r="Q895" s="247" t="s">
        <v>3365</v>
      </c>
      <c r="R895" s="247" t="s">
        <v>3411</v>
      </c>
      <c r="S895" s="254">
        <v>165</v>
      </c>
      <c r="T895" s="265" t="s">
        <v>1430</v>
      </c>
      <c r="U895" s="43">
        <v>703</v>
      </c>
      <c r="V895" s="247" t="s">
        <v>816</v>
      </c>
      <c r="W895" s="247" t="s">
        <v>821</v>
      </c>
      <c r="X895" s="247" t="s">
        <v>821</v>
      </c>
      <c r="Y895" s="29">
        <v>460</v>
      </c>
      <c r="Z895" s="247" t="s">
        <v>1848</v>
      </c>
      <c r="AA895" s="247">
        <v>7578</v>
      </c>
      <c r="AB895" s="29">
        <v>11971966</v>
      </c>
      <c r="AC895" s="29">
        <v>0</v>
      </c>
      <c r="AD895" s="29">
        <v>3144206</v>
      </c>
      <c r="AE895" s="29">
        <v>8827760</v>
      </c>
      <c r="AF895" s="247" t="s">
        <v>4078</v>
      </c>
      <c r="AG895" s="247">
        <v>52010703</v>
      </c>
      <c r="AH895" s="247">
        <v>3144206</v>
      </c>
      <c r="AI895" s="247">
        <v>11971966</v>
      </c>
    </row>
    <row r="896" spans="1:35" s="24" customFormat="1" ht="36.75" customHeight="1" x14ac:dyDescent="0.3">
      <c r="A896" s="247">
        <v>660</v>
      </c>
      <c r="B896" s="248">
        <v>80111600</v>
      </c>
      <c r="C896" s="247" t="s">
        <v>3363</v>
      </c>
      <c r="D896" s="247" t="s">
        <v>3410</v>
      </c>
      <c r="E896" s="249" t="s">
        <v>699</v>
      </c>
      <c r="F896" s="249">
        <v>2024003050100</v>
      </c>
      <c r="G896" s="250" t="s">
        <v>700</v>
      </c>
      <c r="H896" s="251" t="s">
        <v>3390</v>
      </c>
      <c r="I896" s="133">
        <v>11038170</v>
      </c>
      <c r="J896" s="282" t="s">
        <v>1323</v>
      </c>
      <c r="K896" s="247" t="s">
        <v>3404</v>
      </c>
      <c r="L896" s="54" t="s">
        <v>903</v>
      </c>
      <c r="M896" s="54" t="s">
        <v>909</v>
      </c>
      <c r="N896" s="252" t="s">
        <v>540</v>
      </c>
      <c r="O896" s="54">
        <v>80</v>
      </c>
      <c r="P896" s="253" t="s">
        <v>3085</v>
      </c>
      <c r="Q896" s="247" t="s">
        <v>3367</v>
      </c>
      <c r="R896" s="247" t="s">
        <v>3411</v>
      </c>
      <c r="S896" s="254">
        <v>165</v>
      </c>
      <c r="T896" s="265" t="s">
        <v>1430</v>
      </c>
      <c r="U896" s="43">
        <v>707</v>
      </c>
      <c r="V896" s="247" t="s">
        <v>816</v>
      </c>
      <c r="W896" s="247" t="s">
        <v>821</v>
      </c>
      <c r="X896" s="247" t="s">
        <v>821</v>
      </c>
      <c r="Y896" s="29">
        <v>475</v>
      </c>
      <c r="Z896" s="247" t="s">
        <v>1877</v>
      </c>
      <c r="AA896" s="247">
        <v>7600</v>
      </c>
      <c r="AB896" s="29">
        <v>11038170</v>
      </c>
      <c r="AC896" s="29">
        <v>0</v>
      </c>
      <c r="AD896" s="29">
        <v>2876614</v>
      </c>
      <c r="AE896" s="29">
        <v>8161556</v>
      </c>
      <c r="AF896" s="247" t="s">
        <v>4079</v>
      </c>
      <c r="AG896" s="247">
        <v>52010705</v>
      </c>
      <c r="AH896" s="247">
        <v>2876614</v>
      </c>
      <c r="AI896" s="247">
        <v>11038170</v>
      </c>
    </row>
    <row r="897" spans="1:35" s="24" customFormat="1" ht="36.75" customHeight="1" x14ac:dyDescent="0.3">
      <c r="A897" s="247">
        <v>660</v>
      </c>
      <c r="B897" s="248">
        <v>80111600</v>
      </c>
      <c r="C897" s="247" t="s">
        <v>3363</v>
      </c>
      <c r="D897" s="247" t="s">
        <v>3410</v>
      </c>
      <c r="E897" s="249" t="s">
        <v>702</v>
      </c>
      <c r="F897" s="249">
        <v>2024003050072</v>
      </c>
      <c r="G897" s="250" t="s">
        <v>703</v>
      </c>
      <c r="H897" s="251" t="s">
        <v>3368</v>
      </c>
      <c r="I897" s="133">
        <v>11038170</v>
      </c>
      <c r="J897" s="282" t="s">
        <v>1323</v>
      </c>
      <c r="K897" s="247" t="s">
        <v>3404</v>
      </c>
      <c r="L897" s="54" t="s">
        <v>903</v>
      </c>
      <c r="M897" s="54" t="s">
        <v>909</v>
      </c>
      <c r="N897" s="252" t="s">
        <v>564</v>
      </c>
      <c r="O897" s="54">
        <v>84</v>
      </c>
      <c r="P897" s="253" t="s">
        <v>3087</v>
      </c>
      <c r="Q897" s="247" t="s">
        <v>3369</v>
      </c>
      <c r="R897" s="247" t="s">
        <v>3411</v>
      </c>
      <c r="S897" s="254">
        <v>165</v>
      </c>
      <c r="T897" s="265" t="s">
        <v>1430</v>
      </c>
      <c r="U897" s="43">
        <v>707</v>
      </c>
      <c r="V897" s="247" t="s">
        <v>816</v>
      </c>
      <c r="W897" s="247" t="s">
        <v>821</v>
      </c>
      <c r="X897" s="247" t="s">
        <v>821</v>
      </c>
      <c r="Y897" s="29">
        <v>475</v>
      </c>
      <c r="Z897" s="247" t="s">
        <v>1877</v>
      </c>
      <c r="AA897" s="247">
        <v>7600</v>
      </c>
      <c r="AB897" s="29">
        <v>11038170</v>
      </c>
      <c r="AC897" s="29">
        <v>0</v>
      </c>
      <c r="AD897" s="29">
        <v>2876614</v>
      </c>
      <c r="AE897" s="29">
        <v>8161556</v>
      </c>
      <c r="AF897" s="247" t="s">
        <v>4080</v>
      </c>
      <c r="AG897" s="247">
        <v>52010704</v>
      </c>
      <c r="AH897" s="247">
        <v>2876614</v>
      </c>
      <c r="AI897" s="247">
        <v>11038170</v>
      </c>
    </row>
    <row r="898" spans="1:35" s="24" customFormat="1" ht="36.75" customHeight="1" x14ac:dyDescent="0.3">
      <c r="A898" s="247">
        <v>660</v>
      </c>
      <c r="B898" s="248">
        <v>80111600</v>
      </c>
      <c r="C898" s="247" t="s">
        <v>3363</v>
      </c>
      <c r="D898" s="247" t="s">
        <v>3410</v>
      </c>
      <c r="E898" s="249" t="s">
        <v>707</v>
      </c>
      <c r="F898" s="249">
        <v>2024003050074</v>
      </c>
      <c r="G898" s="250" t="s">
        <v>712</v>
      </c>
      <c r="H898" s="251" t="s">
        <v>3361</v>
      </c>
      <c r="I898" s="133">
        <v>11038170</v>
      </c>
      <c r="J898" s="282" t="s">
        <v>1323</v>
      </c>
      <c r="K898" s="247" t="s">
        <v>3404</v>
      </c>
      <c r="L898" s="54" t="s">
        <v>903</v>
      </c>
      <c r="M898" s="54" t="s">
        <v>909</v>
      </c>
      <c r="N898" s="252" t="s">
        <v>630</v>
      </c>
      <c r="O898" s="54">
        <v>93</v>
      </c>
      <c r="P898" s="253" t="s">
        <v>3090</v>
      </c>
      <c r="Q898" s="247" t="s">
        <v>3362</v>
      </c>
      <c r="R898" s="247" t="s">
        <v>3411</v>
      </c>
      <c r="S898" s="254">
        <v>165</v>
      </c>
      <c r="T898" s="265" t="s">
        <v>1430</v>
      </c>
      <c r="U898" s="43">
        <v>707</v>
      </c>
      <c r="V898" s="247" t="s">
        <v>816</v>
      </c>
      <c r="W898" s="247" t="s">
        <v>821</v>
      </c>
      <c r="X898" s="247" t="s">
        <v>821</v>
      </c>
      <c r="Y898" s="29">
        <v>475</v>
      </c>
      <c r="Z898" s="247" t="s">
        <v>1877</v>
      </c>
      <c r="AA898" s="247">
        <v>7600</v>
      </c>
      <c r="AB898" s="29">
        <v>11038170</v>
      </c>
      <c r="AC898" s="29">
        <v>0</v>
      </c>
      <c r="AD898" s="29">
        <v>2876614</v>
      </c>
      <c r="AE898" s="29">
        <v>8161556</v>
      </c>
      <c r="AF898" s="247" t="s">
        <v>4081</v>
      </c>
      <c r="AG898" s="247">
        <v>52010701</v>
      </c>
      <c r="AH898" s="247">
        <v>2876614</v>
      </c>
      <c r="AI898" s="247">
        <v>11038170</v>
      </c>
    </row>
    <row r="899" spans="1:35" s="24" customFormat="1" ht="36.75" customHeight="1" x14ac:dyDescent="0.3">
      <c r="A899" s="247">
        <v>660</v>
      </c>
      <c r="B899" s="248">
        <v>80111600</v>
      </c>
      <c r="C899" s="247" t="s">
        <v>3363</v>
      </c>
      <c r="D899" s="247" t="s">
        <v>3410</v>
      </c>
      <c r="E899" s="249" t="s">
        <v>717</v>
      </c>
      <c r="F899" s="249">
        <v>2024003050101</v>
      </c>
      <c r="G899" s="250" t="s">
        <v>718</v>
      </c>
      <c r="H899" s="251" t="s">
        <v>3393</v>
      </c>
      <c r="I899" s="133">
        <v>11038170</v>
      </c>
      <c r="J899" s="282" t="s">
        <v>1323</v>
      </c>
      <c r="K899" s="247" t="s">
        <v>3404</v>
      </c>
      <c r="L899" s="54" t="s">
        <v>903</v>
      </c>
      <c r="M899" s="54" t="s">
        <v>909</v>
      </c>
      <c r="N899" s="252" t="s">
        <v>504</v>
      </c>
      <c r="O899" s="54">
        <v>76</v>
      </c>
      <c r="P899" s="253" t="s">
        <v>3083</v>
      </c>
      <c r="Q899" s="247" t="s">
        <v>3392</v>
      </c>
      <c r="R899" s="247" t="s">
        <v>3411</v>
      </c>
      <c r="S899" s="254">
        <v>165</v>
      </c>
      <c r="T899" s="265" t="s">
        <v>1430</v>
      </c>
      <c r="U899" s="43">
        <v>707</v>
      </c>
      <c r="V899" s="247" t="s">
        <v>816</v>
      </c>
      <c r="W899" s="247" t="s">
        <v>821</v>
      </c>
      <c r="X899" s="247" t="s">
        <v>821</v>
      </c>
      <c r="Y899" s="29">
        <v>475</v>
      </c>
      <c r="Z899" s="247" t="s">
        <v>1877</v>
      </c>
      <c r="AA899" s="247">
        <v>7600</v>
      </c>
      <c r="AB899" s="29">
        <v>11038170</v>
      </c>
      <c r="AC899" s="29">
        <v>0</v>
      </c>
      <c r="AD899" s="29">
        <v>2876614</v>
      </c>
      <c r="AE899" s="29">
        <v>8161556</v>
      </c>
      <c r="AF899" s="247" t="s">
        <v>4082</v>
      </c>
      <c r="AG899" s="247">
        <v>52010702</v>
      </c>
      <c r="AH899" s="247">
        <v>2876614</v>
      </c>
      <c r="AI899" s="247">
        <v>11038170</v>
      </c>
    </row>
    <row r="900" spans="1:35" s="24" customFormat="1" ht="36.75" customHeight="1" x14ac:dyDescent="0.3">
      <c r="A900" s="247">
        <v>660</v>
      </c>
      <c r="B900" s="248">
        <v>80111600</v>
      </c>
      <c r="C900" s="247" t="s">
        <v>3363</v>
      </c>
      <c r="D900" s="247" t="s">
        <v>3410</v>
      </c>
      <c r="E900" s="249" t="s">
        <v>729</v>
      </c>
      <c r="F900" s="249">
        <v>2024003050073</v>
      </c>
      <c r="G900" s="250" t="s">
        <v>733</v>
      </c>
      <c r="H900" s="251" t="s">
        <v>3364</v>
      </c>
      <c r="I900" s="133">
        <v>11038170</v>
      </c>
      <c r="J900" s="282" t="s">
        <v>1323</v>
      </c>
      <c r="K900" s="247" t="s">
        <v>3404</v>
      </c>
      <c r="L900" s="54" t="s">
        <v>903</v>
      </c>
      <c r="M900" s="54" t="s">
        <v>909</v>
      </c>
      <c r="N900" s="252" t="s">
        <v>576</v>
      </c>
      <c r="O900" s="54">
        <v>87</v>
      </c>
      <c r="P900" s="253" t="s">
        <v>3089</v>
      </c>
      <c r="Q900" s="247" t="s">
        <v>3365</v>
      </c>
      <c r="R900" s="247" t="s">
        <v>3411</v>
      </c>
      <c r="S900" s="254">
        <v>165</v>
      </c>
      <c r="T900" s="265" t="s">
        <v>1430</v>
      </c>
      <c r="U900" s="43">
        <v>707</v>
      </c>
      <c r="V900" s="247" t="s">
        <v>816</v>
      </c>
      <c r="W900" s="247" t="s">
        <v>821</v>
      </c>
      <c r="X900" s="247" t="s">
        <v>821</v>
      </c>
      <c r="Y900" s="29">
        <v>475</v>
      </c>
      <c r="Z900" s="247" t="s">
        <v>1877</v>
      </c>
      <c r="AA900" s="247">
        <v>7600</v>
      </c>
      <c r="AB900" s="29">
        <v>11038170</v>
      </c>
      <c r="AC900" s="29">
        <v>0</v>
      </c>
      <c r="AD900" s="29">
        <v>2876614</v>
      </c>
      <c r="AE900" s="29">
        <v>8161556</v>
      </c>
      <c r="AF900" s="247" t="s">
        <v>4083</v>
      </c>
      <c r="AG900" s="247">
        <v>52010703</v>
      </c>
      <c r="AH900" s="247">
        <v>2876614</v>
      </c>
      <c r="AI900" s="247">
        <v>11038170</v>
      </c>
    </row>
    <row r="901" spans="1:35" s="24" customFormat="1" ht="36.75" customHeight="1" x14ac:dyDescent="0.3">
      <c r="A901" s="247">
        <v>661</v>
      </c>
      <c r="B901" s="248">
        <v>80111600</v>
      </c>
      <c r="C901" s="247" t="s">
        <v>3363</v>
      </c>
      <c r="D901" s="247" t="s">
        <v>3410</v>
      </c>
      <c r="E901" s="249" t="s">
        <v>699</v>
      </c>
      <c r="F901" s="249">
        <v>2024003050100</v>
      </c>
      <c r="G901" s="250" t="s">
        <v>700</v>
      </c>
      <c r="H901" s="251" t="s">
        <v>3390</v>
      </c>
      <c r="I901" s="133">
        <v>9157464</v>
      </c>
      <c r="J901" s="282" t="s">
        <v>1321</v>
      </c>
      <c r="K901" s="247" t="s">
        <v>3404</v>
      </c>
      <c r="L901" s="54" t="s">
        <v>903</v>
      </c>
      <c r="M901" s="54" t="s">
        <v>909</v>
      </c>
      <c r="N901" s="252" t="s">
        <v>540</v>
      </c>
      <c r="O901" s="54">
        <v>80</v>
      </c>
      <c r="P901" s="253" t="s">
        <v>3085</v>
      </c>
      <c r="Q901" s="247" t="s">
        <v>3367</v>
      </c>
      <c r="R901" s="247" t="s">
        <v>3411</v>
      </c>
      <c r="S901" s="254">
        <v>165</v>
      </c>
      <c r="T901" s="265" t="s">
        <v>1430</v>
      </c>
      <c r="U901" s="43">
        <v>701</v>
      </c>
      <c r="V901" s="247" t="s">
        <v>816</v>
      </c>
      <c r="W901" s="247" t="s">
        <v>821</v>
      </c>
      <c r="X901" s="247" t="s">
        <v>821</v>
      </c>
      <c r="Y901" s="29">
        <v>484</v>
      </c>
      <c r="Z901" s="247" t="s">
        <v>1941</v>
      </c>
      <c r="AA901" s="247">
        <v>8561</v>
      </c>
      <c r="AB901" s="29">
        <v>9157464</v>
      </c>
      <c r="AC901" s="29">
        <v>0</v>
      </c>
      <c r="AD901" s="29">
        <v>2049944</v>
      </c>
      <c r="AE901" s="29">
        <v>7107520</v>
      </c>
      <c r="AF901" s="247" t="s">
        <v>4084</v>
      </c>
      <c r="AG901" s="247">
        <v>52010705</v>
      </c>
      <c r="AH901" s="247">
        <v>2049944</v>
      </c>
      <c r="AI901" s="247">
        <v>9157464</v>
      </c>
    </row>
    <row r="902" spans="1:35" s="24" customFormat="1" ht="36.75" customHeight="1" x14ac:dyDescent="0.3">
      <c r="A902" s="247">
        <v>661</v>
      </c>
      <c r="B902" s="248">
        <v>80111600</v>
      </c>
      <c r="C902" s="247" t="s">
        <v>3363</v>
      </c>
      <c r="D902" s="247" t="s">
        <v>3410</v>
      </c>
      <c r="E902" s="249" t="s">
        <v>702</v>
      </c>
      <c r="F902" s="249">
        <v>2024003050072</v>
      </c>
      <c r="G902" s="250" t="s">
        <v>703</v>
      </c>
      <c r="H902" s="251" t="s">
        <v>3368</v>
      </c>
      <c r="I902" s="133">
        <v>9157464</v>
      </c>
      <c r="J902" s="282" t="s">
        <v>1321</v>
      </c>
      <c r="K902" s="247" t="s">
        <v>3404</v>
      </c>
      <c r="L902" s="54" t="s">
        <v>903</v>
      </c>
      <c r="M902" s="54" t="s">
        <v>909</v>
      </c>
      <c r="N902" s="252" t="s">
        <v>564</v>
      </c>
      <c r="O902" s="54">
        <v>84</v>
      </c>
      <c r="P902" s="253" t="s">
        <v>3087</v>
      </c>
      <c r="Q902" s="247" t="s">
        <v>3369</v>
      </c>
      <c r="R902" s="247" t="s">
        <v>3411</v>
      </c>
      <c r="S902" s="254">
        <v>165</v>
      </c>
      <c r="T902" s="265" t="s">
        <v>1430</v>
      </c>
      <c r="U902" s="43">
        <v>701</v>
      </c>
      <c r="V902" s="247" t="s">
        <v>816</v>
      </c>
      <c r="W902" s="247" t="s">
        <v>821</v>
      </c>
      <c r="X902" s="247" t="s">
        <v>821</v>
      </c>
      <c r="Y902" s="29">
        <v>484</v>
      </c>
      <c r="Z902" s="247" t="s">
        <v>1941</v>
      </c>
      <c r="AA902" s="247">
        <v>8561</v>
      </c>
      <c r="AB902" s="29">
        <v>9157464</v>
      </c>
      <c r="AC902" s="29">
        <v>0</v>
      </c>
      <c r="AD902" s="29">
        <v>2049944</v>
      </c>
      <c r="AE902" s="29">
        <v>7107520</v>
      </c>
      <c r="AF902" s="247" t="s">
        <v>4085</v>
      </c>
      <c r="AG902" s="247">
        <v>52010704</v>
      </c>
      <c r="AH902" s="247">
        <v>2049944</v>
      </c>
      <c r="AI902" s="247">
        <v>9157464</v>
      </c>
    </row>
    <row r="903" spans="1:35" s="24" customFormat="1" ht="36.75" customHeight="1" x14ac:dyDescent="0.3">
      <c r="A903" s="247">
        <v>661</v>
      </c>
      <c r="B903" s="248">
        <v>80111600</v>
      </c>
      <c r="C903" s="247" t="s">
        <v>3363</v>
      </c>
      <c r="D903" s="247" t="s">
        <v>3410</v>
      </c>
      <c r="E903" s="249" t="s">
        <v>707</v>
      </c>
      <c r="F903" s="249">
        <v>2024003050074</v>
      </c>
      <c r="G903" s="250" t="s">
        <v>712</v>
      </c>
      <c r="H903" s="251" t="s">
        <v>3361</v>
      </c>
      <c r="I903" s="133">
        <v>9157464</v>
      </c>
      <c r="J903" s="282" t="s">
        <v>1321</v>
      </c>
      <c r="K903" s="247" t="s">
        <v>3404</v>
      </c>
      <c r="L903" s="54" t="s">
        <v>903</v>
      </c>
      <c r="M903" s="54" t="s">
        <v>909</v>
      </c>
      <c r="N903" s="252" t="s">
        <v>630</v>
      </c>
      <c r="O903" s="54">
        <v>93</v>
      </c>
      <c r="P903" s="253" t="s">
        <v>3090</v>
      </c>
      <c r="Q903" s="247" t="s">
        <v>3362</v>
      </c>
      <c r="R903" s="247" t="s">
        <v>3411</v>
      </c>
      <c r="S903" s="254">
        <v>165</v>
      </c>
      <c r="T903" s="265" t="s">
        <v>1430</v>
      </c>
      <c r="U903" s="43">
        <v>701</v>
      </c>
      <c r="V903" s="247" t="s">
        <v>816</v>
      </c>
      <c r="W903" s="247" t="s">
        <v>821</v>
      </c>
      <c r="X903" s="247" t="s">
        <v>821</v>
      </c>
      <c r="Y903" s="29">
        <v>484</v>
      </c>
      <c r="Z903" s="247" t="s">
        <v>1941</v>
      </c>
      <c r="AA903" s="247">
        <v>8561</v>
      </c>
      <c r="AB903" s="29">
        <v>9157464</v>
      </c>
      <c r="AC903" s="29">
        <v>0</v>
      </c>
      <c r="AD903" s="29">
        <v>2049944</v>
      </c>
      <c r="AE903" s="29">
        <v>7107520</v>
      </c>
      <c r="AF903" s="247" t="s">
        <v>4086</v>
      </c>
      <c r="AG903" s="247">
        <v>52010701</v>
      </c>
      <c r="AH903" s="247">
        <v>2049944</v>
      </c>
      <c r="AI903" s="247">
        <v>9157464</v>
      </c>
    </row>
    <row r="904" spans="1:35" s="24" customFormat="1" ht="36.75" customHeight="1" x14ac:dyDescent="0.3">
      <c r="A904" s="247">
        <v>661</v>
      </c>
      <c r="B904" s="248">
        <v>80111600</v>
      </c>
      <c r="C904" s="247" t="s">
        <v>3363</v>
      </c>
      <c r="D904" s="247" t="s">
        <v>3410</v>
      </c>
      <c r="E904" s="249" t="s">
        <v>717</v>
      </c>
      <c r="F904" s="249">
        <v>2024003050101</v>
      </c>
      <c r="G904" s="250" t="s">
        <v>718</v>
      </c>
      <c r="H904" s="251" t="s">
        <v>3393</v>
      </c>
      <c r="I904" s="133">
        <v>9157464</v>
      </c>
      <c r="J904" s="282" t="s">
        <v>1321</v>
      </c>
      <c r="K904" s="247" t="s">
        <v>3404</v>
      </c>
      <c r="L904" s="54" t="s">
        <v>903</v>
      </c>
      <c r="M904" s="54" t="s">
        <v>909</v>
      </c>
      <c r="N904" s="252" t="s">
        <v>504</v>
      </c>
      <c r="O904" s="54">
        <v>76</v>
      </c>
      <c r="P904" s="253" t="s">
        <v>3083</v>
      </c>
      <c r="Q904" s="247" t="s">
        <v>3392</v>
      </c>
      <c r="R904" s="247" t="s">
        <v>3411</v>
      </c>
      <c r="S904" s="254">
        <v>165</v>
      </c>
      <c r="T904" s="265" t="s">
        <v>1430</v>
      </c>
      <c r="U904" s="43">
        <v>701</v>
      </c>
      <c r="V904" s="247" t="s">
        <v>816</v>
      </c>
      <c r="W904" s="247" t="s">
        <v>821</v>
      </c>
      <c r="X904" s="247" t="s">
        <v>821</v>
      </c>
      <c r="Y904" s="29">
        <v>484</v>
      </c>
      <c r="Z904" s="247" t="s">
        <v>1941</v>
      </c>
      <c r="AA904" s="247">
        <v>8561</v>
      </c>
      <c r="AB904" s="29">
        <v>9157464</v>
      </c>
      <c r="AC904" s="29">
        <v>0</v>
      </c>
      <c r="AD904" s="29">
        <v>2049944</v>
      </c>
      <c r="AE904" s="29">
        <v>7107520</v>
      </c>
      <c r="AF904" s="247" t="s">
        <v>4087</v>
      </c>
      <c r="AG904" s="247">
        <v>52010702</v>
      </c>
      <c r="AH904" s="247">
        <v>2049944</v>
      </c>
      <c r="AI904" s="247">
        <v>9157464</v>
      </c>
    </row>
    <row r="905" spans="1:35" s="24" customFormat="1" ht="36.75" customHeight="1" x14ac:dyDescent="0.3">
      <c r="A905" s="247">
        <v>661</v>
      </c>
      <c r="B905" s="248">
        <v>80111600</v>
      </c>
      <c r="C905" s="247" t="s">
        <v>3363</v>
      </c>
      <c r="D905" s="247" t="s">
        <v>3410</v>
      </c>
      <c r="E905" s="249" t="s">
        <v>729</v>
      </c>
      <c r="F905" s="249">
        <v>2024003050073</v>
      </c>
      <c r="G905" s="250" t="s">
        <v>733</v>
      </c>
      <c r="H905" s="251" t="s">
        <v>3364</v>
      </c>
      <c r="I905" s="133">
        <v>9157464</v>
      </c>
      <c r="J905" s="282" t="s">
        <v>1321</v>
      </c>
      <c r="K905" s="247" t="s">
        <v>3404</v>
      </c>
      <c r="L905" s="54" t="s">
        <v>903</v>
      </c>
      <c r="M905" s="54" t="s">
        <v>909</v>
      </c>
      <c r="N905" s="252" t="s">
        <v>576</v>
      </c>
      <c r="O905" s="54">
        <v>87</v>
      </c>
      <c r="P905" s="253" t="s">
        <v>3089</v>
      </c>
      <c r="Q905" s="247" t="s">
        <v>3365</v>
      </c>
      <c r="R905" s="247" t="s">
        <v>3411</v>
      </c>
      <c r="S905" s="254">
        <v>165</v>
      </c>
      <c r="T905" s="265" t="s">
        <v>1430</v>
      </c>
      <c r="U905" s="43">
        <v>701</v>
      </c>
      <c r="V905" s="247" t="s">
        <v>816</v>
      </c>
      <c r="W905" s="247" t="s">
        <v>821</v>
      </c>
      <c r="X905" s="247" t="s">
        <v>821</v>
      </c>
      <c r="Y905" s="29">
        <v>484</v>
      </c>
      <c r="Z905" s="247" t="s">
        <v>1941</v>
      </c>
      <c r="AA905" s="247">
        <v>8561</v>
      </c>
      <c r="AB905" s="29">
        <v>9157464</v>
      </c>
      <c r="AC905" s="29">
        <v>0</v>
      </c>
      <c r="AD905" s="29">
        <v>2049944</v>
      </c>
      <c r="AE905" s="29">
        <v>7107520</v>
      </c>
      <c r="AF905" s="247" t="s">
        <v>4088</v>
      </c>
      <c r="AG905" s="247">
        <v>52010703</v>
      </c>
      <c r="AH905" s="247">
        <v>2049944</v>
      </c>
      <c r="AI905" s="247">
        <v>9157464</v>
      </c>
    </row>
    <row r="906" spans="1:35" s="24" customFormat="1" ht="36.75" customHeight="1" x14ac:dyDescent="0.3">
      <c r="A906" s="247">
        <v>662</v>
      </c>
      <c r="B906" s="248">
        <v>80111600</v>
      </c>
      <c r="C906" s="247" t="s">
        <v>3363</v>
      </c>
      <c r="D906" s="247" t="s">
        <v>3410</v>
      </c>
      <c r="E906" s="249" t="s">
        <v>699</v>
      </c>
      <c r="F906" s="249">
        <v>2024003050100</v>
      </c>
      <c r="G906" s="250" t="s">
        <v>700</v>
      </c>
      <c r="H906" s="251" t="s">
        <v>3390</v>
      </c>
      <c r="I906" s="133">
        <v>9157464</v>
      </c>
      <c r="J906" s="282" t="s">
        <v>1459</v>
      </c>
      <c r="K906" s="247" t="s">
        <v>3404</v>
      </c>
      <c r="L906" s="54" t="s">
        <v>903</v>
      </c>
      <c r="M906" s="54" t="s">
        <v>909</v>
      </c>
      <c r="N906" s="252" t="s">
        <v>562</v>
      </c>
      <c r="O906" s="54">
        <v>132</v>
      </c>
      <c r="P906" s="253" t="s">
        <v>3108</v>
      </c>
      <c r="Q906" s="247" t="s">
        <v>3367</v>
      </c>
      <c r="R906" s="247" t="s">
        <v>3457</v>
      </c>
      <c r="S906" s="254">
        <v>165</v>
      </c>
      <c r="T906" s="265" t="s">
        <v>1430</v>
      </c>
      <c r="U906" s="43">
        <v>700</v>
      </c>
      <c r="V906" s="247" t="s">
        <v>816</v>
      </c>
      <c r="W906" s="247" t="s">
        <v>821</v>
      </c>
      <c r="X906" s="247" t="s">
        <v>821</v>
      </c>
      <c r="Y906" s="29">
        <v>481</v>
      </c>
      <c r="Z906" s="247" t="s">
        <v>2733</v>
      </c>
      <c r="AA906" s="247">
        <v>8488</v>
      </c>
      <c r="AB906" s="29">
        <v>9157464</v>
      </c>
      <c r="AC906" s="29">
        <v>0</v>
      </c>
      <c r="AD906" s="29">
        <v>2049944</v>
      </c>
      <c r="AE906" s="29">
        <v>7107520</v>
      </c>
      <c r="AF906" s="247" t="s">
        <v>4089</v>
      </c>
      <c r="AG906" s="247">
        <v>52010705</v>
      </c>
      <c r="AH906" s="247">
        <v>2049944</v>
      </c>
      <c r="AI906" s="247">
        <v>9157464</v>
      </c>
    </row>
    <row r="907" spans="1:35" s="24" customFormat="1" ht="36.75" customHeight="1" x14ac:dyDescent="0.3">
      <c r="A907" s="247">
        <v>662</v>
      </c>
      <c r="B907" s="248">
        <v>80111600</v>
      </c>
      <c r="C907" s="247" t="s">
        <v>3363</v>
      </c>
      <c r="D907" s="247" t="s">
        <v>3410</v>
      </c>
      <c r="E907" s="249" t="s">
        <v>702</v>
      </c>
      <c r="F907" s="249">
        <v>2024003050072</v>
      </c>
      <c r="G907" s="250" t="s">
        <v>703</v>
      </c>
      <c r="H907" s="251" t="s">
        <v>3368</v>
      </c>
      <c r="I907" s="133">
        <v>9157464</v>
      </c>
      <c r="J907" s="282" t="s">
        <v>1459</v>
      </c>
      <c r="K907" s="247" t="s">
        <v>3404</v>
      </c>
      <c r="L907" s="54" t="s">
        <v>903</v>
      </c>
      <c r="M907" s="54" t="s">
        <v>909</v>
      </c>
      <c r="N907" s="252" t="s">
        <v>574</v>
      </c>
      <c r="O907" s="54">
        <v>134</v>
      </c>
      <c r="P907" s="253" t="s">
        <v>3109</v>
      </c>
      <c r="Q907" s="247" t="s">
        <v>3369</v>
      </c>
      <c r="R907" s="247" t="s">
        <v>3457</v>
      </c>
      <c r="S907" s="254">
        <v>165</v>
      </c>
      <c r="T907" s="265" t="s">
        <v>1430</v>
      </c>
      <c r="U907" s="43">
        <v>700</v>
      </c>
      <c r="V907" s="247" t="s">
        <v>816</v>
      </c>
      <c r="W907" s="247" t="s">
        <v>821</v>
      </c>
      <c r="X907" s="247" t="s">
        <v>821</v>
      </c>
      <c r="Y907" s="29">
        <v>481</v>
      </c>
      <c r="Z907" s="247" t="s">
        <v>2733</v>
      </c>
      <c r="AA907" s="247">
        <v>8488</v>
      </c>
      <c r="AB907" s="29">
        <v>9157464</v>
      </c>
      <c r="AC907" s="29">
        <v>0</v>
      </c>
      <c r="AD907" s="29">
        <v>2049944</v>
      </c>
      <c r="AE907" s="29">
        <v>7107520</v>
      </c>
      <c r="AF907" s="247" t="s">
        <v>4090</v>
      </c>
      <c r="AG907" s="247">
        <v>52010704</v>
      </c>
      <c r="AH907" s="247">
        <v>2049944</v>
      </c>
      <c r="AI907" s="247">
        <v>9157464</v>
      </c>
    </row>
    <row r="908" spans="1:35" s="24" customFormat="1" ht="36.75" customHeight="1" x14ac:dyDescent="0.3">
      <c r="A908" s="247">
        <v>662</v>
      </c>
      <c r="B908" s="248">
        <v>80111600</v>
      </c>
      <c r="C908" s="247" t="s">
        <v>3363</v>
      </c>
      <c r="D908" s="247" t="s">
        <v>3410</v>
      </c>
      <c r="E908" s="249" t="s">
        <v>707</v>
      </c>
      <c r="F908" s="249">
        <v>2024003050074</v>
      </c>
      <c r="G908" s="250" t="s">
        <v>712</v>
      </c>
      <c r="H908" s="251" t="s">
        <v>3361</v>
      </c>
      <c r="I908" s="133">
        <v>9157464</v>
      </c>
      <c r="J908" s="282" t="s">
        <v>1459</v>
      </c>
      <c r="K908" s="247" t="s">
        <v>3404</v>
      </c>
      <c r="L908" s="54" t="s">
        <v>903</v>
      </c>
      <c r="M908" s="54" t="s">
        <v>909</v>
      </c>
      <c r="N908" s="252" t="s">
        <v>632</v>
      </c>
      <c r="O908" s="54">
        <v>141</v>
      </c>
      <c r="P908" s="253" t="s">
        <v>3115</v>
      </c>
      <c r="Q908" s="247" t="s">
        <v>3362</v>
      </c>
      <c r="R908" s="247" t="s">
        <v>3457</v>
      </c>
      <c r="S908" s="254">
        <v>165</v>
      </c>
      <c r="T908" s="265" t="s">
        <v>1430</v>
      </c>
      <c r="U908" s="43">
        <v>700</v>
      </c>
      <c r="V908" s="247" t="s">
        <v>816</v>
      </c>
      <c r="W908" s="247" t="s">
        <v>821</v>
      </c>
      <c r="X908" s="247" t="s">
        <v>821</v>
      </c>
      <c r="Y908" s="29">
        <v>481</v>
      </c>
      <c r="Z908" s="247" t="s">
        <v>2733</v>
      </c>
      <c r="AA908" s="247">
        <v>8488</v>
      </c>
      <c r="AB908" s="29">
        <v>9157464</v>
      </c>
      <c r="AC908" s="29">
        <v>0</v>
      </c>
      <c r="AD908" s="29">
        <v>2049944</v>
      </c>
      <c r="AE908" s="29">
        <v>7107520</v>
      </c>
      <c r="AF908" s="247" t="s">
        <v>4091</v>
      </c>
      <c r="AG908" s="247">
        <v>52010701</v>
      </c>
      <c r="AH908" s="247">
        <v>2049944</v>
      </c>
      <c r="AI908" s="247">
        <v>9157464</v>
      </c>
    </row>
    <row r="909" spans="1:35" s="24" customFormat="1" ht="36.75" customHeight="1" x14ac:dyDescent="0.3">
      <c r="A909" s="247">
        <v>662</v>
      </c>
      <c r="B909" s="248">
        <v>80111600</v>
      </c>
      <c r="C909" s="247" t="s">
        <v>3363</v>
      </c>
      <c r="D909" s="247" t="s">
        <v>3410</v>
      </c>
      <c r="E909" s="249" t="s">
        <v>717</v>
      </c>
      <c r="F909" s="249">
        <v>2024003050101</v>
      </c>
      <c r="G909" s="250" t="s">
        <v>718</v>
      </c>
      <c r="H909" s="251" t="s">
        <v>3393</v>
      </c>
      <c r="I909" s="133">
        <v>9157464</v>
      </c>
      <c r="J909" s="282" t="s">
        <v>1459</v>
      </c>
      <c r="K909" s="247" t="s">
        <v>3404</v>
      </c>
      <c r="L909" s="54" t="s">
        <v>903</v>
      </c>
      <c r="M909" s="54" t="s">
        <v>909</v>
      </c>
      <c r="N909" s="252" t="s">
        <v>538</v>
      </c>
      <c r="O909" s="54">
        <v>130</v>
      </c>
      <c r="P909" s="253" t="s">
        <v>3106</v>
      </c>
      <c r="Q909" s="247" t="s">
        <v>3392</v>
      </c>
      <c r="R909" s="247" t="s">
        <v>3457</v>
      </c>
      <c r="S909" s="254">
        <v>165</v>
      </c>
      <c r="T909" s="265" t="s">
        <v>1430</v>
      </c>
      <c r="U909" s="43">
        <v>700</v>
      </c>
      <c r="V909" s="247" t="s">
        <v>816</v>
      </c>
      <c r="W909" s="247" t="s">
        <v>821</v>
      </c>
      <c r="X909" s="247" t="s">
        <v>821</v>
      </c>
      <c r="Y909" s="29">
        <v>481</v>
      </c>
      <c r="Z909" s="247" t="s">
        <v>2733</v>
      </c>
      <c r="AA909" s="247">
        <v>8488</v>
      </c>
      <c r="AB909" s="29">
        <v>9157464</v>
      </c>
      <c r="AC909" s="29">
        <v>0</v>
      </c>
      <c r="AD909" s="29">
        <v>2049944</v>
      </c>
      <c r="AE909" s="29">
        <v>7107520</v>
      </c>
      <c r="AF909" s="247" t="s">
        <v>4092</v>
      </c>
      <c r="AG909" s="247">
        <v>52010702</v>
      </c>
      <c r="AH909" s="247">
        <v>2049944</v>
      </c>
      <c r="AI909" s="247">
        <v>9157464</v>
      </c>
    </row>
    <row r="910" spans="1:35" s="24" customFormat="1" ht="36.75" customHeight="1" x14ac:dyDescent="0.3">
      <c r="A910" s="247">
        <v>662</v>
      </c>
      <c r="B910" s="248">
        <v>80111600</v>
      </c>
      <c r="C910" s="247" t="s">
        <v>3363</v>
      </c>
      <c r="D910" s="247" t="s">
        <v>3410</v>
      </c>
      <c r="E910" s="249" t="s">
        <v>729</v>
      </c>
      <c r="F910" s="249">
        <v>2024003050073</v>
      </c>
      <c r="G910" s="250" t="s">
        <v>733</v>
      </c>
      <c r="H910" s="251" t="s">
        <v>3364</v>
      </c>
      <c r="I910" s="133">
        <v>9157464</v>
      </c>
      <c r="J910" s="282" t="s">
        <v>1459</v>
      </c>
      <c r="K910" s="247" t="s">
        <v>3404</v>
      </c>
      <c r="L910" s="54" t="s">
        <v>903</v>
      </c>
      <c r="M910" s="54" t="s">
        <v>909</v>
      </c>
      <c r="N910" s="252" t="s">
        <v>622</v>
      </c>
      <c r="O910" s="54">
        <v>135</v>
      </c>
      <c r="P910" s="253" t="s">
        <v>3110</v>
      </c>
      <c r="Q910" s="247" t="s">
        <v>3365</v>
      </c>
      <c r="R910" s="247" t="s">
        <v>3457</v>
      </c>
      <c r="S910" s="254">
        <v>165</v>
      </c>
      <c r="T910" s="265" t="s">
        <v>1430</v>
      </c>
      <c r="U910" s="43">
        <v>700</v>
      </c>
      <c r="V910" s="247" t="s">
        <v>816</v>
      </c>
      <c r="W910" s="247" t="s">
        <v>821</v>
      </c>
      <c r="X910" s="247" t="s">
        <v>821</v>
      </c>
      <c r="Y910" s="29">
        <v>481</v>
      </c>
      <c r="Z910" s="247" t="s">
        <v>2733</v>
      </c>
      <c r="AA910" s="247">
        <v>8488</v>
      </c>
      <c r="AB910" s="29">
        <v>9157464</v>
      </c>
      <c r="AC910" s="29">
        <v>0</v>
      </c>
      <c r="AD910" s="29">
        <v>2049944</v>
      </c>
      <c r="AE910" s="29">
        <v>7107520</v>
      </c>
      <c r="AF910" s="247" t="s">
        <v>4093</v>
      </c>
      <c r="AG910" s="247">
        <v>52010703</v>
      </c>
      <c r="AH910" s="247">
        <v>2049944</v>
      </c>
      <c r="AI910" s="247">
        <v>9157464</v>
      </c>
    </row>
    <row r="911" spans="1:35" s="24" customFormat="1" ht="36.75" customHeight="1" x14ac:dyDescent="0.3">
      <c r="A911" s="247">
        <v>663</v>
      </c>
      <c r="B911" s="248">
        <v>80111600</v>
      </c>
      <c r="C911" s="247" t="s">
        <v>3363</v>
      </c>
      <c r="D911" s="247" t="s">
        <v>3410</v>
      </c>
      <c r="E911" s="249" t="s">
        <v>699</v>
      </c>
      <c r="F911" s="249">
        <v>2024003050100</v>
      </c>
      <c r="G911" s="250" t="s">
        <v>700</v>
      </c>
      <c r="H911" s="251" t="s">
        <v>3390</v>
      </c>
      <c r="I911" s="133">
        <v>9104902</v>
      </c>
      <c r="J911" s="282" t="s">
        <v>1460</v>
      </c>
      <c r="K911" s="247" t="s">
        <v>3404</v>
      </c>
      <c r="L911" s="54" t="s">
        <v>903</v>
      </c>
      <c r="M911" s="54" t="s">
        <v>909</v>
      </c>
      <c r="N911" s="252" t="s">
        <v>562</v>
      </c>
      <c r="O911" s="54">
        <v>132</v>
      </c>
      <c r="P911" s="253" t="s">
        <v>3108</v>
      </c>
      <c r="Q911" s="247" t="s">
        <v>3367</v>
      </c>
      <c r="R911" s="247" t="s">
        <v>3457</v>
      </c>
      <c r="S911" s="254">
        <v>165</v>
      </c>
      <c r="T911" s="265" t="s">
        <v>1430</v>
      </c>
      <c r="U911" s="43">
        <v>709</v>
      </c>
      <c r="V911" s="247" t="s">
        <v>816</v>
      </c>
      <c r="W911" s="247" t="s">
        <v>821</v>
      </c>
      <c r="X911" s="247" t="s">
        <v>821</v>
      </c>
      <c r="Y911" s="29">
        <v>490</v>
      </c>
      <c r="Z911" s="247" t="s">
        <v>2747</v>
      </c>
      <c r="AA911" s="247">
        <v>8574</v>
      </c>
      <c r="AB911" s="29">
        <v>9104902</v>
      </c>
      <c r="AC911" s="29">
        <v>0</v>
      </c>
      <c r="AD911" s="29">
        <v>2392965</v>
      </c>
      <c r="AE911" s="29">
        <v>6711937</v>
      </c>
      <c r="AF911" s="247" t="s">
        <v>4094</v>
      </c>
      <c r="AG911" s="247">
        <v>52010705</v>
      </c>
      <c r="AH911" s="247">
        <v>2392965</v>
      </c>
      <c r="AI911" s="247">
        <v>9104902</v>
      </c>
    </row>
    <row r="912" spans="1:35" s="24" customFormat="1" ht="36.75" customHeight="1" x14ac:dyDescent="0.3">
      <c r="A912" s="247">
        <v>663</v>
      </c>
      <c r="B912" s="248">
        <v>80111600</v>
      </c>
      <c r="C912" s="247" t="s">
        <v>3363</v>
      </c>
      <c r="D912" s="247" t="s">
        <v>3410</v>
      </c>
      <c r="E912" s="249" t="s">
        <v>702</v>
      </c>
      <c r="F912" s="249">
        <v>2024003050072</v>
      </c>
      <c r="G912" s="250" t="s">
        <v>703</v>
      </c>
      <c r="H912" s="251" t="s">
        <v>3368</v>
      </c>
      <c r="I912" s="133">
        <v>9104902</v>
      </c>
      <c r="J912" s="282" t="s">
        <v>1460</v>
      </c>
      <c r="K912" s="247" t="s">
        <v>3404</v>
      </c>
      <c r="L912" s="54" t="s">
        <v>903</v>
      </c>
      <c r="M912" s="54" t="s">
        <v>909</v>
      </c>
      <c r="N912" s="252" t="s">
        <v>574</v>
      </c>
      <c r="O912" s="54">
        <v>134</v>
      </c>
      <c r="P912" s="253" t="s">
        <v>3109</v>
      </c>
      <c r="Q912" s="247" t="s">
        <v>3369</v>
      </c>
      <c r="R912" s="247" t="s">
        <v>3457</v>
      </c>
      <c r="S912" s="254">
        <v>165</v>
      </c>
      <c r="T912" s="265" t="s">
        <v>1430</v>
      </c>
      <c r="U912" s="43">
        <v>709</v>
      </c>
      <c r="V912" s="247" t="s">
        <v>816</v>
      </c>
      <c r="W912" s="247" t="s">
        <v>821</v>
      </c>
      <c r="X912" s="247" t="s">
        <v>821</v>
      </c>
      <c r="Y912" s="29">
        <v>490</v>
      </c>
      <c r="Z912" s="247" t="s">
        <v>2747</v>
      </c>
      <c r="AA912" s="247">
        <v>8574</v>
      </c>
      <c r="AB912" s="29">
        <v>9104902</v>
      </c>
      <c r="AC912" s="29">
        <v>0</v>
      </c>
      <c r="AD912" s="29">
        <v>2392964</v>
      </c>
      <c r="AE912" s="29">
        <v>6711938</v>
      </c>
      <c r="AF912" s="247" t="s">
        <v>4095</v>
      </c>
      <c r="AG912" s="247">
        <v>52010704</v>
      </c>
      <c r="AH912" s="247">
        <v>2392964</v>
      </c>
      <c r="AI912" s="247">
        <v>9104902</v>
      </c>
    </row>
    <row r="913" spans="1:35" s="24" customFormat="1" ht="36.75" customHeight="1" x14ac:dyDescent="0.3">
      <c r="A913" s="247">
        <v>663</v>
      </c>
      <c r="B913" s="248">
        <v>80111600</v>
      </c>
      <c r="C913" s="247" t="s">
        <v>3363</v>
      </c>
      <c r="D913" s="247" t="s">
        <v>3410</v>
      </c>
      <c r="E913" s="249" t="s">
        <v>707</v>
      </c>
      <c r="F913" s="249">
        <v>2024003050074</v>
      </c>
      <c r="G913" s="250" t="s">
        <v>712</v>
      </c>
      <c r="H913" s="251" t="s">
        <v>3361</v>
      </c>
      <c r="I913" s="133">
        <v>9104902</v>
      </c>
      <c r="J913" s="282" t="s">
        <v>1460</v>
      </c>
      <c r="K913" s="247" t="s">
        <v>3404</v>
      </c>
      <c r="L913" s="54" t="s">
        <v>903</v>
      </c>
      <c r="M913" s="54" t="s">
        <v>909</v>
      </c>
      <c r="N913" s="252" t="s">
        <v>632</v>
      </c>
      <c r="O913" s="54">
        <v>141</v>
      </c>
      <c r="P913" s="253" t="s">
        <v>3115</v>
      </c>
      <c r="Q913" s="247" t="s">
        <v>3362</v>
      </c>
      <c r="R913" s="247" t="s">
        <v>3457</v>
      </c>
      <c r="S913" s="254">
        <v>165</v>
      </c>
      <c r="T913" s="265" t="s">
        <v>1430</v>
      </c>
      <c r="U913" s="43">
        <v>709</v>
      </c>
      <c r="V913" s="247" t="s">
        <v>816</v>
      </c>
      <c r="W913" s="247" t="s">
        <v>821</v>
      </c>
      <c r="X913" s="247" t="s">
        <v>821</v>
      </c>
      <c r="Y913" s="29">
        <v>490</v>
      </c>
      <c r="Z913" s="247" t="s">
        <v>2747</v>
      </c>
      <c r="AA913" s="247">
        <v>8574</v>
      </c>
      <c r="AB913" s="29">
        <v>9104902</v>
      </c>
      <c r="AC913" s="29">
        <v>0</v>
      </c>
      <c r="AD913" s="29">
        <v>2392964</v>
      </c>
      <c r="AE913" s="29">
        <v>6711938</v>
      </c>
      <c r="AF913" s="247" t="s">
        <v>4096</v>
      </c>
      <c r="AG913" s="247">
        <v>52010701</v>
      </c>
      <c r="AH913" s="247">
        <v>2392964</v>
      </c>
      <c r="AI913" s="247">
        <v>9104902</v>
      </c>
    </row>
    <row r="914" spans="1:35" s="24" customFormat="1" ht="36.75" customHeight="1" x14ac:dyDescent="0.3">
      <c r="A914" s="247">
        <v>663</v>
      </c>
      <c r="B914" s="248">
        <v>80111600</v>
      </c>
      <c r="C914" s="247" t="s">
        <v>3363</v>
      </c>
      <c r="D914" s="247" t="s">
        <v>3410</v>
      </c>
      <c r="E914" s="249" t="s">
        <v>717</v>
      </c>
      <c r="F914" s="249">
        <v>2024003050101</v>
      </c>
      <c r="G914" s="250" t="s">
        <v>718</v>
      </c>
      <c r="H914" s="251" t="s">
        <v>3393</v>
      </c>
      <c r="I914" s="133">
        <v>9104902</v>
      </c>
      <c r="J914" s="282" t="s">
        <v>1460</v>
      </c>
      <c r="K914" s="247" t="s">
        <v>3404</v>
      </c>
      <c r="L914" s="54" t="s">
        <v>903</v>
      </c>
      <c r="M914" s="54" t="s">
        <v>909</v>
      </c>
      <c r="N914" s="252" t="s">
        <v>538</v>
      </c>
      <c r="O914" s="54">
        <v>130</v>
      </c>
      <c r="P914" s="253" t="s">
        <v>3106</v>
      </c>
      <c r="Q914" s="247" t="s">
        <v>3392</v>
      </c>
      <c r="R914" s="247" t="s">
        <v>3457</v>
      </c>
      <c r="S914" s="254">
        <v>165</v>
      </c>
      <c r="T914" s="265" t="s">
        <v>1430</v>
      </c>
      <c r="U914" s="43">
        <v>709</v>
      </c>
      <c r="V914" s="247" t="s">
        <v>816</v>
      </c>
      <c r="W914" s="247" t="s">
        <v>821</v>
      </c>
      <c r="X914" s="247" t="s">
        <v>821</v>
      </c>
      <c r="Y914" s="29">
        <v>490</v>
      </c>
      <c r="Z914" s="247" t="s">
        <v>2747</v>
      </c>
      <c r="AA914" s="247">
        <v>8574</v>
      </c>
      <c r="AB914" s="29">
        <v>9104902</v>
      </c>
      <c r="AC914" s="29">
        <v>0</v>
      </c>
      <c r="AD914" s="29">
        <v>2392966</v>
      </c>
      <c r="AE914" s="29">
        <v>6711936</v>
      </c>
      <c r="AF914" s="247" t="s">
        <v>4097</v>
      </c>
      <c r="AG914" s="247">
        <v>52010702</v>
      </c>
      <c r="AH914" s="247">
        <v>2392966</v>
      </c>
      <c r="AI914" s="247">
        <v>9104902</v>
      </c>
    </row>
    <row r="915" spans="1:35" s="24" customFormat="1" ht="36.75" customHeight="1" x14ac:dyDescent="0.3">
      <c r="A915" s="247">
        <v>663</v>
      </c>
      <c r="B915" s="248">
        <v>80111600</v>
      </c>
      <c r="C915" s="247" t="s">
        <v>3363</v>
      </c>
      <c r="D915" s="247" t="s">
        <v>3410</v>
      </c>
      <c r="E915" s="249" t="s">
        <v>729</v>
      </c>
      <c r="F915" s="249">
        <v>2024003050073</v>
      </c>
      <c r="G915" s="250" t="s">
        <v>733</v>
      </c>
      <c r="H915" s="251" t="s">
        <v>3364</v>
      </c>
      <c r="I915" s="133">
        <v>9104899</v>
      </c>
      <c r="J915" s="282" t="s">
        <v>1460</v>
      </c>
      <c r="K915" s="247" t="s">
        <v>3404</v>
      </c>
      <c r="L915" s="54" t="s">
        <v>903</v>
      </c>
      <c r="M915" s="54" t="s">
        <v>909</v>
      </c>
      <c r="N915" s="252" t="s">
        <v>622</v>
      </c>
      <c r="O915" s="54">
        <v>135</v>
      </c>
      <c r="P915" s="253" t="s">
        <v>3110</v>
      </c>
      <c r="Q915" s="247" t="s">
        <v>3365</v>
      </c>
      <c r="R915" s="247" t="s">
        <v>3457</v>
      </c>
      <c r="S915" s="254">
        <v>165</v>
      </c>
      <c r="T915" s="265" t="s">
        <v>1430</v>
      </c>
      <c r="U915" s="43">
        <v>709</v>
      </c>
      <c r="V915" s="247" t="s">
        <v>816</v>
      </c>
      <c r="W915" s="247" t="s">
        <v>821</v>
      </c>
      <c r="X915" s="247" t="s">
        <v>821</v>
      </c>
      <c r="Y915" s="29">
        <v>490</v>
      </c>
      <c r="Z915" s="247" t="s">
        <v>2747</v>
      </c>
      <c r="AA915" s="247">
        <v>8574</v>
      </c>
      <c r="AB915" s="29">
        <v>9104899</v>
      </c>
      <c r="AC915" s="29">
        <v>0</v>
      </c>
      <c r="AD915" s="29">
        <v>2392964</v>
      </c>
      <c r="AE915" s="29">
        <v>6711935</v>
      </c>
      <c r="AF915" s="247" t="s">
        <v>4098</v>
      </c>
      <c r="AG915" s="247">
        <v>52010703</v>
      </c>
      <c r="AH915" s="247">
        <v>2392964</v>
      </c>
      <c r="AI915" s="247">
        <v>9104899</v>
      </c>
    </row>
    <row r="916" spans="1:35" s="24" customFormat="1" ht="36.75" customHeight="1" x14ac:dyDescent="0.3">
      <c r="A916" s="247">
        <v>664</v>
      </c>
      <c r="B916" s="248">
        <v>80111600</v>
      </c>
      <c r="C916" s="247" t="s">
        <v>3363</v>
      </c>
      <c r="D916" s="247" t="s">
        <v>3410</v>
      </c>
      <c r="E916" s="249" t="s">
        <v>699</v>
      </c>
      <c r="F916" s="249">
        <v>2024003050100</v>
      </c>
      <c r="G916" s="250" t="s">
        <v>700</v>
      </c>
      <c r="H916" s="251" t="s">
        <v>3390</v>
      </c>
      <c r="I916" s="133">
        <v>9157464</v>
      </c>
      <c r="J916" s="282" t="s">
        <v>1461</v>
      </c>
      <c r="K916" s="247" t="s">
        <v>3404</v>
      </c>
      <c r="L916" s="54" t="s">
        <v>903</v>
      </c>
      <c r="M916" s="54" t="s">
        <v>909</v>
      </c>
      <c r="N916" s="252" t="s">
        <v>562</v>
      </c>
      <c r="O916" s="54">
        <v>132</v>
      </c>
      <c r="P916" s="253" t="s">
        <v>3108</v>
      </c>
      <c r="Q916" s="247" t="s">
        <v>3367</v>
      </c>
      <c r="R916" s="247" t="s">
        <v>3457</v>
      </c>
      <c r="S916" s="254">
        <v>165</v>
      </c>
      <c r="T916" s="265" t="s">
        <v>1430</v>
      </c>
      <c r="U916" s="43">
        <v>723</v>
      </c>
      <c r="V916" s="247" t="s">
        <v>816</v>
      </c>
      <c r="W916" s="247" t="s">
        <v>821</v>
      </c>
      <c r="X916" s="247" t="s">
        <v>821</v>
      </c>
      <c r="Y916" s="29">
        <v>480</v>
      </c>
      <c r="Z916" s="247" t="s">
        <v>1931</v>
      </c>
      <c r="AA916" s="247">
        <v>8489</v>
      </c>
      <c r="AB916" s="29">
        <v>9157464</v>
      </c>
      <c r="AC916" s="29">
        <v>0</v>
      </c>
      <c r="AD916" s="29">
        <v>1092256</v>
      </c>
      <c r="AE916" s="29">
        <v>8065208</v>
      </c>
      <c r="AF916" s="247" t="s">
        <v>4099</v>
      </c>
      <c r="AG916" s="247">
        <v>52010705</v>
      </c>
      <c r="AH916" s="247">
        <v>1092256</v>
      </c>
      <c r="AI916" s="247">
        <v>9157464</v>
      </c>
    </row>
    <row r="917" spans="1:35" s="24" customFormat="1" ht="36.75" customHeight="1" x14ac:dyDescent="0.3">
      <c r="A917" s="247">
        <v>664</v>
      </c>
      <c r="B917" s="248">
        <v>80111600</v>
      </c>
      <c r="C917" s="247" t="s">
        <v>3363</v>
      </c>
      <c r="D917" s="247" t="s">
        <v>3410</v>
      </c>
      <c r="E917" s="249" t="s">
        <v>702</v>
      </c>
      <c r="F917" s="249">
        <v>2024003050072</v>
      </c>
      <c r="G917" s="250" t="s">
        <v>703</v>
      </c>
      <c r="H917" s="251" t="s">
        <v>3368</v>
      </c>
      <c r="I917" s="133">
        <v>9157464</v>
      </c>
      <c r="J917" s="282" t="s">
        <v>1461</v>
      </c>
      <c r="K917" s="247" t="s">
        <v>3404</v>
      </c>
      <c r="L917" s="54" t="s">
        <v>903</v>
      </c>
      <c r="M917" s="54" t="s">
        <v>909</v>
      </c>
      <c r="N917" s="252" t="s">
        <v>574</v>
      </c>
      <c r="O917" s="54">
        <v>134</v>
      </c>
      <c r="P917" s="253" t="s">
        <v>3109</v>
      </c>
      <c r="Q917" s="247" t="s">
        <v>3369</v>
      </c>
      <c r="R917" s="247" t="s">
        <v>3457</v>
      </c>
      <c r="S917" s="254">
        <v>165</v>
      </c>
      <c r="T917" s="265" t="s">
        <v>1430</v>
      </c>
      <c r="U917" s="43">
        <v>723</v>
      </c>
      <c r="V917" s="247" t="s">
        <v>816</v>
      </c>
      <c r="W917" s="247" t="s">
        <v>821</v>
      </c>
      <c r="X917" s="247" t="s">
        <v>821</v>
      </c>
      <c r="Y917" s="29">
        <v>480</v>
      </c>
      <c r="Z917" s="247" t="s">
        <v>1931</v>
      </c>
      <c r="AA917" s="247">
        <v>8489</v>
      </c>
      <c r="AB917" s="29">
        <v>9157464</v>
      </c>
      <c r="AC917" s="29">
        <v>0</v>
      </c>
      <c r="AD917" s="29">
        <v>0</v>
      </c>
      <c r="AE917" s="29">
        <v>9157464</v>
      </c>
      <c r="AF917" s="247" t="s">
        <v>4100</v>
      </c>
      <c r="AG917" s="247">
        <v>52010704</v>
      </c>
      <c r="AH917" s="247">
        <v>0</v>
      </c>
      <c r="AI917" s="247">
        <v>9157464</v>
      </c>
    </row>
    <row r="918" spans="1:35" s="24" customFormat="1" ht="36.75" customHeight="1" x14ac:dyDescent="0.3">
      <c r="A918" s="247">
        <v>664</v>
      </c>
      <c r="B918" s="248">
        <v>80111600</v>
      </c>
      <c r="C918" s="247" t="s">
        <v>3363</v>
      </c>
      <c r="D918" s="247" t="s">
        <v>3410</v>
      </c>
      <c r="E918" s="249" t="s">
        <v>707</v>
      </c>
      <c r="F918" s="249">
        <v>2024003050074</v>
      </c>
      <c r="G918" s="250" t="s">
        <v>712</v>
      </c>
      <c r="H918" s="251" t="s">
        <v>3361</v>
      </c>
      <c r="I918" s="133">
        <v>9157464</v>
      </c>
      <c r="J918" s="282" t="s">
        <v>1461</v>
      </c>
      <c r="K918" s="247" t="s">
        <v>3404</v>
      </c>
      <c r="L918" s="54" t="s">
        <v>903</v>
      </c>
      <c r="M918" s="54" t="s">
        <v>909</v>
      </c>
      <c r="N918" s="252" t="s">
        <v>632</v>
      </c>
      <c r="O918" s="54">
        <v>141</v>
      </c>
      <c r="P918" s="253" t="s">
        <v>3115</v>
      </c>
      <c r="Q918" s="247" t="s">
        <v>3362</v>
      </c>
      <c r="R918" s="247" t="s">
        <v>3457</v>
      </c>
      <c r="S918" s="254">
        <v>165</v>
      </c>
      <c r="T918" s="265" t="s">
        <v>1430</v>
      </c>
      <c r="U918" s="43">
        <v>723</v>
      </c>
      <c r="V918" s="247" t="s">
        <v>816</v>
      </c>
      <c r="W918" s="247" t="s">
        <v>821</v>
      </c>
      <c r="X918" s="247" t="s">
        <v>821</v>
      </c>
      <c r="Y918" s="29">
        <v>480</v>
      </c>
      <c r="Z918" s="247" t="s">
        <v>1931</v>
      </c>
      <c r="AA918" s="247">
        <v>8489</v>
      </c>
      <c r="AB918" s="29">
        <v>9157464</v>
      </c>
      <c r="AC918" s="29">
        <v>0</v>
      </c>
      <c r="AD918" s="29">
        <v>0</v>
      </c>
      <c r="AE918" s="29">
        <v>9157464</v>
      </c>
      <c r="AF918" s="247" t="s">
        <v>4101</v>
      </c>
      <c r="AG918" s="247">
        <v>52010701</v>
      </c>
      <c r="AH918" s="247">
        <v>0</v>
      </c>
      <c r="AI918" s="247">
        <v>9157464</v>
      </c>
    </row>
    <row r="919" spans="1:35" s="24" customFormat="1" ht="36.75" customHeight="1" x14ac:dyDescent="0.3">
      <c r="A919" s="247">
        <v>664</v>
      </c>
      <c r="B919" s="248">
        <v>80111600</v>
      </c>
      <c r="C919" s="247" t="s">
        <v>3363</v>
      </c>
      <c r="D919" s="247" t="s">
        <v>3410</v>
      </c>
      <c r="E919" s="249" t="s">
        <v>717</v>
      </c>
      <c r="F919" s="249">
        <v>2024003050101</v>
      </c>
      <c r="G919" s="250" t="s">
        <v>718</v>
      </c>
      <c r="H919" s="251" t="s">
        <v>3393</v>
      </c>
      <c r="I919" s="133">
        <v>9157464</v>
      </c>
      <c r="J919" s="282" t="s">
        <v>1461</v>
      </c>
      <c r="K919" s="247" t="s">
        <v>3404</v>
      </c>
      <c r="L919" s="54" t="s">
        <v>903</v>
      </c>
      <c r="M919" s="54" t="s">
        <v>909</v>
      </c>
      <c r="N919" s="252" t="s">
        <v>538</v>
      </c>
      <c r="O919" s="54">
        <v>130</v>
      </c>
      <c r="P919" s="253" t="s">
        <v>3106</v>
      </c>
      <c r="Q919" s="247" t="s">
        <v>3392</v>
      </c>
      <c r="R919" s="247" t="s">
        <v>3457</v>
      </c>
      <c r="S919" s="254">
        <v>165</v>
      </c>
      <c r="T919" s="265" t="s">
        <v>1430</v>
      </c>
      <c r="U919" s="43">
        <v>723</v>
      </c>
      <c r="V919" s="247" t="s">
        <v>816</v>
      </c>
      <c r="W919" s="247" t="s">
        <v>821</v>
      </c>
      <c r="X919" s="247" t="s">
        <v>821</v>
      </c>
      <c r="Y919" s="29">
        <v>480</v>
      </c>
      <c r="Z919" s="247" t="s">
        <v>1931</v>
      </c>
      <c r="AA919" s="247">
        <v>8489</v>
      </c>
      <c r="AB919" s="29">
        <v>9157464</v>
      </c>
      <c r="AC919" s="29">
        <v>0</v>
      </c>
      <c r="AD919" s="29">
        <v>9157464</v>
      </c>
      <c r="AE919" s="29">
        <v>0</v>
      </c>
      <c r="AF919" s="247" t="s">
        <v>4102</v>
      </c>
      <c r="AG919" s="247">
        <v>52010702</v>
      </c>
      <c r="AH919" s="247">
        <v>9157464</v>
      </c>
      <c r="AI919" s="247">
        <v>9157464</v>
      </c>
    </row>
    <row r="920" spans="1:35" s="24" customFormat="1" ht="36.75" customHeight="1" x14ac:dyDescent="0.3">
      <c r="A920" s="247">
        <v>664</v>
      </c>
      <c r="B920" s="248">
        <v>80111600</v>
      </c>
      <c r="C920" s="247" t="s">
        <v>3363</v>
      </c>
      <c r="D920" s="247" t="s">
        <v>3410</v>
      </c>
      <c r="E920" s="249" t="s">
        <v>729</v>
      </c>
      <c r="F920" s="249">
        <v>2024003050073</v>
      </c>
      <c r="G920" s="250" t="s">
        <v>733</v>
      </c>
      <c r="H920" s="251" t="s">
        <v>3364</v>
      </c>
      <c r="I920" s="133">
        <v>9157464</v>
      </c>
      <c r="J920" s="282" t="s">
        <v>1461</v>
      </c>
      <c r="K920" s="247" t="s">
        <v>3404</v>
      </c>
      <c r="L920" s="54" t="s">
        <v>903</v>
      </c>
      <c r="M920" s="54" t="s">
        <v>909</v>
      </c>
      <c r="N920" s="252" t="s">
        <v>622</v>
      </c>
      <c r="O920" s="54">
        <v>135</v>
      </c>
      <c r="P920" s="253" t="s">
        <v>3110</v>
      </c>
      <c r="Q920" s="247" t="s">
        <v>3365</v>
      </c>
      <c r="R920" s="247" t="s">
        <v>3457</v>
      </c>
      <c r="S920" s="254">
        <v>165</v>
      </c>
      <c r="T920" s="265" t="s">
        <v>1430</v>
      </c>
      <c r="U920" s="43">
        <v>723</v>
      </c>
      <c r="V920" s="247" t="s">
        <v>816</v>
      </c>
      <c r="W920" s="247" t="s">
        <v>821</v>
      </c>
      <c r="X920" s="247" t="s">
        <v>821</v>
      </c>
      <c r="Y920" s="29">
        <v>480</v>
      </c>
      <c r="Z920" s="247" t="s">
        <v>1931</v>
      </c>
      <c r="AA920" s="247">
        <v>8489</v>
      </c>
      <c r="AB920" s="29">
        <v>9157464</v>
      </c>
      <c r="AC920" s="29">
        <v>0</v>
      </c>
      <c r="AD920" s="29">
        <v>899053</v>
      </c>
      <c r="AE920" s="29">
        <v>8258411</v>
      </c>
      <c r="AF920" s="247" t="s">
        <v>4103</v>
      </c>
      <c r="AG920" s="247">
        <v>52010703</v>
      </c>
      <c r="AH920" s="247">
        <v>899053</v>
      </c>
      <c r="AI920" s="247">
        <v>9157464</v>
      </c>
    </row>
    <row r="921" spans="1:35" s="24" customFormat="1" ht="36.75" customHeight="1" x14ac:dyDescent="0.3">
      <c r="A921" s="247">
        <v>665</v>
      </c>
      <c r="B921" s="248">
        <v>80111600</v>
      </c>
      <c r="C921" s="247" t="s">
        <v>3363</v>
      </c>
      <c r="D921" s="247" t="s">
        <v>3410</v>
      </c>
      <c r="E921" s="249" t="s">
        <v>699</v>
      </c>
      <c r="F921" s="249">
        <v>2024003050100</v>
      </c>
      <c r="G921" s="250" t="s">
        <v>700</v>
      </c>
      <c r="H921" s="251" t="s">
        <v>3390</v>
      </c>
      <c r="I921" s="133">
        <v>22579593</v>
      </c>
      <c r="J921" s="54" t="s">
        <v>1334</v>
      </c>
      <c r="K921" s="247" t="s">
        <v>3404</v>
      </c>
      <c r="L921" s="54" t="s">
        <v>903</v>
      </c>
      <c r="M921" s="54" t="s">
        <v>909</v>
      </c>
      <c r="N921" s="252" t="s">
        <v>541</v>
      </c>
      <c r="O921" s="54">
        <v>81</v>
      </c>
      <c r="P921" s="253" t="s">
        <v>542</v>
      </c>
      <c r="Q921" s="247" t="s">
        <v>3367</v>
      </c>
      <c r="R921" s="247" t="s">
        <v>3414</v>
      </c>
      <c r="S921" s="254">
        <v>5</v>
      </c>
      <c r="T921" s="265" t="s">
        <v>815</v>
      </c>
      <c r="U921" s="43">
        <v>710</v>
      </c>
      <c r="V921" s="247" t="s">
        <v>816</v>
      </c>
      <c r="W921" s="247" t="s">
        <v>821</v>
      </c>
      <c r="X921" s="247" t="s">
        <v>821</v>
      </c>
      <c r="Y921" s="29">
        <v>530</v>
      </c>
      <c r="Z921" s="247" t="s">
        <v>1982</v>
      </c>
      <c r="AA921" s="247">
        <v>8871</v>
      </c>
      <c r="AB921" s="29">
        <v>22579593</v>
      </c>
      <c r="AC921" s="29">
        <v>0</v>
      </c>
      <c r="AD921" s="29">
        <v>3679387</v>
      </c>
      <c r="AE921" s="29">
        <v>18900206</v>
      </c>
      <c r="AF921" s="247" t="s">
        <v>4104</v>
      </c>
      <c r="AG921" s="247">
        <v>52010705</v>
      </c>
      <c r="AH921" s="247">
        <v>3679387</v>
      </c>
      <c r="AI921" s="247">
        <v>22579593</v>
      </c>
    </row>
    <row r="922" spans="1:35" s="24" customFormat="1" ht="36.75" customHeight="1" x14ac:dyDescent="0.3">
      <c r="A922" s="247">
        <v>665</v>
      </c>
      <c r="B922" s="248">
        <v>80111600</v>
      </c>
      <c r="C922" s="247" t="s">
        <v>3363</v>
      </c>
      <c r="D922" s="247" t="s">
        <v>3410</v>
      </c>
      <c r="E922" s="249" t="s">
        <v>717</v>
      </c>
      <c r="F922" s="249">
        <v>2024003050101</v>
      </c>
      <c r="G922" s="250" t="s">
        <v>718</v>
      </c>
      <c r="H922" s="251" t="s">
        <v>3393</v>
      </c>
      <c r="I922" s="133">
        <v>22579594</v>
      </c>
      <c r="J922" s="54" t="s">
        <v>1334</v>
      </c>
      <c r="K922" s="247" t="s">
        <v>3404</v>
      </c>
      <c r="L922" s="54" t="s">
        <v>903</v>
      </c>
      <c r="M922" s="54" t="s">
        <v>909</v>
      </c>
      <c r="N922" s="252" t="s">
        <v>522</v>
      </c>
      <c r="O922" s="54">
        <v>79</v>
      </c>
      <c r="P922" s="253" t="s">
        <v>523</v>
      </c>
      <c r="Q922" s="247" t="s">
        <v>3392</v>
      </c>
      <c r="R922" s="247" t="s">
        <v>3414</v>
      </c>
      <c r="S922" s="254">
        <v>5</v>
      </c>
      <c r="T922" s="265" t="s">
        <v>815</v>
      </c>
      <c r="U922" s="43">
        <v>710</v>
      </c>
      <c r="V922" s="247" t="s">
        <v>816</v>
      </c>
      <c r="W922" s="247" t="s">
        <v>821</v>
      </c>
      <c r="X922" s="247" t="s">
        <v>821</v>
      </c>
      <c r="Y922" s="29">
        <v>530</v>
      </c>
      <c r="Z922" s="247" t="s">
        <v>1982</v>
      </c>
      <c r="AA922" s="247">
        <v>8871</v>
      </c>
      <c r="AB922" s="29">
        <v>22579594</v>
      </c>
      <c r="AC922" s="29">
        <v>0</v>
      </c>
      <c r="AD922" s="29">
        <v>3679386</v>
      </c>
      <c r="AE922" s="29">
        <v>18900208</v>
      </c>
      <c r="AF922" s="247" t="s">
        <v>4105</v>
      </c>
      <c r="AG922" s="247">
        <v>52010702</v>
      </c>
      <c r="AH922" s="247">
        <v>3679386</v>
      </c>
      <c r="AI922" s="247">
        <v>22579594</v>
      </c>
    </row>
    <row r="923" spans="1:35" s="24" customFormat="1" ht="36.75" customHeight="1" x14ac:dyDescent="0.3">
      <c r="A923" s="247">
        <v>666</v>
      </c>
      <c r="B923" s="248">
        <v>93141506</v>
      </c>
      <c r="C923" s="254" t="s">
        <v>3363</v>
      </c>
      <c r="D923" s="254" t="s">
        <v>3410</v>
      </c>
      <c r="E923" s="259" t="s">
        <v>699</v>
      </c>
      <c r="F923" s="259">
        <v>2024003050100</v>
      </c>
      <c r="G923" s="250" t="s">
        <v>701</v>
      </c>
      <c r="H923" s="260" t="s">
        <v>3390</v>
      </c>
      <c r="I923" s="134">
        <v>1320644096</v>
      </c>
      <c r="J923" s="261" t="s">
        <v>1462</v>
      </c>
      <c r="K923" s="254" t="s">
        <v>3400</v>
      </c>
      <c r="L923" s="261" t="s">
        <v>814</v>
      </c>
      <c r="M923" s="261" t="s">
        <v>814</v>
      </c>
      <c r="N923" s="262" t="s">
        <v>543</v>
      </c>
      <c r="O923" s="261">
        <v>82</v>
      </c>
      <c r="P923" s="254" t="s">
        <v>544</v>
      </c>
      <c r="Q923" s="254" t="s">
        <v>3367</v>
      </c>
      <c r="R923" s="254" t="s">
        <v>3825</v>
      </c>
      <c r="S923" s="254">
        <v>2</v>
      </c>
      <c r="T923" s="265" t="s">
        <v>815</v>
      </c>
      <c r="U923" s="127" t="s">
        <v>895</v>
      </c>
      <c r="V923" s="254" t="s">
        <v>816</v>
      </c>
      <c r="W923" s="254" t="s">
        <v>821</v>
      </c>
      <c r="X923" s="254" t="s">
        <v>821</v>
      </c>
      <c r="Y923" s="128" t="s">
        <v>895</v>
      </c>
      <c r="Z923" s="254" t="s">
        <v>895</v>
      </c>
      <c r="AA923" s="254" t="s">
        <v>895</v>
      </c>
      <c r="AB923" s="128">
        <v>0</v>
      </c>
      <c r="AC923" s="128">
        <v>1320644096</v>
      </c>
      <c r="AD923" s="128">
        <v>0</v>
      </c>
      <c r="AE923" s="128">
        <v>0</v>
      </c>
      <c r="AF923" s="254" t="s">
        <v>543</v>
      </c>
      <c r="AG923" s="254">
        <v>52010705</v>
      </c>
      <c r="AH923" s="254" t="s">
        <v>895</v>
      </c>
      <c r="AI923" s="254" t="s">
        <v>895</v>
      </c>
    </row>
    <row r="924" spans="1:35" s="24" customFormat="1" ht="36.75" customHeight="1" x14ac:dyDescent="0.3">
      <c r="A924" s="247">
        <v>667</v>
      </c>
      <c r="B924" s="248">
        <v>80111600</v>
      </c>
      <c r="C924" s="247" t="s">
        <v>3396</v>
      </c>
      <c r="D924" s="247" t="s">
        <v>3410</v>
      </c>
      <c r="E924" s="249" t="s">
        <v>695</v>
      </c>
      <c r="F924" s="249">
        <v>2024003050103</v>
      </c>
      <c r="G924" s="250" t="s">
        <v>696</v>
      </c>
      <c r="H924" s="251" t="s">
        <v>3379</v>
      </c>
      <c r="I924" s="133">
        <v>45565234</v>
      </c>
      <c r="J924" s="280" t="s">
        <v>1057</v>
      </c>
      <c r="K924" s="247" t="s">
        <v>3404</v>
      </c>
      <c r="L924" s="54" t="s">
        <v>903</v>
      </c>
      <c r="M924" s="54" t="s">
        <v>909</v>
      </c>
      <c r="N924" s="262" t="s">
        <v>277</v>
      </c>
      <c r="O924" s="54">
        <v>68</v>
      </c>
      <c r="P924" s="253" t="s">
        <v>278</v>
      </c>
      <c r="Q924" s="247" t="s">
        <v>3378</v>
      </c>
      <c r="R924" s="247" t="s">
        <v>3411</v>
      </c>
      <c r="S924" s="254">
        <v>5</v>
      </c>
      <c r="T924" s="265" t="s">
        <v>815</v>
      </c>
      <c r="U924" s="43">
        <v>749</v>
      </c>
      <c r="V924" s="247" t="s">
        <v>816</v>
      </c>
      <c r="W924" s="247" t="s">
        <v>821</v>
      </c>
      <c r="X924" s="247" t="s">
        <v>821</v>
      </c>
      <c r="Y924" s="29">
        <v>511</v>
      </c>
      <c r="Z924" s="247" t="s">
        <v>2249</v>
      </c>
      <c r="AA924" s="247">
        <v>8851</v>
      </c>
      <c r="AB924" s="29">
        <v>45565234</v>
      </c>
      <c r="AC924" s="29">
        <v>0</v>
      </c>
      <c r="AD924" s="29">
        <v>7358773</v>
      </c>
      <c r="AE924" s="29">
        <v>38206461</v>
      </c>
      <c r="AF924" s="247" t="s">
        <v>4106</v>
      </c>
      <c r="AG924" s="247">
        <v>52010804</v>
      </c>
      <c r="AH924" s="247">
        <v>7358773</v>
      </c>
      <c r="AI924" s="247">
        <v>45565234</v>
      </c>
    </row>
    <row r="925" spans="1:35" s="24" customFormat="1" ht="36.75" customHeight="1" x14ac:dyDescent="0.3">
      <c r="A925" s="247">
        <v>668</v>
      </c>
      <c r="B925" s="248">
        <v>80111600</v>
      </c>
      <c r="C925" s="247" t="s">
        <v>3396</v>
      </c>
      <c r="D925" s="247" t="s">
        <v>3410</v>
      </c>
      <c r="E925" s="249" t="s">
        <v>695</v>
      </c>
      <c r="F925" s="249">
        <v>2024003050103</v>
      </c>
      <c r="G925" s="250" t="s">
        <v>696</v>
      </c>
      <c r="H925" s="251" t="s">
        <v>3379</v>
      </c>
      <c r="I925" s="133">
        <v>45565234</v>
      </c>
      <c r="J925" s="280" t="s">
        <v>1057</v>
      </c>
      <c r="K925" s="247" t="s">
        <v>3404</v>
      </c>
      <c r="L925" s="54" t="s">
        <v>903</v>
      </c>
      <c r="M925" s="54" t="s">
        <v>909</v>
      </c>
      <c r="N925" s="262" t="s">
        <v>277</v>
      </c>
      <c r="O925" s="54">
        <v>68</v>
      </c>
      <c r="P925" s="253" t="s">
        <v>278</v>
      </c>
      <c r="Q925" s="247" t="s">
        <v>3378</v>
      </c>
      <c r="R925" s="247" t="s">
        <v>3411</v>
      </c>
      <c r="S925" s="254">
        <v>5</v>
      </c>
      <c r="T925" s="265" t="s">
        <v>815</v>
      </c>
      <c r="U925" s="43">
        <v>736</v>
      </c>
      <c r="V925" s="247" t="s">
        <v>816</v>
      </c>
      <c r="W925" s="247" t="s">
        <v>821</v>
      </c>
      <c r="X925" s="247" t="s">
        <v>821</v>
      </c>
      <c r="Y925" s="29">
        <v>512</v>
      </c>
      <c r="Z925" s="247" t="s">
        <v>2254</v>
      </c>
      <c r="AA925" s="247">
        <v>8850</v>
      </c>
      <c r="AB925" s="29">
        <v>45565234</v>
      </c>
      <c r="AC925" s="29">
        <v>0</v>
      </c>
      <c r="AD925" s="29">
        <v>7358773</v>
      </c>
      <c r="AE925" s="29">
        <v>38206461</v>
      </c>
      <c r="AF925" s="247" t="s">
        <v>4107</v>
      </c>
      <c r="AG925" s="247">
        <v>52010804</v>
      </c>
      <c r="AH925" s="247">
        <v>7358773</v>
      </c>
      <c r="AI925" s="247">
        <v>45565234</v>
      </c>
    </row>
    <row r="926" spans="1:35" s="24" customFormat="1" ht="36.75" customHeight="1" x14ac:dyDescent="0.3">
      <c r="A926" s="247">
        <v>669</v>
      </c>
      <c r="B926" s="248">
        <v>80111600</v>
      </c>
      <c r="C926" s="247" t="s">
        <v>3396</v>
      </c>
      <c r="D926" s="247" t="s">
        <v>3410</v>
      </c>
      <c r="E926" s="249" t="s">
        <v>695</v>
      </c>
      <c r="F926" s="249">
        <v>2024003050103</v>
      </c>
      <c r="G926" s="250" t="s">
        <v>696</v>
      </c>
      <c r="H926" s="251" t="s">
        <v>3379</v>
      </c>
      <c r="I926" s="133">
        <v>40210440</v>
      </c>
      <c r="J926" s="280" t="s">
        <v>1058</v>
      </c>
      <c r="K926" s="247" t="s">
        <v>3404</v>
      </c>
      <c r="L926" s="54" t="s">
        <v>903</v>
      </c>
      <c r="M926" s="54" t="s">
        <v>909</v>
      </c>
      <c r="N926" s="262" t="s">
        <v>277</v>
      </c>
      <c r="O926" s="54">
        <v>68</v>
      </c>
      <c r="P926" s="253" t="s">
        <v>278</v>
      </c>
      <c r="Q926" s="247" t="s">
        <v>3378</v>
      </c>
      <c r="R926" s="247" t="s">
        <v>3411</v>
      </c>
      <c r="S926" s="254">
        <v>5</v>
      </c>
      <c r="T926" s="265" t="s">
        <v>815</v>
      </c>
      <c r="U926" s="43">
        <v>751</v>
      </c>
      <c r="V926" s="247" t="s">
        <v>816</v>
      </c>
      <c r="W926" s="247" t="s">
        <v>821</v>
      </c>
      <c r="X926" s="247" t="s">
        <v>821</v>
      </c>
      <c r="Y926" s="29">
        <v>513</v>
      </c>
      <c r="Z926" s="247" t="s">
        <v>2265</v>
      </c>
      <c r="AA926" s="247">
        <v>8873</v>
      </c>
      <c r="AB926" s="29">
        <v>39684813</v>
      </c>
      <c r="AC926" s="29">
        <v>525627</v>
      </c>
      <c r="AD926" s="29">
        <v>6833147</v>
      </c>
      <c r="AE926" s="29">
        <v>32851666</v>
      </c>
      <c r="AF926" s="247" t="s">
        <v>4108</v>
      </c>
      <c r="AG926" s="247">
        <v>52010804</v>
      </c>
      <c r="AH926" s="247">
        <v>6833147</v>
      </c>
      <c r="AI926" s="247">
        <v>39684813</v>
      </c>
    </row>
    <row r="927" spans="1:35" s="24" customFormat="1" ht="36.75" customHeight="1" x14ac:dyDescent="0.3">
      <c r="A927" s="247">
        <v>670</v>
      </c>
      <c r="B927" s="248">
        <v>80111600</v>
      </c>
      <c r="C927" s="247" t="s">
        <v>3396</v>
      </c>
      <c r="D927" s="247" t="s">
        <v>3410</v>
      </c>
      <c r="E927" s="249" t="s">
        <v>695</v>
      </c>
      <c r="F927" s="249">
        <v>2024003050103</v>
      </c>
      <c r="G927" s="250" t="s">
        <v>696</v>
      </c>
      <c r="H927" s="251" t="s">
        <v>3379</v>
      </c>
      <c r="I927" s="133">
        <v>42575760</v>
      </c>
      <c r="J927" s="280" t="s">
        <v>1056</v>
      </c>
      <c r="K927" s="247" t="s">
        <v>3404</v>
      </c>
      <c r="L927" s="54" t="s">
        <v>903</v>
      </c>
      <c r="M927" s="54" t="s">
        <v>909</v>
      </c>
      <c r="N927" s="262" t="s">
        <v>277</v>
      </c>
      <c r="O927" s="54">
        <v>68</v>
      </c>
      <c r="P927" s="253" t="s">
        <v>278</v>
      </c>
      <c r="Q927" s="247" t="s">
        <v>3378</v>
      </c>
      <c r="R927" s="247" t="s">
        <v>3411</v>
      </c>
      <c r="S927" s="254">
        <v>5</v>
      </c>
      <c r="T927" s="265" t="s">
        <v>815</v>
      </c>
      <c r="U927" s="43">
        <v>732</v>
      </c>
      <c r="V927" s="247" t="s">
        <v>816</v>
      </c>
      <c r="W927" s="247" t="s">
        <v>821</v>
      </c>
      <c r="X927" s="247" t="s">
        <v>821</v>
      </c>
      <c r="Y927" s="29">
        <v>485</v>
      </c>
      <c r="Z927" s="247" t="s">
        <v>2738</v>
      </c>
      <c r="AA927" s="247">
        <v>8485</v>
      </c>
      <c r="AB927" s="29">
        <v>41787320</v>
      </c>
      <c r="AC927" s="29">
        <v>788440</v>
      </c>
      <c r="AD927" s="29">
        <v>4730640</v>
      </c>
      <c r="AE927" s="29">
        <v>37056680</v>
      </c>
      <c r="AF927" s="247" t="s">
        <v>4109</v>
      </c>
      <c r="AG927" s="247">
        <v>52010804</v>
      </c>
      <c r="AH927" s="247">
        <v>4730640</v>
      </c>
      <c r="AI927" s="247">
        <v>41787320</v>
      </c>
    </row>
    <row r="928" spans="1:35" s="24" customFormat="1" ht="36.75" customHeight="1" x14ac:dyDescent="0.3">
      <c r="A928" s="247">
        <v>671</v>
      </c>
      <c r="B928" s="248">
        <v>80111600</v>
      </c>
      <c r="C928" s="247" t="s">
        <v>3396</v>
      </c>
      <c r="D928" s="247" t="s">
        <v>3410</v>
      </c>
      <c r="E928" s="249" t="s">
        <v>695</v>
      </c>
      <c r="F928" s="249">
        <v>2024003050103</v>
      </c>
      <c r="G928" s="250" t="s">
        <v>696</v>
      </c>
      <c r="H928" s="251" t="s">
        <v>3379</v>
      </c>
      <c r="I928" s="133">
        <v>44513981</v>
      </c>
      <c r="J928" s="280" t="s">
        <v>1059</v>
      </c>
      <c r="K928" s="247" t="s">
        <v>3404</v>
      </c>
      <c r="L928" s="54" t="s">
        <v>903</v>
      </c>
      <c r="M928" s="54" t="s">
        <v>909</v>
      </c>
      <c r="N928" s="262" t="s">
        <v>277</v>
      </c>
      <c r="O928" s="54">
        <v>68</v>
      </c>
      <c r="P928" s="253" t="s">
        <v>278</v>
      </c>
      <c r="Q928" s="247" t="s">
        <v>3378</v>
      </c>
      <c r="R928" s="247" t="s">
        <v>3411</v>
      </c>
      <c r="S928" s="254">
        <v>5</v>
      </c>
      <c r="T928" s="265" t="s">
        <v>815</v>
      </c>
      <c r="U928" s="43">
        <v>745</v>
      </c>
      <c r="V928" s="247" t="s">
        <v>816</v>
      </c>
      <c r="W928" s="247" t="s">
        <v>821</v>
      </c>
      <c r="X928" s="247" t="s">
        <v>821</v>
      </c>
      <c r="Y928" s="29">
        <v>514</v>
      </c>
      <c r="Z928" s="247" t="s">
        <v>2527</v>
      </c>
      <c r="AA928" s="247">
        <v>8883</v>
      </c>
      <c r="AB928" s="29">
        <v>44513981</v>
      </c>
      <c r="AC928" s="29">
        <v>0</v>
      </c>
      <c r="AD928" s="29">
        <v>7358773</v>
      </c>
      <c r="AE928" s="29">
        <v>37155208</v>
      </c>
      <c r="AF928" s="247" t="s">
        <v>4110</v>
      </c>
      <c r="AG928" s="247">
        <v>52010804</v>
      </c>
      <c r="AH928" s="247">
        <v>7358773</v>
      </c>
      <c r="AI928" s="247">
        <v>44513981</v>
      </c>
    </row>
    <row r="929" spans="1:35" s="24" customFormat="1" ht="36.75" customHeight="1" x14ac:dyDescent="0.3">
      <c r="A929" s="247">
        <v>672</v>
      </c>
      <c r="B929" s="248">
        <v>80111600</v>
      </c>
      <c r="C929" s="247" t="s">
        <v>3396</v>
      </c>
      <c r="D929" s="247" t="s">
        <v>3410</v>
      </c>
      <c r="E929" s="249" t="s">
        <v>695</v>
      </c>
      <c r="F929" s="249">
        <v>2024003050103</v>
      </c>
      <c r="G929" s="250" t="s">
        <v>696</v>
      </c>
      <c r="H929" s="251" t="s">
        <v>3379</v>
      </c>
      <c r="I929" s="133">
        <v>45565234</v>
      </c>
      <c r="J929" s="280" t="s">
        <v>1064</v>
      </c>
      <c r="K929" s="247" t="s">
        <v>3404</v>
      </c>
      <c r="L929" s="54" t="s">
        <v>903</v>
      </c>
      <c r="M929" s="54" t="s">
        <v>909</v>
      </c>
      <c r="N929" s="262" t="s">
        <v>277</v>
      </c>
      <c r="O929" s="54">
        <v>68</v>
      </c>
      <c r="P929" s="253" t="s">
        <v>278</v>
      </c>
      <c r="Q929" s="247" t="s">
        <v>3378</v>
      </c>
      <c r="R929" s="247" t="s">
        <v>3411</v>
      </c>
      <c r="S929" s="254">
        <v>5</v>
      </c>
      <c r="T929" s="265" t="s">
        <v>815</v>
      </c>
      <c r="U929" s="43">
        <v>750</v>
      </c>
      <c r="V929" s="247" t="s">
        <v>816</v>
      </c>
      <c r="W929" s="247" t="s">
        <v>821</v>
      </c>
      <c r="X929" s="247" t="s">
        <v>821</v>
      </c>
      <c r="Y929" s="29">
        <v>527</v>
      </c>
      <c r="Z929" s="247" t="s">
        <v>2272</v>
      </c>
      <c r="AA929" s="247">
        <v>8880</v>
      </c>
      <c r="AB929" s="29">
        <v>45565234</v>
      </c>
      <c r="AC929" s="29">
        <v>0</v>
      </c>
      <c r="AD929" s="29">
        <v>6570333</v>
      </c>
      <c r="AE929" s="29">
        <v>38994901</v>
      </c>
      <c r="AF929" s="247" t="s">
        <v>4111</v>
      </c>
      <c r="AG929" s="247">
        <v>52010804</v>
      </c>
      <c r="AH929" s="247">
        <v>6570333</v>
      </c>
      <c r="AI929" s="247">
        <v>45565234</v>
      </c>
    </row>
    <row r="930" spans="1:35" s="24" customFormat="1" ht="36.75" customHeight="1" x14ac:dyDescent="0.3">
      <c r="A930" s="247">
        <v>673</v>
      </c>
      <c r="B930" s="248">
        <v>80111600</v>
      </c>
      <c r="C930" s="247" t="s">
        <v>3396</v>
      </c>
      <c r="D930" s="247" t="s">
        <v>3410</v>
      </c>
      <c r="E930" s="249" t="s">
        <v>695</v>
      </c>
      <c r="F930" s="249">
        <v>2024003050103</v>
      </c>
      <c r="G930" s="250" t="s">
        <v>696</v>
      </c>
      <c r="H930" s="251" t="s">
        <v>3379</v>
      </c>
      <c r="I930" s="133">
        <v>45302421</v>
      </c>
      <c r="J930" s="280" t="s">
        <v>1057</v>
      </c>
      <c r="K930" s="247" t="s">
        <v>3404</v>
      </c>
      <c r="L930" s="54" t="s">
        <v>903</v>
      </c>
      <c r="M930" s="54" t="s">
        <v>909</v>
      </c>
      <c r="N930" s="262" t="s">
        <v>277</v>
      </c>
      <c r="O930" s="54">
        <v>68</v>
      </c>
      <c r="P930" s="253" t="s">
        <v>278</v>
      </c>
      <c r="Q930" s="247" t="s">
        <v>3378</v>
      </c>
      <c r="R930" s="247" t="s">
        <v>3411</v>
      </c>
      <c r="S930" s="254">
        <v>5</v>
      </c>
      <c r="T930" s="265" t="s">
        <v>815</v>
      </c>
      <c r="U930" s="43">
        <v>737</v>
      </c>
      <c r="V930" s="247" t="s">
        <v>816</v>
      </c>
      <c r="W930" s="247" t="s">
        <v>821</v>
      </c>
      <c r="X930" s="247" t="s">
        <v>821</v>
      </c>
      <c r="Y930" s="29">
        <v>515</v>
      </c>
      <c r="Z930" s="247" t="s">
        <v>2276</v>
      </c>
      <c r="AA930" s="247">
        <v>8847</v>
      </c>
      <c r="AB930" s="29">
        <v>45302421</v>
      </c>
      <c r="AC930" s="29">
        <v>0</v>
      </c>
      <c r="AD930" s="29">
        <v>7358773</v>
      </c>
      <c r="AE930" s="29">
        <v>37943648</v>
      </c>
      <c r="AF930" s="247" t="s">
        <v>4112</v>
      </c>
      <c r="AG930" s="247">
        <v>52010804</v>
      </c>
      <c r="AH930" s="247">
        <v>7358773</v>
      </c>
      <c r="AI930" s="247">
        <v>45302421</v>
      </c>
    </row>
    <row r="931" spans="1:35" s="24" customFormat="1" ht="36.75" customHeight="1" x14ac:dyDescent="0.3">
      <c r="A931" s="247">
        <v>674</v>
      </c>
      <c r="B931" s="248">
        <v>80111600</v>
      </c>
      <c r="C931" s="247" t="s">
        <v>3396</v>
      </c>
      <c r="D931" s="247" t="s">
        <v>3410</v>
      </c>
      <c r="E931" s="249" t="s">
        <v>695</v>
      </c>
      <c r="F931" s="249">
        <v>2024003050103</v>
      </c>
      <c r="G931" s="250" t="s">
        <v>696</v>
      </c>
      <c r="H931" s="251" t="s">
        <v>3379</v>
      </c>
      <c r="I931" s="133">
        <v>22550144</v>
      </c>
      <c r="J931" s="280" t="s">
        <v>1060</v>
      </c>
      <c r="K931" s="247" t="s">
        <v>3404</v>
      </c>
      <c r="L931" s="54" t="s">
        <v>903</v>
      </c>
      <c r="M931" s="54" t="s">
        <v>909</v>
      </c>
      <c r="N931" s="262" t="s">
        <v>277</v>
      </c>
      <c r="O931" s="54">
        <v>68</v>
      </c>
      <c r="P931" s="253" t="s">
        <v>278</v>
      </c>
      <c r="Q931" s="247" t="s">
        <v>3378</v>
      </c>
      <c r="R931" s="247" t="s">
        <v>3411</v>
      </c>
      <c r="S931" s="254">
        <v>5</v>
      </c>
      <c r="T931" s="265" t="s">
        <v>815</v>
      </c>
      <c r="U931" s="43">
        <v>746</v>
      </c>
      <c r="V931" s="247" t="s">
        <v>816</v>
      </c>
      <c r="W931" s="247" t="s">
        <v>821</v>
      </c>
      <c r="X931" s="247" t="s">
        <v>821</v>
      </c>
      <c r="Y931" s="29">
        <v>656</v>
      </c>
      <c r="Z931" s="247" t="s">
        <v>2408</v>
      </c>
      <c r="AA931" s="247">
        <v>10513</v>
      </c>
      <c r="AB931" s="29">
        <v>19623789</v>
      </c>
      <c r="AC931" s="29">
        <v>2926355</v>
      </c>
      <c r="AD931" s="29">
        <v>0</v>
      </c>
      <c r="AE931" s="29">
        <v>19623789</v>
      </c>
      <c r="AF931" s="247" t="s">
        <v>4113</v>
      </c>
      <c r="AG931" s="247">
        <v>52010804</v>
      </c>
      <c r="AH931" s="247">
        <v>0</v>
      </c>
      <c r="AI931" s="247">
        <v>19623789</v>
      </c>
    </row>
    <row r="932" spans="1:35" s="24" customFormat="1" ht="36.75" customHeight="1" x14ac:dyDescent="0.3">
      <c r="A932" s="247">
        <v>675</v>
      </c>
      <c r="B932" s="248">
        <v>80111600</v>
      </c>
      <c r="C932" s="247" t="s">
        <v>3396</v>
      </c>
      <c r="D932" s="247" t="s">
        <v>3410</v>
      </c>
      <c r="E932" s="249" t="s">
        <v>695</v>
      </c>
      <c r="F932" s="249">
        <v>2024003050103</v>
      </c>
      <c r="G932" s="250" t="s">
        <v>696</v>
      </c>
      <c r="H932" s="251" t="s">
        <v>3379</v>
      </c>
      <c r="I932" s="133">
        <v>27287854</v>
      </c>
      <c r="J932" s="280" t="s">
        <v>1061</v>
      </c>
      <c r="K932" s="247" t="s">
        <v>3404</v>
      </c>
      <c r="L932" s="54" t="s">
        <v>903</v>
      </c>
      <c r="M932" s="54" t="s">
        <v>909</v>
      </c>
      <c r="N932" s="262" t="s">
        <v>277</v>
      </c>
      <c r="O932" s="54">
        <v>68</v>
      </c>
      <c r="P932" s="253" t="s">
        <v>278</v>
      </c>
      <c r="Q932" s="247" t="s">
        <v>3378</v>
      </c>
      <c r="R932" s="247" t="s">
        <v>3411</v>
      </c>
      <c r="S932" s="254">
        <v>5</v>
      </c>
      <c r="T932" s="265" t="s">
        <v>815</v>
      </c>
      <c r="U932" s="43">
        <v>747</v>
      </c>
      <c r="V932" s="247" t="s">
        <v>816</v>
      </c>
      <c r="W932" s="247" t="s">
        <v>821</v>
      </c>
      <c r="X932" s="247" t="s">
        <v>821</v>
      </c>
      <c r="Y932" s="29">
        <v>519</v>
      </c>
      <c r="Z932" s="247" t="s">
        <v>2278</v>
      </c>
      <c r="AA932" s="247">
        <v>8872</v>
      </c>
      <c r="AB932" s="29">
        <v>27287854</v>
      </c>
      <c r="AC932" s="29">
        <v>0</v>
      </c>
      <c r="AD932" s="29">
        <v>4013893</v>
      </c>
      <c r="AE932" s="29">
        <v>23273961</v>
      </c>
      <c r="AF932" s="247" t="s">
        <v>4114</v>
      </c>
      <c r="AG932" s="247">
        <v>52010804</v>
      </c>
      <c r="AH932" s="247">
        <v>4013893</v>
      </c>
      <c r="AI932" s="247">
        <v>27287854</v>
      </c>
    </row>
    <row r="933" spans="1:35" s="24" customFormat="1" ht="36.75" customHeight="1" x14ac:dyDescent="0.3">
      <c r="A933" s="247">
        <v>676</v>
      </c>
      <c r="B933" s="248">
        <v>80111600</v>
      </c>
      <c r="C933" s="247" t="s">
        <v>3396</v>
      </c>
      <c r="D933" s="247" t="s">
        <v>3410</v>
      </c>
      <c r="E933" s="249" t="s">
        <v>695</v>
      </c>
      <c r="F933" s="249">
        <v>2024003050103</v>
      </c>
      <c r="G933" s="250" t="s">
        <v>696</v>
      </c>
      <c r="H933" s="251" t="s">
        <v>3379</v>
      </c>
      <c r="I933" s="133">
        <v>24148424</v>
      </c>
      <c r="J933" s="280" t="s">
        <v>1062</v>
      </c>
      <c r="K933" s="247" t="s">
        <v>3404</v>
      </c>
      <c r="L933" s="54" t="s">
        <v>903</v>
      </c>
      <c r="M933" s="54" t="s">
        <v>909</v>
      </c>
      <c r="N933" s="262" t="s">
        <v>277</v>
      </c>
      <c r="O933" s="54">
        <v>68</v>
      </c>
      <c r="P933" s="253" t="s">
        <v>278</v>
      </c>
      <c r="Q933" s="247" t="s">
        <v>3378</v>
      </c>
      <c r="R933" s="247" t="s">
        <v>3411</v>
      </c>
      <c r="S933" s="254">
        <v>5</v>
      </c>
      <c r="T933" s="265" t="s">
        <v>815</v>
      </c>
      <c r="U933" s="43">
        <v>742</v>
      </c>
      <c r="V933" s="247" t="s">
        <v>816</v>
      </c>
      <c r="W933" s="247" t="s">
        <v>821</v>
      </c>
      <c r="X933" s="247" t="s">
        <v>821</v>
      </c>
      <c r="Y933" s="29">
        <v>562</v>
      </c>
      <c r="Z933" s="247" t="s">
        <v>2373</v>
      </c>
      <c r="AA933" s="247">
        <v>9191</v>
      </c>
      <c r="AB933" s="29">
        <v>22885761</v>
      </c>
      <c r="AC933" s="29">
        <v>1262663</v>
      </c>
      <c r="AD933" s="29">
        <v>2840991</v>
      </c>
      <c r="AE933" s="29">
        <v>20044770</v>
      </c>
      <c r="AF933" s="247" t="s">
        <v>4115</v>
      </c>
      <c r="AG933" s="247">
        <v>52010804</v>
      </c>
      <c r="AH933" s="247">
        <v>2840991</v>
      </c>
      <c r="AI933" s="247">
        <v>22885761</v>
      </c>
    </row>
    <row r="934" spans="1:35" s="24" customFormat="1" ht="36.75" customHeight="1" x14ac:dyDescent="0.3">
      <c r="A934" s="247">
        <v>677</v>
      </c>
      <c r="B934" s="248">
        <v>80111600</v>
      </c>
      <c r="C934" s="247" t="s">
        <v>3396</v>
      </c>
      <c r="D934" s="247" t="s">
        <v>3410</v>
      </c>
      <c r="E934" s="249" t="s">
        <v>695</v>
      </c>
      <c r="F934" s="249">
        <v>2024003050103</v>
      </c>
      <c r="G934" s="250" t="s">
        <v>696</v>
      </c>
      <c r="H934" s="251" t="s">
        <v>3379</v>
      </c>
      <c r="I934" s="133">
        <v>45565234</v>
      </c>
      <c r="J934" s="280" t="s">
        <v>1059</v>
      </c>
      <c r="K934" s="247" t="s">
        <v>3404</v>
      </c>
      <c r="L934" s="54" t="s">
        <v>903</v>
      </c>
      <c r="M934" s="54" t="s">
        <v>909</v>
      </c>
      <c r="N934" s="262" t="s">
        <v>277</v>
      </c>
      <c r="O934" s="54">
        <v>68</v>
      </c>
      <c r="P934" s="253" t="s">
        <v>278</v>
      </c>
      <c r="Q934" s="247" t="s">
        <v>3378</v>
      </c>
      <c r="R934" s="247" t="s">
        <v>3411</v>
      </c>
      <c r="S934" s="254">
        <v>5</v>
      </c>
      <c r="T934" s="265" t="s">
        <v>815</v>
      </c>
      <c r="U934" s="43">
        <v>740</v>
      </c>
      <c r="V934" s="247" t="s">
        <v>816</v>
      </c>
      <c r="W934" s="247" t="s">
        <v>821</v>
      </c>
      <c r="X934" s="247" t="s">
        <v>821</v>
      </c>
      <c r="Y934" s="29">
        <v>528</v>
      </c>
      <c r="Z934" s="247" t="s">
        <v>2281</v>
      </c>
      <c r="AA934" s="247">
        <v>8881</v>
      </c>
      <c r="AB934" s="29">
        <v>45565234</v>
      </c>
      <c r="AC934" s="29">
        <v>0</v>
      </c>
      <c r="AD934" s="29">
        <v>6570333</v>
      </c>
      <c r="AE934" s="29">
        <v>38994901</v>
      </c>
      <c r="AF934" s="247" t="s">
        <v>4116</v>
      </c>
      <c r="AG934" s="247">
        <v>52010804</v>
      </c>
      <c r="AH934" s="247">
        <v>6570333</v>
      </c>
      <c r="AI934" s="247">
        <v>45565234</v>
      </c>
    </row>
    <row r="935" spans="1:35" s="24" customFormat="1" ht="36.75" customHeight="1" x14ac:dyDescent="0.3">
      <c r="A935" s="247">
        <v>678</v>
      </c>
      <c r="B935" s="248">
        <v>80111600</v>
      </c>
      <c r="C935" s="247" t="s">
        <v>3396</v>
      </c>
      <c r="D935" s="247" t="s">
        <v>3410</v>
      </c>
      <c r="E935" s="249" t="s">
        <v>695</v>
      </c>
      <c r="F935" s="249">
        <v>2024003050103</v>
      </c>
      <c r="G935" s="250" t="s">
        <v>696</v>
      </c>
      <c r="H935" s="251" t="s">
        <v>3379</v>
      </c>
      <c r="I935" s="133">
        <v>56866254</v>
      </c>
      <c r="J935" s="280" t="s">
        <v>1063</v>
      </c>
      <c r="K935" s="247" t="s">
        <v>3404</v>
      </c>
      <c r="L935" s="54" t="s">
        <v>903</v>
      </c>
      <c r="M935" s="54" t="s">
        <v>909</v>
      </c>
      <c r="N935" s="262" t="s">
        <v>277</v>
      </c>
      <c r="O935" s="54">
        <v>68</v>
      </c>
      <c r="P935" s="253" t="s">
        <v>278</v>
      </c>
      <c r="Q935" s="247" t="s">
        <v>3378</v>
      </c>
      <c r="R935" s="247" t="s">
        <v>3411</v>
      </c>
      <c r="S935" s="254">
        <v>5</v>
      </c>
      <c r="T935" s="265" t="s">
        <v>815</v>
      </c>
      <c r="U935" s="43">
        <v>738</v>
      </c>
      <c r="V935" s="247" t="s">
        <v>816</v>
      </c>
      <c r="W935" s="247" t="s">
        <v>821</v>
      </c>
      <c r="X935" s="247" t="s">
        <v>821</v>
      </c>
      <c r="Y935" s="29">
        <v>529</v>
      </c>
      <c r="Z935" s="247" t="s">
        <v>2284</v>
      </c>
      <c r="AA935" s="247">
        <v>8882</v>
      </c>
      <c r="AB935" s="29">
        <v>56866254</v>
      </c>
      <c r="AC935" s="29">
        <v>0</v>
      </c>
      <c r="AD935" s="29">
        <v>8362250</v>
      </c>
      <c r="AE935" s="29">
        <v>48504004</v>
      </c>
      <c r="AF935" s="247" t="s">
        <v>4117</v>
      </c>
      <c r="AG935" s="247">
        <v>52010804</v>
      </c>
      <c r="AH935" s="247">
        <v>8362250</v>
      </c>
      <c r="AI935" s="247">
        <v>56866254</v>
      </c>
    </row>
    <row r="936" spans="1:35" s="24" customFormat="1" ht="36.75" customHeight="1" x14ac:dyDescent="0.3">
      <c r="A936" s="247">
        <v>679</v>
      </c>
      <c r="B936" s="248">
        <v>80111600</v>
      </c>
      <c r="C936" s="247" t="s">
        <v>3396</v>
      </c>
      <c r="D936" s="247" t="s">
        <v>3410</v>
      </c>
      <c r="E936" s="249" t="s">
        <v>695</v>
      </c>
      <c r="F936" s="249">
        <v>2024003050103</v>
      </c>
      <c r="G936" s="250" t="s">
        <v>696</v>
      </c>
      <c r="H936" s="251" t="s">
        <v>3379</v>
      </c>
      <c r="I936" s="133">
        <v>45302421</v>
      </c>
      <c r="J936" s="280" t="s">
        <v>1057</v>
      </c>
      <c r="K936" s="247" t="s">
        <v>3404</v>
      </c>
      <c r="L936" s="54" t="s">
        <v>903</v>
      </c>
      <c r="M936" s="54" t="s">
        <v>909</v>
      </c>
      <c r="N936" s="262" t="s">
        <v>277</v>
      </c>
      <c r="O936" s="54">
        <v>68</v>
      </c>
      <c r="P936" s="253" t="s">
        <v>278</v>
      </c>
      <c r="Q936" s="247" t="s">
        <v>3378</v>
      </c>
      <c r="R936" s="247" t="s">
        <v>3411</v>
      </c>
      <c r="S936" s="254">
        <v>5</v>
      </c>
      <c r="T936" s="265" t="s">
        <v>815</v>
      </c>
      <c r="U936" s="43">
        <v>743</v>
      </c>
      <c r="V936" s="247" t="s">
        <v>816</v>
      </c>
      <c r="W936" s="247" t="s">
        <v>821</v>
      </c>
      <c r="X936" s="247" t="s">
        <v>821</v>
      </c>
      <c r="Y936" s="29">
        <v>516</v>
      </c>
      <c r="Z936" s="247" t="s">
        <v>2302</v>
      </c>
      <c r="AA936" s="247">
        <v>8849</v>
      </c>
      <c r="AB936" s="29">
        <v>45302421</v>
      </c>
      <c r="AC936" s="29">
        <v>0</v>
      </c>
      <c r="AD936" s="29">
        <v>8697773</v>
      </c>
      <c r="AE936" s="29">
        <v>36604648</v>
      </c>
      <c r="AF936" s="247" t="s">
        <v>4118</v>
      </c>
      <c r="AG936" s="247">
        <v>52010804</v>
      </c>
      <c r="AH936" s="247">
        <v>8697773</v>
      </c>
      <c r="AI936" s="247">
        <v>45302421</v>
      </c>
    </row>
    <row r="937" spans="1:35" s="24" customFormat="1" ht="36.75" customHeight="1" x14ac:dyDescent="0.3">
      <c r="A937" s="247">
        <v>680</v>
      </c>
      <c r="B937" s="248">
        <v>80111600</v>
      </c>
      <c r="C937" s="247" t="s">
        <v>3396</v>
      </c>
      <c r="D937" s="247" t="s">
        <v>3410</v>
      </c>
      <c r="E937" s="249" t="s">
        <v>695</v>
      </c>
      <c r="F937" s="249">
        <v>2024003050103</v>
      </c>
      <c r="G937" s="250" t="s">
        <v>696</v>
      </c>
      <c r="H937" s="251" t="s">
        <v>3379</v>
      </c>
      <c r="I937" s="133">
        <v>45565234</v>
      </c>
      <c r="J937" s="280" t="s">
        <v>1057</v>
      </c>
      <c r="K937" s="247" t="s">
        <v>3404</v>
      </c>
      <c r="L937" s="54" t="s">
        <v>903</v>
      </c>
      <c r="M937" s="54" t="s">
        <v>909</v>
      </c>
      <c r="N937" s="262" t="s">
        <v>277</v>
      </c>
      <c r="O937" s="54">
        <v>68</v>
      </c>
      <c r="P937" s="253" t="s">
        <v>278</v>
      </c>
      <c r="Q937" s="247" t="s">
        <v>3378</v>
      </c>
      <c r="R937" s="247" t="s">
        <v>3411</v>
      </c>
      <c r="S937" s="254">
        <v>5</v>
      </c>
      <c r="T937" s="265" t="s">
        <v>815</v>
      </c>
      <c r="U937" s="43">
        <v>739</v>
      </c>
      <c r="V937" s="247" t="s">
        <v>816</v>
      </c>
      <c r="W937" s="247" t="s">
        <v>821</v>
      </c>
      <c r="X937" s="247" t="s">
        <v>821</v>
      </c>
      <c r="Y937" s="29">
        <v>517</v>
      </c>
      <c r="Z937" s="247" t="s">
        <v>2304</v>
      </c>
      <c r="AA937" s="247">
        <v>8733</v>
      </c>
      <c r="AB937" s="29">
        <v>45565234</v>
      </c>
      <c r="AC937" s="29">
        <v>0</v>
      </c>
      <c r="AD937" s="29">
        <v>9036956</v>
      </c>
      <c r="AE937" s="29">
        <v>36528278</v>
      </c>
      <c r="AF937" s="247" t="s">
        <v>4119</v>
      </c>
      <c r="AG937" s="247">
        <v>52010804</v>
      </c>
      <c r="AH937" s="247">
        <v>9036956</v>
      </c>
      <c r="AI937" s="247">
        <v>45565234</v>
      </c>
    </row>
    <row r="938" spans="1:35" s="24" customFormat="1" ht="36.75" customHeight="1" x14ac:dyDescent="0.3">
      <c r="A938" s="247">
        <v>681</v>
      </c>
      <c r="B938" s="248">
        <v>80111600</v>
      </c>
      <c r="C938" s="247" t="s">
        <v>3396</v>
      </c>
      <c r="D938" s="247" t="s">
        <v>3410</v>
      </c>
      <c r="E938" s="249" t="s">
        <v>695</v>
      </c>
      <c r="F938" s="249">
        <v>2024003050103</v>
      </c>
      <c r="G938" s="250" t="s">
        <v>696</v>
      </c>
      <c r="H938" s="251" t="s">
        <v>3379</v>
      </c>
      <c r="I938" s="133">
        <v>27144501</v>
      </c>
      <c r="J938" s="280" t="s">
        <v>1061</v>
      </c>
      <c r="K938" s="247" t="s">
        <v>3404</v>
      </c>
      <c r="L938" s="54" t="s">
        <v>903</v>
      </c>
      <c r="M938" s="54" t="s">
        <v>909</v>
      </c>
      <c r="N938" s="262" t="s">
        <v>277</v>
      </c>
      <c r="O938" s="54">
        <v>68</v>
      </c>
      <c r="P938" s="253" t="s">
        <v>278</v>
      </c>
      <c r="Q938" s="247" t="s">
        <v>3378</v>
      </c>
      <c r="R938" s="247" t="s">
        <v>3411</v>
      </c>
      <c r="S938" s="254">
        <v>5</v>
      </c>
      <c r="T938" s="265" t="s">
        <v>815</v>
      </c>
      <c r="U938" s="43">
        <v>741</v>
      </c>
      <c r="V938" s="247" t="s">
        <v>816</v>
      </c>
      <c r="W938" s="247" t="s">
        <v>821</v>
      </c>
      <c r="X938" s="247" t="s">
        <v>821</v>
      </c>
      <c r="Y938" s="29">
        <v>518</v>
      </c>
      <c r="Z938" s="247" t="s">
        <v>2312</v>
      </c>
      <c r="AA938" s="247">
        <v>8734</v>
      </c>
      <c r="AB938" s="29">
        <v>27144501</v>
      </c>
      <c r="AC938" s="29">
        <v>0</v>
      </c>
      <c r="AD938" s="29">
        <v>4013893</v>
      </c>
      <c r="AE938" s="29">
        <v>23130608</v>
      </c>
      <c r="AF938" s="247" t="s">
        <v>4120</v>
      </c>
      <c r="AG938" s="247">
        <v>52010804</v>
      </c>
      <c r="AH938" s="247">
        <v>4013893</v>
      </c>
      <c r="AI938" s="247">
        <v>27144501</v>
      </c>
    </row>
    <row r="939" spans="1:35" s="24" customFormat="1" ht="36.75" customHeight="1" x14ac:dyDescent="0.3">
      <c r="A939" s="247">
        <v>682</v>
      </c>
      <c r="B939" s="248">
        <v>80111600</v>
      </c>
      <c r="C939" s="247" t="s">
        <v>3396</v>
      </c>
      <c r="D939" s="247" t="s">
        <v>3410</v>
      </c>
      <c r="E939" s="249" t="s">
        <v>695</v>
      </c>
      <c r="F939" s="249">
        <v>2024003050103</v>
      </c>
      <c r="G939" s="250" t="s">
        <v>696</v>
      </c>
      <c r="H939" s="251" t="s">
        <v>3379</v>
      </c>
      <c r="I939" s="133">
        <v>45039607</v>
      </c>
      <c r="J939" s="280" t="s">
        <v>1057</v>
      </c>
      <c r="K939" s="247" t="s">
        <v>3404</v>
      </c>
      <c r="L939" s="54" t="s">
        <v>903</v>
      </c>
      <c r="M939" s="54" t="s">
        <v>909</v>
      </c>
      <c r="N939" s="262" t="s">
        <v>277</v>
      </c>
      <c r="O939" s="54">
        <v>68</v>
      </c>
      <c r="P939" s="253" t="s">
        <v>278</v>
      </c>
      <c r="Q939" s="247" t="s">
        <v>3378</v>
      </c>
      <c r="R939" s="247" t="s">
        <v>3411</v>
      </c>
      <c r="S939" s="254">
        <v>5</v>
      </c>
      <c r="T939" s="265" t="s">
        <v>815</v>
      </c>
      <c r="U939" s="43">
        <v>744</v>
      </c>
      <c r="V939" s="247" t="s">
        <v>816</v>
      </c>
      <c r="W939" s="247" t="s">
        <v>821</v>
      </c>
      <c r="X939" s="247" t="s">
        <v>821</v>
      </c>
      <c r="Y939" s="29">
        <v>560</v>
      </c>
      <c r="Z939" s="247" t="s">
        <v>2316</v>
      </c>
      <c r="AA939" s="247">
        <v>9228</v>
      </c>
      <c r="AB939" s="29">
        <v>45039607</v>
      </c>
      <c r="AC939" s="29">
        <v>0</v>
      </c>
      <c r="AD939" s="29">
        <v>3153760</v>
      </c>
      <c r="AE939" s="29">
        <v>41885847</v>
      </c>
      <c r="AF939" s="247" t="s">
        <v>4121</v>
      </c>
      <c r="AG939" s="247">
        <v>52010804</v>
      </c>
      <c r="AH939" s="247">
        <v>3153760</v>
      </c>
      <c r="AI939" s="247">
        <v>45039607</v>
      </c>
    </row>
    <row r="940" spans="1:35" s="24" customFormat="1" ht="36.75" customHeight="1" x14ac:dyDescent="0.3">
      <c r="A940" s="247">
        <v>683</v>
      </c>
      <c r="B940" s="248">
        <v>80111600</v>
      </c>
      <c r="C940" s="247" t="s">
        <v>3396</v>
      </c>
      <c r="D940" s="247" t="s">
        <v>3410</v>
      </c>
      <c r="E940" s="249" t="s">
        <v>695</v>
      </c>
      <c r="F940" s="249">
        <v>2024003050103</v>
      </c>
      <c r="G940" s="250" t="s">
        <v>696</v>
      </c>
      <c r="H940" s="251" t="s">
        <v>3379</v>
      </c>
      <c r="I940" s="133">
        <v>21933060</v>
      </c>
      <c r="J940" s="280" t="s">
        <v>1065</v>
      </c>
      <c r="K940" s="247" t="s">
        <v>3404</v>
      </c>
      <c r="L940" s="54" t="s">
        <v>903</v>
      </c>
      <c r="M940" s="54" t="s">
        <v>909</v>
      </c>
      <c r="N940" s="262" t="s">
        <v>277</v>
      </c>
      <c r="O940" s="54">
        <v>68</v>
      </c>
      <c r="P940" s="253" t="s">
        <v>278</v>
      </c>
      <c r="Q940" s="247" t="s">
        <v>3378</v>
      </c>
      <c r="R940" s="247" t="s">
        <v>3411</v>
      </c>
      <c r="S940" s="254">
        <v>5</v>
      </c>
      <c r="T940" s="265" t="s">
        <v>815</v>
      </c>
      <c r="U940" s="43">
        <v>748</v>
      </c>
      <c r="V940" s="247" t="s">
        <v>816</v>
      </c>
      <c r="W940" s="247" t="s">
        <v>821</v>
      </c>
      <c r="X940" s="247" t="s">
        <v>821</v>
      </c>
      <c r="Y940" s="29">
        <v>520</v>
      </c>
      <c r="Z940" s="247" t="s">
        <v>2320</v>
      </c>
      <c r="AA940" s="247">
        <v>8855</v>
      </c>
      <c r="AB940" s="29">
        <v>21646353</v>
      </c>
      <c r="AC940" s="29">
        <v>286707</v>
      </c>
      <c r="AD940" s="29">
        <v>4013893</v>
      </c>
      <c r="AE940" s="29">
        <v>17632460</v>
      </c>
      <c r="AF940" s="247" t="s">
        <v>4122</v>
      </c>
      <c r="AG940" s="247">
        <v>52010804</v>
      </c>
      <c r="AH940" s="247">
        <v>4013893</v>
      </c>
      <c r="AI940" s="247">
        <v>21646353</v>
      </c>
    </row>
    <row r="941" spans="1:35" s="24" customFormat="1" ht="36.75" customHeight="1" x14ac:dyDescent="0.3">
      <c r="A941" s="247">
        <v>684</v>
      </c>
      <c r="B941" s="248">
        <v>80111600</v>
      </c>
      <c r="C941" s="254" t="s">
        <v>3395</v>
      </c>
      <c r="D941" s="254" t="s">
        <v>3410</v>
      </c>
      <c r="E941" s="259" t="s">
        <v>683</v>
      </c>
      <c r="F941" s="259">
        <v>2024003050084</v>
      </c>
      <c r="G941" s="258" t="s">
        <v>684</v>
      </c>
      <c r="H941" s="260" t="s">
        <v>3377</v>
      </c>
      <c r="I941" s="134">
        <v>40733419</v>
      </c>
      <c r="J941" s="54" t="s">
        <v>1463</v>
      </c>
      <c r="K941" s="254" t="s">
        <v>3404</v>
      </c>
      <c r="L941" s="261" t="s">
        <v>903</v>
      </c>
      <c r="M941" s="261" t="s">
        <v>909</v>
      </c>
      <c r="N941" s="262" t="s">
        <v>296</v>
      </c>
      <c r="O941" s="261">
        <v>69</v>
      </c>
      <c r="P941" s="261" t="s">
        <v>297</v>
      </c>
      <c r="Q941" s="254" t="s">
        <v>3376</v>
      </c>
      <c r="R941" s="254" t="s">
        <v>3414</v>
      </c>
      <c r="S941" s="254">
        <v>4</v>
      </c>
      <c r="T941" s="265" t="s">
        <v>815</v>
      </c>
      <c r="U941" s="127">
        <v>734</v>
      </c>
      <c r="V941" s="254" t="s">
        <v>816</v>
      </c>
      <c r="W941" s="254" t="s">
        <v>821</v>
      </c>
      <c r="X941" s="254" t="s">
        <v>821</v>
      </c>
      <c r="Y941" s="128">
        <v>624</v>
      </c>
      <c r="Z941" s="254" t="s">
        <v>2987</v>
      </c>
      <c r="AA941" s="254">
        <v>10172</v>
      </c>
      <c r="AB941" s="128">
        <v>40733419</v>
      </c>
      <c r="AC941" s="128">
        <v>0</v>
      </c>
      <c r="AD941" s="128">
        <v>0</v>
      </c>
      <c r="AE941" s="128">
        <v>40733419</v>
      </c>
      <c r="AF941" s="254" t="s">
        <v>4123</v>
      </c>
      <c r="AG941" s="254">
        <v>52010802</v>
      </c>
      <c r="AH941" s="254">
        <v>0</v>
      </c>
      <c r="AI941" s="254">
        <v>40733419</v>
      </c>
    </row>
    <row r="942" spans="1:35" s="24" customFormat="1" ht="36.75" customHeight="1" x14ac:dyDescent="0.3">
      <c r="A942" s="247">
        <v>685</v>
      </c>
      <c r="B942" s="248">
        <v>80111600</v>
      </c>
      <c r="C942" s="247" t="s">
        <v>1785</v>
      </c>
      <c r="D942" s="247" t="s">
        <v>3410</v>
      </c>
      <c r="E942" s="249" t="s">
        <v>713</v>
      </c>
      <c r="F942" s="249">
        <v>2024003050076</v>
      </c>
      <c r="G942" s="250" t="s">
        <v>714</v>
      </c>
      <c r="H942" s="251" t="s">
        <v>3387</v>
      </c>
      <c r="I942" s="133">
        <v>44809673</v>
      </c>
      <c r="J942" s="54" t="s">
        <v>1016</v>
      </c>
      <c r="K942" s="247" t="s">
        <v>3404</v>
      </c>
      <c r="L942" s="54" t="s">
        <v>903</v>
      </c>
      <c r="M942" s="54" t="s">
        <v>909</v>
      </c>
      <c r="N942" s="252" t="s">
        <v>678</v>
      </c>
      <c r="O942" s="54">
        <v>128</v>
      </c>
      <c r="P942" s="253" t="s">
        <v>3104</v>
      </c>
      <c r="Q942" s="247" t="s">
        <v>3386</v>
      </c>
      <c r="R942" s="247" t="s">
        <v>4124</v>
      </c>
      <c r="S942" s="254">
        <v>6</v>
      </c>
      <c r="T942" s="265" t="s">
        <v>815</v>
      </c>
      <c r="U942" s="43">
        <v>766</v>
      </c>
      <c r="V942" s="254" t="s">
        <v>816</v>
      </c>
      <c r="W942" s="247" t="s">
        <v>821</v>
      </c>
      <c r="X942" s="247" t="s">
        <v>821</v>
      </c>
      <c r="Y942" s="29">
        <v>626</v>
      </c>
      <c r="Z942" s="247" t="s">
        <v>2511</v>
      </c>
      <c r="AA942" s="247">
        <v>10518</v>
      </c>
      <c r="AB942" s="29">
        <v>41922000</v>
      </c>
      <c r="AC942" s="29">
        <v>2887673</v>
      </c>
      <c r="AD942" s="29">
        <v>0</v>
      </c>
      <c r="AE942" s="29">
        <v>41922000</v>
      </c>
      <c r="AF942" s="247" t="s">
        <v>4125</v>
      </c>
      <c r="AG942" s="247">
        <v>52010901</v>
      </c>
      <c r="AH942" s="247">
        <v>0</v>
      </c>
      <c r="AI942" s="247">
        <v>41922000</v>
      </c>
    </row>
    <row r="943" spans="1:35" s="24" customFormat="1" ht="36.75" customHeight="1" x14ac:dyDescent="0.3">
      <c r="A943" s="247">
        <v>686</v>
      </c>
      <c r="B943" s="248">
        <v>80111600</v>
      </c>
      <c r="C943" s="247" t="s">
        <v>1785</v>
      </c>
      <c r="D943" s="247" t="s">
        <v>3410</v>
      </c>
      <c r="E943" s="249" t="s">
        <v>713</v>
      </c>
      <c r="F943" s="249">
        <v>2024003050076</v>
      </c>
      <c r="G943" s="250" t="s">
        <v>714</v>
      </c>
      <c r="H943" s="251" t="s">
        <v>3387</v>
      </c>
      <c r="I943" s="133">
        <v>44809673</v>
      </c>
      <c r="J943" s="54" t="s">
        <v>1016</v>
      </c>
      <c r="K943" s="247" t="s">
        <v>3404</v>
      </c>
      <c r="L943" s="54" t="s">
        <v>903</v>
      </c>
      <c r="M943" s="54" t="s">
        <v>909</v>
      </c>
      <c r="N943" s="252" t="s">
        <v>678</v>
      </c>
      <c r="O943" s="54">
        <v>128</v>
      </c>
      <c r="P943" s="253" t="s">
        <v>3104</v>
      </c>
      <c r="Q943" s="247" t="s">
        <v>3386</v>
      </c>
      <c r="R943" s="247" t="s">
        <v>4124</v>
      </c>
      <c r="S943" s="254">
        <v>6</v>
      </c>
      <c r="T943" s="265" t="s">
        <v>815</v>
      </c>
      <c r="U943" s="43">
        <v>767</v>
      </c>
      <c r="V943" s="254" t="s">
        <v>816</v>
      </c>
      <c r="W943" s="247" t="s">
        <v>821</v>
      </c>
      <c r="X943" s="247" t="s">
        <v>821</v>
      </c>
      <c r="Y943" s="29">
        <v>601</v>
      </c>
      <c r="Z943" s="247" t="s">
        <v>2471</v>
      </c>
      <c r="AA943" s="247">
        <v>10176</v>
      </c>
      <c r="AB943" s="29">
        <v>37979800</v>
      </c>
      <c r="AC943" s="29">
        <v>6829873</v>
      </c>
      <c r="AD943" s="29">
        <v>0</v>
      </c>
      <c r="AE943" s="29">
        <v>37979800</v>
      </c>
      <c r="AF943" s="247" t="s">
        <v>4126</v>
      </c>
      <c r="AG943" s="247">
        <v>52010901</v>
      </c>
      <c r="AH943" s="247">
        <v>0</v>
      </c>
      <c r="AI943" s="247">
        <v>37979800</v>
      </c>
    </row>
    <row r="944" spans="1:35" s="24" customFormat="1" ht="36.75" customHeight="1" x14ac:dyDescent="0.3">
      <c r="A944" s="247">
        <v>687</v>
      </c>
      <c r="B944" s="248">
        <v>80111600</v>
      </c>
      <c r="C944" s="247" t="s">
        <v>1785</v>
      </c>
      <c r="D944" s="247" t="s">
        <v>3410</v>
      </c>
      <c r="E944" s="249" t="s">
        <v>713</v>
      </c>
      <c r="F944" s="249">
        <v>2024003050076</v>
      </c>
      <c r="G944" s="250" t="s">
        <v>714</v>
      </c>
      <c r="H944" s="251" t="s">
        <v>3387</v>
      </c>
      <c r="I944" s="133">
        <v>44809673</v>
      </c>
      <c r="J944" s="54" t="s">
        <v>1016</v>
      </c>
      <c r="K944" s="247" t="s">
        <v>3404</v>
      </c>
      <c r="L944" s="54" t="s">
        <v>903</v>
      </c>
      <c r="M944" s="54" t="s">
        <v>909</v>
      </c>
      <c r="N944" s="252" t="s">
        <v>678</v>
      </c>
      <c r="O944" s="54">
        <v>128</v>
      </c>
      <c r="P944" s="253" t="s">
        <v>3104</v>
      </c>
      <c r="Q944" s="247" t="s">
        <v>3386</v>
      </c>
      <c r="R944" s="247" t="s">
        <v>4124</v>
      </c>
      <c r="S944" s="254">
        <v>6</v>
      </c>
      <c r="T944" s="265" t="s">
        <v>815</v>
      </c>
      <c r="U944" s="43">
        <v>768</v>
      </c>
      <c r="V944" s="254" t="s">
        <v>816</v>
      </c>
      <c r="W944" s="247" t="s">
        <v>821</v>
      </c>
      <c r="X944" s="247" t="s">
        <v>821</v>
      </c>
      <c r="Y944" s="29">
        <v>627</v>
      </c>
      <c r="Z944" s="247" t="s">
        <v>2469</v>
      </c>
      <c r="AA944" s="247">
        <v>10219</v>
      </c>
      <c r="AB944" s="29">
        <v>37979800</v>
      </c>
      <c r="AC944" s="29">
        <v>6829873</v>
      </c>
      <c r="AD944" s="29">
        <v>0</v>
      </c>
      <c r="AE944" s="29">
        <v>37979800</v>
      </c>
      <c r="AF944" s="247" t="s">
        <v>4127</v>
      </c>
      <c r="AG944" s="247">
        <v>52010901</v>
      </c>
      <c r="AH944" s="247">
        <v>0</v>
      </c>
      <c r="AI944" s="247">
        <v>37979800</v>
      </c>
    </row>
    <row r="945" spans="1:35" s="24" customFormat="1" ht="36.75" customHeight="1" x14ac:dyDescent="0.3">
      <c r="A945" s="247">
        <v>688</v>
      </c>
      <c r="B945" s="248">
        <v>80111600</v>
      </c>
      <c r="C945" s="247" t="s">
        <v>1785</v>
      </c>
      <c r="D945" s="247" t="s">
        <v>3410</v>
      </c>
      <c r="E945" s="249" t="s">
        <v>713</v>
      </c>
      <c r="F945" s="249">
        <v>2024003050076</v>
      </c>
      <c r="G945" s="250" t="s">
        <v>714</v>
      </c>
      <c r="H945" s="251" t="s">
        <v>3387</v>
      </c>
      <c r="I945" s="133">
        <v>44809673</v>
      </c>
      <c r="J945" s="54" t="s">
        <v>1016</v>
      </c>
      <c r="K945" s="247" t="s">
        <v>3404</v>
      </c>
      <c r="L945" s="54" t="s">
        <v>903</v>
      </c>
      <c r="M945" s="54" t="s">
        <v>909</v>
      </c>
      <c r="N945" s="252" t="s">
        <v>678</v>
      </c>
      <c r="O945" s="54">
        <v>128</v>
      </c>
      <c r="P945" s="253" t="s">
        <v>3104</v>
      </c>
      <c r="Q945" s="247" t="s">
        <v>3386</v>
      </c>
      <c r="R945" s="247" t="s">
        <v>4124</v>
      </c>
      <c r="S945" s="254">
        <v>6</v>
      </c>
      <c r="T945" s="265" t="s">
        <v>815</v>
      </c>
      <c r="U945" s="43">
        <v>769</v>
      </c>
      <c r="V945" s="254" t="s">
        <v>816</v>
      </c>
      <c r="W945" s="247" t="s">
        <v>821</v>
      </c>
      <c r="X945" s="247" t="s">
        <v>821</v>
      </c>
      <c r="Y945" s="29">
        <v>634</v>
      </c>
      <c r="Z945" s="247" t="s">
        <v>2994</v>
      </c>
      <c r="AA945" s="247">
        <v>10324</v>
      </c>
      <c r="AB945" s="29">
        <v>36665734</v>
      </c>
      <c r="AC945" s="29">
        <v>8143939</v>
      </c>
      <c r="AD945" s="29">
        <v>0</v>
      </c>
      <c r="AE945" s="29">
        <v>36665734</v>
      </c>
      <c r="AF945" s="247" t="s">
        <v>4128</v>
      </c>
      <c r="AG945" s="247">
        <v>52010901</v>
      </c>
      <c r="AH945" s="247">
        <v>0</v>
      </c>
      <c r="AI945" s="247">
        <v>36665734</v>
      </c>
    </row>
    <row r="946" spans="1:35" s="24" customFormat="1" ht="36.75" customHeight="1" x14ac:dyDescent="0.3">
      <c r="A946" s="247">
        <v>689</v>
      </c>
      <c r="B946" s="248">
        <v>80111600</v>
      </c>
      <c r="C946" s="247" t="s">
        <v>1785</v>
      </c>
      <c r="D946" s="247" t="s">
        <v>3410</v>
      </c>
      <c r="E946" s="249" t="s">
        <v>713</v>
      </c>
      <c r="F946" s="249">
        <v>2024003050076</v>
      </c>
      <c r="G946" s="250" t="s">
        <v>714</v>
      </c>
      <c r="H946" s="251" t="s">
        <v>3387</v>
      </c>
      <c r="I946" s="133">
        <v>44546860</v>
      </c>
      <c r="J946" s="54" t="s">
        <v>1016</v>
      </c>
      <c r="K946" s="247" t="s">
        <v>3404</v>
      </c>
      <c r="L946" s="54" t="s">
        <v>903</v>
      </c>
      <c r="M946" s="54" t="s">
        <v>909</v>
      </c>
      <c r="N946" s="252" t="s">
        <v>678</v>
      </c>
      <c r="O946" s="54">
        <v>128</v>
      </c>
      <c r="P946" s="253" t="s">
        <v>3104</v>
      </c>
      <c r="Q946" s="247" t="s">
        <v>3386</v>
      </c>
      <c r="R946" s="247" t="s">
        <v>4124</v>
      </c>
      <c r="S946" s="254">
        <v>6</v>
      </c>
      <c r="T946" s="265" t="s">
        <v>815</v>
      </c>
      <c r="U946" s="168" t="s">
        <v>815</v>
      </c>
      <c r="V946" s="254" t="s">
        <v>816</v>
      </c>
      <c r="W946" s="247" t="s">
        <v>821</v>
      </c>
      <c r="X946" s="247" t="s">
        <v>821</v>
      </c>
      <c r="Y946" s="29">
        <v>695</v>
      </c>
      <c r="Z946" s="247" t="s">
        <v>3035</v>
      </c>
      <c r="AA946" s="247" t="s">
        <v>895</v>
      </c>
      <c r="AB946" s="29">
        <v>0</v>
      </c>
      <c r="AC946" s="29">
        <v>44546860</v>
      </c>
      <c r="AD946" s="29">
        <v>0</v>
      </c>
      <c r="AE946" s="29">
        <v>0</v>
      </c>
      <c r="AF946" s="247" t="s">
        <v>678</v>
      </c>
      <c r="AG946" s="247">
        <v>52010901</v>
      </c>
      <c r="AH946" s="247" t="s">
        <v>895</v>
      </c>
      <c r="AI946" s="247" t="s">
        <v>895</v>
      </c>
    </row>
    <row r="947" spans="1:35" s="24" customFormat="1" ht="36.75" customHeight="1" x14ac:dyDescent="0.3">
      <c r="A947" s="247">
        <v>690</v>
      </c>
      <c r="B947" s="248">
        <v>80111600</v>
      </c>
      <c r="C947" s="247" t="s">
        <v>1785</v>
      </c>
      <c r="D947" s="247" t="s">
        <v>3410</v>
      </c>
      <c r="E947" s="249" t="s">
        <v>713</v>
      </c>
      <c r="F947" s="249">
        <v>2024003050076</v>
      </c>
      <c r="G947" s="250" t="s">
        <v>714</v>
      </c>
      <c r="H947" s="251" t="s">
        <v>3387</v>
      </c>
      <c r="I947" s="133">
        <v>44546860</v>
      </c>
      <c r="J947" s="54" t="s">
        <v>1016</v>
      </c>
      <c r="K947" s="247" t="s">
        <v>3404</v>
      </c>
      <c r="L947" s="54" t="s">
        <v>903</v>
      </c>
      <c r="M947" s="54" t="s">
        <v>909</v>
      </c>
      <c r="N947" s="252" t="s">
        <v>678</v>
      </c>
      <c r="O947" s="54">
        <v>128</v>
      </c>
      <c r="P947" s="253" t="s">
        <v>3104</v>
      </c>
      <c r="Q947" s="247" t="s">
        <v>3386</v>
      </c>
      <c r="R947" s="247" t="s">
        <v>4124</v>
      </c>
      <c r="S947" s="254">
        <v>6</v>
      </c>
      <c r="T947" s="265" t="s">
        <v>815</v>
      </c>
      <c r="U947" s="43">
        <v>771</v>
      </c>
      <c r="V947" s="254" t="s">
        <v>816</v>
      </c>
      <c r="W947" s="247" t="s">
        <v>821</v>
      </c>
      <c r="X947" s="247" t="s">
        <v>821</v>
      </c>
      <c r="Y947" s="29">
        <v>633</v>
      </c>
      <c r="Z947" s="247" t="s">
        <v>2993</v>
      </c>
      <c r="AA947" s="247">
        <v>10305</v>
      </c>
      <c r="AB947" s="29">
        <v>36665734</v>
      </c>
      <c r="AC947" s="29">
        <v>7881126</v>
      </c>
      <c r="AD947" s="29">
        <v>0</v>
      </c>
      <c r="AE947" s="29">
        <v>36665734</v>
      </c>
      <c r="AF947" s="247" t="s">
        <v>4129</v>
      </c>
      <c r="AG947" s="247">
        <v>52010901</v>
      </c>
      <c r="AH947" s="247">
        <v>0</v>
      </c>
      <c r="AI947" s="247">
        <v>36665734</v>
      </c>
    </row>
    <row r="948" spans="1:35" s="24" customFormat="1" ht="36.75" customHeight="1" x14ac:dyDescent="0.3">
      <c r="A948" s="247">
        <v>691</v>
      </c>
      <c r="B948" s="248">
        <v>80111600</v>
      </c>
      <c r="C948" s="247" t="s">
        <v>1785</v>
      </c>
      <c r="D948" s="247" t="s">
        <v>3410</v>
      </c>
      <c r="E948" s="249" t="s">
        <v>713</v>
      </c>
      <c r="F948" s="249">
        <v>2024003050076</v>
      </c>
      <c r="G948" s="250" t="s">
        <v>714</v>
      </c>
      <c r="H948" s="251" t="s">
        <v>3387</v>
      </c>
      <c r="I948" s="133">
        <v>44809673</v>
      </c>
      <c r="J948" s="54" t="s">
        <v>1016</v>
      </c>
      <c r="K948" s="247" t="s">
        <v>3404</v>
      </c>
      <c r="L948" s="54" t="s">
        <v>903</v>
      </c>
      <c r="M948" s="54" t="s">
        <v>909</v>
      </c>
      <c r="N948" s="252" t="s">
        <v>678</v>
      </c>
      <c r="O948" s="54">
        <v>128</v>
      </c>
      <c r="P948" s="253" t="s">
        <v>3104</v>
      </c>
      <c r="Q948" s="247" t="s">
        <v>3386</v>
      </c>
      <c r="R948" s="247" t="s">
        <v>4124</v>
      </c>
      <c r="S948" s="254">
        <v>6</v>
      </c>
      <c r="T948" s="265" t="s">
        <v>815</v>
      </c>
      <c r="U948" s="43">
        <v>772</v>
      </c>
      <c r="V948" s="254" t="s">
        <v>816</v>
      </c>
      <c r="W948" s="247" t="s">
        <v>821</v>
      </c>
      <c r="X948" s="247" t="s">
        <v>821</v>
      </c>
      <c r="Y948" s="29">
        <v>632</v>
      </c>
      <c r="Z948" s="247" t="s">
        <v>2463</v>
      </c>
      <c r="AA948" s="247">
        <v>10217</v>
      </c>
      <c r="AB948" s="29">
        <v>36665734</v>
      </c>
      <c r="AC948" s="29">
        <v>8143939</v>
      </c>
      <c r="AD948" s="29">
        <v>0</v>
      </c>
      <c r="AE948" s="29">
        <v>36665734</v>
      </c>
      <c r="AF948" s="247" t="s">
        <v>4130</v>
      </c>
      <c r="AG948" s="247">
        <v>52010901</v>
      </c>
      <c r="AH948" s="247">
        <v>0</v>
      </c>
      <c r="AI948" s="247">
        <v>36665734</v>
      </c>
    </row>
    <row r="949" spans="1:35" s="24" customFormat="1" ht="36.75" customHeight="1" x14ac:dyDescent="0.3">
      <c r="A949" s="247">
        <v>692</v>
      </c>
      <c r="B949" s="248">
        <v>80111600</v>
      </c>
      <c r="C949" s="247" t="s">
        <v>1785</v>
      </c>
      <c r="D949" s="247" t="s">
        <v>3410</v>
      </c>
      <c r="E949" s="249" t="s">
        <v>713</v>
      </c>
      <c r="F949" s="249">
        <v>2024003050076</v>
      </c>
      <c r="G949" s="250" t="s">
        <v>714</v>
      </c>
      <c r="H949" s="251" t="s">
        <v>3387</v>
      </c>
      <c r="I949" s="133">
        <v>44809673</v>
      </c>
      <c r="J949" s="54" t="s">
        <v>1016</v>
      </c>
      <c r="K949" s="247" t="s">
        <v>3404</v>
      </c>
      <c r="L949" s="54" t="s">
        <v>903</v>
      </c>
      <c r="M949" s="54" t="s">
        <v>909</v>
      </c>
      <c r="N949" s="252" t="s">
        <v>678</v>
      </c>
      <c r="O949" s="54">
        <v>128</v>
      </c>
      <c r="P949" s="253" t="s">
        <v>3104</v>
      </c>
      <c r="Q949" s="247" t="s">
        <v>3386</v>
      </c>
      <c r="R949" s="247" t="s">
        <v>4124</v>
      </c>
      <c r="S949" s="254">
        <v>6</v>
      </c>
      <c r="T949" s="265" t="s">
        <v>815</v>
      </c>
      <c r="U949" s="43">
        <v>773</v>
      </c>
      <c r="V949" s="254" t="s">
        <v>816</v>
      </c>
      <c r="W949" s="247" t="s">
        <v>821</v>
      </c>
      <c r="X949" s="247" t="s">
        <v>821</v>
      </c>
      <c r="Y949" s="29">
        <v>631</v>
      </c>
      <c r="Z949" s="247" t="s">
        <v>2479</v>
      </c>
      <c r="AA949" s="247">
        <v>10216</v>
      </c>
      <c r="AB949" s="29">
        <v>36665734</v>
      </c>
      <c r="AC949" s="29">
        <v>8143939</v>
      </c>
      <c r="AD949" s="29">
        <v>0</v>
      </c>
      <c r="AE949" s="29">
        <v>36665734</v>
      </c>
      <c r="AF949" s="247" t="s">
        <v>4131</v>
      </c>
      <c r="AG949" s="247">
        <v>52010901</v>
      </c>
      <c r="AH949" s="247">
        <v>0</v>
      </c>
      <c r="AI949" s="247">
        <v>36665734</v>
      </c>
    </row>
    <row r="950" spans="1:35" s="24" customFormat="1" ht="36.75" customHeight="1" x14ac:dyDescent="0.3">
      <c r="A950" s="247">
        <v>693</v>
      </c>
      <c r="B950" s="248">
        <v>80111600</v>
      </c>
      <c r="C950" s="247" t="s">
        <v>1785</v>
      </c>
      <c r="D950" s="247" t="s">
        <v>3410</v>
      </c>
      <c r="E950" s="249" t="s">
        <v>713</v>
      </c>
      <c r="F950" s="249">
        <v>2024003050076</v>
      </c>
      <c r="G950" s="250" t="s">
        <v>714</v>
      </c>
      <c r="H950" s="251" t="s">
        <v>3387</v>
      </c>
      <c r="I950" s="133">
        <v>44809673</v>
      </c>
      <c r="J950" s="54" t="s">
        <v>1016</v>
      </c>
      <c r="K950" s="247" t="s">
        <v>3404</v>
      </c>
      <c r="L950" s="54" t="s">
        <v>903</v>
      </c>
      <c r="M950" s="54" t="s">
        <v>909</v>
      </c>
      <c r="N950" s="252" t="s">
        <v>678</v>
      </c>
      <c r="O950" s="54">
        <v>128</v>
      </c>
      <c r="P950" s="253" t="s">
        <v>3104</v>
      </c>
      <c r="Q950" s="247" t="s">
        <v>3386</v>
      </c>
      <c r="R950" s="247" t="s">
        <v>4124</v>
      </c>
      <c r="S950" s="254">
        <v>6</v>
      </c>
      <c r="T950" s="265" t="s">
        <v>815</v>
      </c>
      <c r="U950" s="43">
        <v>774</v>
      </c>
      <c r="V950" s="254" t="s">
        <v>816</v>
      </c>
      <c r="W950" s="247" t="s">
        <v>821</v>
      </c>
      <c r="X950" s="247" t="s">
        <v>821</v>
      </c>
      <c r="Y950" s="29">
        <v>641</v>
      </c>
      <c r="Z950" s="247" t="s">
        <v>2448</v>
      </c>
      <c r="AA950" s="247">
        <v>10515</v>
      </c>
      <c r="AB950" s="29">
        <v>34037600</v>
      </c>
      <c r="AC950" s="29">
        <v>10772073</v>
      </c>
      <c r="AD950" s="29">
        <v>0</v>
      </c>
      <c r="AE950" s="29">
        <v>34037600</v>
      </c>
      <c r="AF950" s="247" t="s">
        <v>4132</v>
      </c>
      <c r="AG950" s="247">
        <v>52010901</v>
      </c>
      <c r="AH950" s="247">
        <v>0</v>
      </c>
      <c r="AI950" s="247">
        <v>34037600</v>
      </c>
    </row>
    <row r="951" spans="1:35" s="24" customFormat="1" ht="36.75" customHeight="1" x14ac:dyDescent="0.3">
      <c r="A951" s="247">
        <v>694</v>
      </c>
      <c r="B951" s="248">
        <v>80111600</v>
      </c>
      <c r="C951" s="247" t="s">
        <v>1785</v>
      </c>
      <c r="D951" s="247" t="s">
        <v>3410</v>
      </c>
      <c r="E951" s="249" t="s">
        <v>713</v>
      </c>
      <c r="F951" s="249">
        <v>2024003050076</v>
      </c>
      <c r="G951" s="250" t="s">
        <v>714</v>
      </c>
      <c r="H951" s="251" t="s">
        <v>3387</v>
      </c>
      <c r="I951" s="133">
        <v>44809673</v>
      </c>
      <c r="J951" s="54" t="s">
        <v>1464</v>
      </c>
      <c r="K951" s="247" t="s">
        <v>3404</v>
      </c>
      <c r="L951" s="54" t="s">
        <v>903</v>
      </c>
      <c r="M951" s="54" t="s">
        <v>909</v>
      </c>
      <c r="N951" s="252" t="s">
        <v>678</v>
      </c>
      <c r="O951" s="54">
        <v>128</v>
      </c>
      <c r="P951" s="253" t="s">
        <v>3104</v>
      </c>
      <c r="Q951" s="247" t="s">
        <v>3386</v>
      </c>
      <c r="R951" s="247" t="s">
        <v>4124</v>
      </c>
      <c r="S951" s="254">
        <v>4</v>
      </c>
      <c r="T951" s="265" t="s">
        <v>815</v>
      </c>
      <c r="U951" s="43">
        <v>998</v>
      </c>
      <c r="V951" s="254" t="s">
        <v>816</v>
      </c>
      <c r="W951" s="247" t="s">
        <v>845</v>
      </c>
      <c r="X951" s="247" t="s">
        <v>845</v>
      </c>
      <c r="Y951" s="29">
        <v>684</v>
      </c>
      <c r="Z951" s="247" t="s">
        <v>1926</v>
      </c>
      <c r="AA951" s="247" t="s">
        <v>895</v>
      </c>
      <c r="AB951" s="29">
        <v>0</v>
      </c>
      <c r="AC951" s="29">
        <v>44809673</v>
      </c>
      <c r="AD951" s="29">
        <v>0</v>
      </c>
      <c r="AE951" s="29">
        <v>0</v>
      </c>
      <c r="AF951" s="247" t="s">
        <v>678</v>
      </c>
      <c r="AG951" s="247">
        <v>52010901</v>
      </c>
      <c r="AH951" s="247" t="s">
        <v>895</v>
      </c>
      <c r="AI951" s="247" t="s">
        <v>895</v>
      </c>
    </row>
    <row r="952" spans="1:35" s="24" customFormat="1" ht="36.75" customHeight="1" x14ac:dyDescent="0.3">
      <c r="A952" s="247">
        <v>695</v>
      </c>
      <c r="B952" s="248">
        <v>80111600</v>
      </c>
      <c r="C952" s="247" t="s">
        <v>1785</v>
      </c>
      <c r="D952" s="247" t="s">
        <v>3410</v>
      </c>
      <c r="E952" s="249" t="s">
        <v>713</v>
      </c>
      <c r="F952" s="249">
        <v>2024003050076</v>
      </c>
      <c r="G952" s="250" t="s">
        <v>714</v>
      </c>
      <c r="H952" s="251" t="s">
        <v>3387</v>
      </c>
      <c r="I952" s="133">
        <v>44809673</v>
      </c>
      <c r="J952" s="54" t="s">
        <v>1016</v>
      </c>
      <c r="K952" s="247" t="s">
        <v>3404</v>
      </c>
      <c r="L952" s="54" t="s">
        <v>903</v>
      </c>
      <c r="M952" s="54" t="s">
        <v>909</v>
      </c>
      <c r="N952" s="252" t="s">
        <v>678</v>
      </c>
      <c r="O952" s="54">
        <v>128</v>
      </c>
      <c r="P952" s="253" t="s">
        <v>3104</v>
      </c>
      <c r="Q952" s="247" t="s">
        <v>3386</v>
      </c>
      <c r="R952" s="247" t="s">
        <v>4124</v>
      </c>
      <c r="S952" s="254">
        <v>6</v>
      </c>
      <c r="T952" s="265" t="s">
        <v>815</v>
      </c>
      <c r="U952" s="43">
        <v>776</v>
      </c>
      <c r="V952" s="254" t="s">
        <v>816</v>
      </c>
      <c r="W952" s="247" t="s">
        <v>821</v>
      </c>
      <c r="X952" s="247" t="s">
        <v>821</v>
      </c>
      <c r="Y952" s="29">
        <v>636</v>
      </c>
      <c r="Z952" s="247" t="s">
        <v>2995</v>
      </c>
      <c r="AA952" s="247">
        <v>10304</v>
      </c>
      <c r="AB952" s="29">
        <v>36665734</v>
      </c>
      <c r="AC952" s="29">
        <v>8143939</v>
      </c>
      <c r="AD952" s="29">
        <v>0</v>
      </c>
      <c r="AE952" s="29">
        <v>36665734</v>
      </c>
      <c r="AF952" s="247" t="s">
        <v>4133</v>
      </c>
      <c r="AG952" s="247">
        <v>52010901</v>
      </c>
      <c r="AH952" s="247">
        <v>0</v>
      </c>
      <c r="AI952" s="247">
        <v>36665734</v>
      </c>
    </row>
    <row r="953" spans="1:35" s="24" customFormat="1" ht="36.75" customHeight="1" x14ac:dyDescent="0.3">
      <c r="A953" s="247">
        <v>696</v>
      </c>
      <c r="B953" s="248">
        <v>80111600</v>
      </c>
      <c r="C953" s="247" t="s">
        <v>1785</v>
      </c>
      <c r="D953" s="247" t="s">
        <v>3410</v>
      </c>
      <c r="E953" s="249" t="s">
        <v>713</v>
      </c>
      <c r="F953" s="249">
        <v>2024003050076</v>
      </c>
      <c r="G953" s="250" t="s">
        <v>714</v>
      </c>
      <c r="H953" s="251" t="s">
        <v>3387</v>
      </c>
      <c r="I953" s="133">
        <v>44809673</v>
      </c>
      <c r="J953" s="54" t="s">
        <v>1016</v>
      </c>
      <c r="K953" s="247" t="s">
        <v>3404</v>
      </c>
      <c r="L953" s="54" t="s">
        <v>903</v>
      </c>
      <c r="M953" s="54" t="s">
        <v>909</v>
      </c>
      <c r="N953" s="252" t="s">
        <v>678</v>
      </c>
      <c r="O953" s="54">
        <v>128</v>
      </c>
      <c r="P953" s="253" t="s">
        <v>3104</v>
      </c>
      <c r="Q953" s="247" t="s">
        <v>3386</v>
      </c>
      <c r="R953" s="247" t="s">
        <v>4124</v>
      </c>
      <c r="S953" s="254">
        <v>6</v>
      </c>
      <c r="T953" s="265" t="s">
        <v>815</v>
      </c>
      <c r="U953" s="43">
        <v>777</v>
      </c>
      <c r="V953" s="254" t="s">
        <v>816</v>
      </c>
      <c r="W953" s="247" t="s">
        <v>821</v>
      </c>
      <c r="X953" s="247" t="s">
        <v>821</v>
      </c>
      <c r="Y953" s="29">
        <v>678</v>
      </c>
      <c r="Z953" s="247" t="s">
        <v>3040</v>
      </c>
      <c r="AA953" s="247" t="s">
        <v>895</v>
      </c>
      <c r="AB953" s="29">
        <v>0</v>
      </c>
      <c r="AC953" s="29">
        <v>44809673</v>
      </c>
      <c r="AD953" s="29">
        <v>0</v>
      </c>
      <c r="AE953" s="29">
        <v>0</v>
      </c>
      <c r="AF953" s="247" t="s">
        <v>678</v>
      </c>
      <c r="AG953" s="247">
        <v>52010901</v>
      </c>
      <c r="AH953" s="247" t="s">
        <v>895</v>
      </c>
      <c r="AI953" s="247" t="s">
        <v>895</v>
      </c>
    </row>
    <row r="954" spans="1:35" s="24" customFormat="1" ht="36.75" customHeight="1" x14ac:dyDescent="0.3">
      <c r="A954" s="247">
        <v>697</v>
      </c>
      <c r="B954" s="248">
        <v>80111600</v>
      </c>
      <c r="C954" s="247" t="s">
        <v>1785</v>
      </c>
      <c r="D954" s="247" t="s">
        <v>3410</v>
      </c>
      <c r="E954" s="249" t="s">
        <v>713</v>
      </c>
      <c r="F954" s="249">
        <v>2024003050076</v>
      </c>
      <c r="G954" s="250" t="s">
        <v>714</v>
      </c>
      <c r="H954" s="251" t="s">
        <v>3387</v>
      </c>
      <c r="I954" s="133">
        <v>44809673</v>
      </c>
      <c r="J954" s="54" t="s">
        <v>1465</v>
      </c>
      <c r="K954" s="247" t="s">
        <v>3404</v>
      </c>
      <c r="L954" s="54" t="s">
        <v>903</v>
      </c>
      <c r="M954" s="54" t="s">
        <v>909</v>
      </c>
      <c r="N954" s="252" t="s">
        <v>678</v>
      </c>
      <c r="O954" s="54">
        <v>128</v>
      </c>
      <c r="P954" s="253" t="s">
        <v>3104</v>
      </c>
      <c r="Q954" s="247" t="s">
        <v>3386</v>
      </c>
      <c r="R954" s="247" t="s">
        <v>4124</v>
      </c>
      <c r="S954" s="254">
        <v>6</v>
      </c>
      <c r="T954" s="265" t="s">
        <v>815</v>
      </c>
      <c r="U954" s="43">
        <v>779</v>
      </c>
      <c r="V954" s="254" t="s">
        <v>816</v>
      </c>
      <c r="W954" s="247" t="s">
        <v>821</v>
      </c>
      <c r="X954" s="247" t="s">
        <v>821</v>
      </c>
      <c r="Y954" s="29">
        <v>599</v>
      </c>
      <c r="Z954" s="247" t="s">
        <v>2446</v>
      </c>
      <c r="AA954" s="247">
        <v>10191</v>
      </c>
      <c r="AB954" s="29">
        <v>41922000</v>
      </c>
      <c r="AC954" s="29">
        <v>2887673</v>
      </c>
      <c r="AD954" s="29">
        <v>0</v>
      </c>
      <c r="AE954" s="29">
        <v>41922000</v>
      </c>
      <c r="AF954" s="247" t="s">
        <v>4134</v>
      </c>
      <c r="AG954" s="247">
        <v>52010901</v>
      </c>
      <c r="AH954" s="247">
        <v>0</v>
      </c>
      <c r="AI954" s="247">
        <v>41922000</v>
      </c>
    </row>
    <row r="955" spans="1:35" s="24" customFormat="1" ht="36.75" customHeight="1" x14ac:dyDescent="0.3">
      <c r="A955" s="247">
        <v>698</v>
      </c>
      <c r="B955" s="248">
        <v>80111600</v>
      </c>
      <c r="C955" s="247" t="s">
        <v>1785</v>
      </c>
      <c r="D955" s="247" t="s">
        <v>3410</v>
      </c>
      <c r="E955" s="249" t="s">
        <v>713</v>
      </c>
      <c r="F955" s="249">
        <v>2024003050076</v>
      </c>
      <c r="G955" s="250" t="s">
        <v>714</v>
      </c>
      <c r="H955" s="251" t="s">
        <v>3387</v>
      </c>
      <c r="I955" s="133">
        <v>44809673</v>
      </c>
      <c r="J955" s="54" t="s">
        <v>1465</v>
      </c>
      <c r="K955" s="247" t="s">
        <v>3404</v>
      </c>
      <c r="L955" s="54" t="s">
        <v>903</v>
      </c>
      <c r="M955" s="54" t="s">
        <v>909</v>
      </c>
      <c r="N955" s="252" t="s">
        <v>678</v>
      </c>
      <c r="O955" s="54">
        <v>128</v>
      </c>
      <c r="P955" s="253" t="s">
        <v>3104</v>
      </c>
      <c r="Q955" s="247" t="s">
        <v>3386</v>
      </c>
      <c r="R955" s="247" t="s">
        <v>4124</v>
      </c>
      <c r="S955" s="254">
        <v>6</v>
      </c>
      <c r="T955" s="265" t="s">
        <v>815</v>
      </c>
      <c r="U955" s="43">
        <v>780</v>
      </c>
      <c r="V955" s="254" t="s">
        <v>816</v>
      </c>
      <c r="W955" s="247" t="s">
        <v>821</v>
      </c>
      <c r="X955" s="247" t="s">
        <v>821</v>
      </c>
      <c r="Y955" s="29">
        <v>628</v>
      </c>
      <c r="Z955" s="247" t="s">
        <v>2461</v>
      </c>
      <c r="AA955" s="247">
        <v>10223</v>
      </c>
      <c r="AB955" s="29">
        <v>37979800</v>
      </c>
      <c r="AC955" s="29">
        <v>6829873</v>
      </c>
      <c r="AD955" s="29">
        <v>0</v>
      </c>
      <c r="AE955" s="29">
        <v>37979800</v>
      </c>
      <c r="AF955" s="247" t="s">
        <v>4135</v>
      </c>
      <c r="AG955" s="247">
        <v>52010901</v>
      </c>
      <c r="AH955" s="247">
        <v>0</v>
      </c>
      <c r="AI955" s="247">
        <v>37979800</v>
      </c>
    </row>
    <row r="956" spans="1:35" s="24" customFormat="1" ht="36.75" customHeight="1" x14ac:dyDescent="0.3">
      <c r="A956" s="247">
        <v>699</v>
      </c>
      <c r="B956" s="248">
        <v>80111600</v>
      </c>
      <c r="C956" s="247" t="s">
        <v>1785</v>
      </c>
      <c r="D956" s="247" t="s">
        <v>3410</v>
      </c>
      <c r="E956" s="249" t="s">
        <v>713</v>
      </c>
      <c r="F956" s="249">
        <v>2024003050076</v>
      </c>
      <c r="G956" s="250" t="s">
        <v>714</v>
      </c>
      <c r="H956" s="251" t="s">
        <v>3387</v>
      </c>
      <c r="I956" s="133">
        <v>44546860</v>
      </c>
      <c r="J956" s="54" t="s">
        <v>1465</v>
      </c>
      <c r="K956" s="247" t="s">
        <v>3404</v>
      </c>
      <c r="L956" s="54" t="s">
        <v>903</v>
      </c>
      <c r="M956" s="54" t="s">
        <v>909</v>
      </c>
      <c r="N956" s="252" t="s">
        <v>678</v>
      </c>
      <c r="O956" s="54">
        <v>128</v>
      </c>
      <c r="P956" s="253" t="s">
        <v>3104</v>
      </c>
      <c r="Q956" s="247" t="s">
        <v>3386</v>
      </c>
      <c r="R956" s="247" t="s">
        <v>4124</v>
      </c>
      <c r="S956" s="254">
        <v>6</v>
      </c>
      <c r="T956" s="265" t="s">
        <v>815</v>
      </c>
      <c r="U956" s="43">
        <v>781</v>
      </c>
      <c r="V956" s="254" t="s">
        <v>816</v>
      </c>
      <c r="W956" s="247" t="s">
        <v>821</v>
      </c>
      <c r="X956" s="247" t="s">
        <v>821</v>
      </c>
      <c r="Y956" s="29">
        <v>609</v>
      </c>
      <c r="Z956" s="247" t="s">
        <v>2454</v>
      </c>
      <c r="AA956" s="247">
        <v>10220</v>
      </c>
      <c r="AB956" s="29">
        <v>37979800</v>
      </c>
      <c r="AC956" s="29">
        <v>6567060</v>
      </c>
      <c r="AD956" s="29">
        <v>0</v>
      </c>
      <c r="AE956" s="29">
        <v>37979800</v>
      </c>
      <c r="AF956" s="247" t="s">
        <v>4136</v>
      </c>
      <c r="AG956" s="247">
        <v>52010901</v>
      </c>
      <c r="AH956" s="247">
        <v>0</v>
      </c>
      <c r="AI956" s="247">
        <v>37979800</v>
      </c>
    </row>
    <row r="957" spans="1:35" s="24" customFormat="1" ht="36.75" customHeight="1" x14ac:dyDescent="0.3">
      <c r="A957" s="247">
        <v>700</v>
      </c>
      <c r="B957" s="248">
        <v>80111600</v>
      </c>
      <c r="C957" s="247" t="s">
        <v>1785</v>
      </c>
      <c r="D957" s="247" t="s">
        <v>3410</v>
      </c>
      <c r="E957" s="249" t="s">
        <v>713</v>
      </c>
      <c r="F957" s="249">
        <v>2024003050076</v>
      </c>
      <c r="G957" s="250" t="s">
        <v>714</v>
      </c>
      <c r="H957" s="251" t="s">
        <v>3387</v>
      </c>
      <c r="I957" s="133">
        <v>44546860</v>
      </c>
      <c r="J957" s="54" t="s">
        <v>1016</v>
      </c>
      <c r="K957" s="247" t="s">
        <v>3404</v>
      </c>
      <c r="L957" s="54" t="s">
        <v>903</v>
      </c>
      <c r="M957" s="54" t="s">
        <v>909</v>
      </c>
      <c r="N957" s="252" t="s">
        <v>678</v>
      </c>
      <c r="O957" s="54">
        <v>128</v>
      </c>
      <c r="P957" s="253" t="s">
        <v>3104</v>
      </c>
      <c r="Q957" s="247" t="s">
        <v>3386</v>
      </c>
      <c r="R957" s="247" t="s">
        <v>4124</v>
      </c>
      <c r="S957" s="254">
        <v>6</v>
      </c>
      <c r="T957" s="265" t="s">
        <v>815</v>
      </c>
      <c r="U957" s="43">
        <v>765</v>
      </c>
      <c r="V957" s="254" t="s">
        <v>816</v>
      </c>
      <c r="W957" s="247" t="s">
        <v>821</v>
      </c>
      <c r="X957" s="247" t="s">
        <v>821</v>
      </c>
      <c r="Y957" s="29">
        <v>551</v>
      </c>
      <c r="Z957" s="247" t="s">
        <v>2477</v>
      </c>
      <c r="AA957" s="247">
        <v>9224</v>
      </c>
      <c r="AB957" s="29">
        <v>42422000</v>
      </c>
      <c r="AC957" s="29">
        <v>2124860</v>
      </c>
      <c r="AD957" s="29">
        <v>3416573</v>
      </c>
      <c r="AE957" s="29">
        <v>39005427</v>
      </c>
      <c r="AF957" s="247" t="s">
        <v>4137</v>
      </c>
      <c r="AG957" s="247">
        <v>52010901</v>
      </c>
      <c r="AH957" s="247">
        <v>3416573</v>
      </c>
      <c r="AI957" s="247">
        <v>42422000</v>
      </c>
    </row>
    <row r="958" spans="1:35" s="24" customFormat="1" ht="36.75" customHeight="1" x14ac:dyDescent="0.3">
      <c r="A958" s="247">
        <v>701</v>
      </c>
      <c r="B958" s="248">
        <v>80111600</v>
      </c>
      <c r="C958" s="247" t="s">
        <v>1785</v>
      </c>
      <c r="D958" s="247" t="s">
        <v>3410</v>
      </c>
      <c r="E958" s="249" t="s">
        <v>713</v>
      </c>
      <c r="F958" s="249">
        <v>2024003050076</v>
      </c>
      <c r="G958" s="250" t="s">
        <v>714</v>
      </c>
      <c r="H958" s="251" t="s">
        <v>3387</v>
      </c>
      <c r="I958" s="133">
        <v>44546860</v>
      </c>
      <c r="J958" s="54" t="s">
        <v>1016</v>
      </c>
      <c r="K958" s="247" t="s">
        <v>3404</v>
      </c>
      <c r="L958" s="54" t="s">
        <v>903</v>
      </c>
      <c r="M958" s="54" t="s">
        <v>909</v>
      </c>
      <c r="N958" s="252" t="s">
        <v>678</v>
      </c>
      <c r="O958" s="54">
        <v>128</v>
      </c>
      <c r="P958" s="253" t="s">
        <v>3104</v>
      </c>
      <c r="Q958" s="247" t="s">
        <v>3386</v>
      </c>
      <c r="R958" s="247" t="s">
        <v>4124</v>
      </c>
      <c r="S958" s="254">
        <v>6</v>
      </c>
      <c r="T958" s="265" t="s">
        <v>815</v>
      </c>
      <c r="U958" s="43">
        <v>764</v>
      </c>
      <c r="V958" s="254" t="s">
        <v>816</v>
      </c>
      <c r="W958" s="247" t="s">
        <v>821</v>
      </c>
      <c r="X958" s="247" t="s">
        <v>821</v>
      </c>
      <c r="Y958" s="29">
        <v>554</v>
      </c>
      <c r="Z958" s="247" t="s">
        <v>2488</v>
      </c>
      <c r="AA958" s="247">
        <v>9392</v>
      </c>
      <c r="AB958" s="29">
        <v>42422000</v>
      </c>
      <c r="AC958" s="29">
        <v>2124860</v>
      </c>
      <c r="AD958" s="29">
        <v>3153760</v>
      </c>
      <c r="AE958" s="29">
        <v>39268240</v>
      </c>
      <c r="AF958" s="247" t="s">
        <v>4138</v>
      </c>
      <c r="AG958" s="247">
        <v>52010901</v>
      </c>
      <c r="AH958" s="247">
        <v>3153760</v>
      </c>
      <c r="AI958" s="247">
        <v>42422000</v>
      </c>
    </row>
    <row r="959" spans="1:35" s="24" customFormat="1" ht="36.75" customHeight="1" x14ac:dyDescent="0.3">
      <c r="A959" s="247">
        <v>702</v>
      </c>
      <c r="B959" s="248">
        <v>80111600</v>
      </c>
      <c r="C959" s="247" t="s">
        <v>1785</v>
      </c>
      <c r="D959" s="247" t="s">
        <v>3410</v>
      </c>
      <c r="E959" s="249" t="s">
        <v>713</v>
      </c>
      <c r="F959" s="249">
        <v>2024003050076</v>
      </c>
      <c r="G959" s="250" t="s">
        <v>714</v>
      </c>
      <c r="H959" s="251" t="s">
        <v>3387</v>
      </c>
      <c r="I959" s="133">
        <v>56443381</v>
      </c>
      <c r="J959" s="54" t="s">
        <v>1024</v>
      </c>
      <c r="K959" s="247" t="s">
        <v>3404</v>
      </c>
      <c r="L959" s="54" t="s">
        <v>903</v>
      </c>
      <c r="M959" s="54" t="s">
        <v>909</v>
      </c>
      <c r="N959" s="252" t="s">
        <v>678</v>
      </c>
      <c r="O959" s="54">
        <v>128</v>
      </c>
      <c r="P959" s="253" t="s">
        <v>3104</v>
      </c>
      <c r="Q959" s="247" t="s">
        <v>3386</v>
      </c>
      <c r="R959" s="247" t="s">
        <v>4124</v>
      </c>
      <c r="S959" s="254">
        <v>6</v>
      </c>
      <c r="T959" s="265" t="s">
        <v>815</v>
      </c>
      <c r="U959" s="43">
        <v>763</v>
      </c>
      <c r="V959" s="254" t="s">
        <v>816</v>
      </c>
      <c r="W959" s="247" t="s">
        <v>821</v>
      </c>
      <c r="X959" s="247" t="s">
        <v>821</v>
      </c>
      <c r="Y959" s="29">
        <v>533</v>
      </c>
      <c r="Z959" s="247" t="s">
        <v>2835</v>
      </c>
      <c r="AA959" s="247">
        <v>9198</v>
      </c>
      <c r="AB959" s="29">
        <v>56443381</v>
      </c>
      <c r="AC959" s="29">
        <v>0</v>
      </c>
      <c r="AD959" s="29">
        <v>6020820</v>
      </c>
      <c r="AE959" s="29">
        <v>50422561</v>
      </c>
      <c r="AF959" s="247" t="s">
        <v>4139</v>
      </c>
      <c r="AG959" s="247">
        <v>52010901</v>
      </c>
      <c r="AH959" s="247">
        <v>6020820</v>
      </c>
      <c r="AI959" s="247">
        <v>56443381</v>
      </c>
    </row>
    <row r="960" spans="1:35" s="24" customFormat="1" ht="36.75" customHeight="1" x14ac:dyDescent="0.3">
      <c r="A960" s="247">
        <v>703</v>
      </c>
      <c r="B960" s="248">
        <v>80111600</v>
      </c>
      <c r="C960" s="247" t="s">
        <v>1785</v>
      </c>
      <c r="D960" s="247" t="s">
        <v>3410</v>
      </c>
      <c r="E960" s="249" t="s">
        <v>713</v>
      </c>
      <c r="F960" s="249">
        <v>2024003050076</v>
      </c>
      <c r="G960" s="250" t="s">
        <v>714</v>
      </c>
      <c r="H960" s="251" t="s">
        <v>3387</v>
      </c>
      <c r="I960" s="133">
        <v>41130287</v>
      </c>
      <c r="J960" s="54" t="s">
        <v>1026</v>
      </c>
      <c r="K960" s="247" t="s">
        <v>3404</v>
      </c>
      <c r="L960" s="54" t="s">
        <v>903</v>
      </c>
      <c r="M960" s="54" t="s">
        <v>909</v>
      </c>
      <c r="N960" s="252" t="s">
        <v>678</v>
      </c>
      <c r="O960" s="54">
        <v>128</v>
      </c>
      <c r="P960" s="253" t="s">
        <v>3104</v>
      </c>
      <c r="Q960" s="247" t="s">
        <v>3386</v>
      </c>
      <c r="R960" s="247" t="s">
        <v>4124</v>
      </c>
      <c r="S960" s="254">
        <v>6</v>
      </c>
      <c r="T960" s="265" t="s">
        <v>815</v>
      </c>
      <c r="U960" s="43">
        <v>762</v>
      </c>
      <c r="V960" s="254" t="s">
        <v>816</v>
      </c>
      <c r="W960" s="247" t="s">
        <v>821</v>
      </c>
      <c r="X960" s="247" t="s">
        <v>821</v>
      </c>
      <c r="Y960" s="29">
        <v>550</v>
      </c>
      <c r="Z960" s="247" t="s">
        <v>2865</v>
      </c>
      <c r="AA960" s="247">
        <v>9226</v>
      </c>
      <c r="AB960" s="29">
        <v>41130287</v>
      </c>
      <c r="AC960" s="29">
        <v>0</v>
      </c>
      <c r="AD960" s="29">
        <v>3416573</v>
      </c>
      <c r="AE960" s="29">
        <v>37713714</v>
      </c>
      <c r="AF960" s="247" t="s">
        <v>4140</v>
      </c>
      <c r="AG960" s="247">
        <v>52010901</v>
      </c>
      <c r="AH960" s="247">
        <v>3416573</v>
      </c>
      <c r="AI960" s="247">
        <v>41130287</v>
      </c>
    </row>
    <row r="961" spans="1:35" s="24" customFormat="1" ht="36.75" customHeight="1" x14ac:dyDescent="0.3">
      <c r="A961" s="247">
        <v>704</v>
      </c>
      <c r="B961" s="248">
        <v>80111600</v>
      </c>
      <c r="C961" s="247" t="s">
        <v>1785</v>
      </c>
      <c r="D961" s="247" t="s">
        <v>3410</v>
      </c>
      <c r="E961" s="249" t="s">
        <v>713</v>
      </c>
      <c r="F961" s="249">
        <v>2024003050076</v>
      </c>
      <c r="G961" s="250" t="s">
        <v>714</v>
      </c>
      <c r="H961" s="251" t="s">
        <v>3387</v>
      </c>
      <c r="I961" s="133">
        <v>44809673</v>
      </c>
      <c r="J961" s="54" t="s">
        <v>1016</v>
      </c>
      <c r="K961" s="247" t="s">
        <v>3404</v>
      </c>
      <c r="L961" s="54" t="s">
        <v>903</v>
      </c>
      <c r="M961" s="54" t="s">
        <v>909</v>
      </c>
      <c r="N961" s="252" t="s">
        <v>678</v>
      </c>
      <c r="O961" s="54">
        <v>128</v>
      </c>
      <c r="P961" s="253" t="s">
        <v>3104</v>
      </c>
      <c r="Q961" s="247" t="s">
        <v>3386</v>
      </c>
      <c r="R961" s="247" t="s">
        <v>4124</v>
      </c>
      <c r="S961" s="254">
        <v>6</v>
      </c>
      <c r="T961" s="265" t="s">
        <v>815</v>
      </c>
      <c r="U961" s="43">
        <v>761</v>
      </c>
      <c r="V961" s="254" t="s">
        <v>816</v>
      </c>
      <c r="W961" s="247" t="s">
        <v>821</v>
      </c>
      <c r="X961" s="247" t="s">
        <v>821</v>
      </c>
      <c r="Y961" s="29">
        <v>611</v>
      </c>
      <c r="Z961" s="247" t="s">
        <v>2465</v>
      </c>
      <c r="AA961" s="247">
        <v>10192</v>
      </c>
      <c r="AB961" s="29">
        <v>37979800</v>
      </c>
      <c r="AC961" s="29">
        <v>6829873</v>
      </c>
      <c r="AD961" s="29">
        <v>0</v>
      </c>
      <c r="AE961" s="29">
        <v>37979800</v>
      </c>
      <c r="AF961" s="247" t="s">
        <v>4141</v>
      </c>
      <c r="AG961" s="247">
        <v>52010901</v>
      </c>
      <c r="AH961" s="247">
        <v>0</v>
      </c>
      <c r="AI961" s="247">
        <v>37979800</v>
      </c>
    </row>
    <row r="962" spans="1:35" s="24" customFormat="1" ht="36.75" customHeight="1" x14ac:dyDescent="0.3">
      <c r="A962" s="247">
        <v>705</v>
      </c>
      <c r="B962" s="248">
        <v>80111600</v>
      </c>
      <c r="C962" s="247" t="s">
        <v>1785</v>
      </c>
      <c r="D962" s="247" t="s">
        <v>3410</v>
      </c>
      <c r="E962" s="249" t="s">
        <v>713</v>
      </c>
      <c r="F962" s="249">
        <v>2024003050076</v>
      </c>
      <c r="G962" s="250" t="s">
        <v>714</v>
      </c>
      <c r="H962" s="251" t="s">
        <v>3387</v>
      </c>
      <c r="I962" s="133">
        <v>55439911</v>
      </c>
      <c r="J962" s="54" t="s">
        <v>1466</v>
      </c>
      <c r="K962" s="247" t="s">
        <v>3404</v>
      </c>
      <c r="L962" s="54" t="s">
        <v>903</v>
      </c>
      <c r="M962" s="54" t="s">
        <v>909</v>
      </c>
      <c r="N962" s="252" t="s">
        <v>678</v>
      </c>
      <c r="O962" s="54">
        <v>128</v>
      </c>
      <c r="P962" s="253" t="s">
        <v>3104</v>
      </c>
      <c r="Q962" s="247" t="s">
        <v>3386</v>
      </c>
      <c r="R962" s="247" t="s">
        <v>4124</v>
      </c>
      <c r="S962" s="254">
        <v>6</v>
      </c>
      <c r="T962" s="265" t="s">
        <v>815</v>
      </c>
      <c r="U962" s="43">
        <v>760</v>
      </c>
      <c r="V962" s="254" t="s">
        <v>816</v>
      </c>
      <c r="W962" s="247" t="s">
        <v>821</v>
      </c>
      <c r="X962" s="247" t="s">
        <v>821</v>
      </c>
      <c r="Y962" s="29">
        <v>540</v>
      </c>
      <c r="Z962" s="247" t="s">
        <v>2850</v>
      </c>
      <c r="AA962" s="247">
        <v>9414</v>
      </c>
      <c r="AB962" s="29">
        <v>53673500</v>
      </c>
      <c r="AC962" s="29">
        <v>1766411</v>
      </c>
      <c r="AD962" s="29">
        <v>0</v>
      </c>
      <c r="AE962" s="29">
        <v>53673500</v>
      </c>
      <c r="AF962" s="247" t="s">
        <v>4142</v>
      </c>
      <c r="AG962" s="247">
        <v>52010901</v>
      </c>
      <c r="AH962" s="247">
        <v>0</v>
      </c>
      <c r="AI962" s="247">
        <v>53673500</v>
      </c>
    </row>
    <row r="963" spans="1:35" s="24" customFormat="1" ht="36.75" customHeight="1" x14ac:dyDescent="0.3">
      <c r="A963" s="247">
        <v>706</v>
      </c>
      <c r="B963" s="248">
        <v>80111600</v>
      </c>
      <c r="C963" s="247" t="s">
        <v>1785</v>
      </c>
      <c r="D963" s="247" t="s">
        <v>3410</v>
      </c>
      <c r="E963" s="249" t="s">
        <v>713</v>
      </c>
      <c r="F963" s="249">
        <v>2024003050076</v>
      </c>
      <c r="G963" s="250" t="s">
        <v>714</v>
      </c>
      <c r="H963" s="251" t="s">
        <v>3387</v>
      </c>
      <c r="I963" s="133">
        <v>43232793</v>
      </c>
      <c r="J963" s="54" t="s">
        <v>1467</v>
      </c>
      <c r="K963" s="247" t="s">
        <v>3404</v>
      </c>
      <c r="L963" s="54" t="s">
        <v>903</v>
      </c>
      <c r="M963" s="54" t="s">
        <v>909</v>
      </c>
      <c r="N963" s="252" t="s">
        <v>678</v>
      </c>
      <c r="O963" s="54">
        <v>128</v>
      </c>
      <c r="P963" s="253" t="s">
        <v>3104</v>
      </c>
      <c r="Q963" s="247" t="s">
        <v>3386</v>
      </c>
      <c r="R963" s="247" t="s">
        <v>4124</v>
      </c>
      <c r="S963" s="254">
        <v>6</v>
      </c>
      <c r="T963" s="265" t="s">
        <v>815</v>
      </c>
      <c r="U963" s="43">
        <v>759</v>
      </c>
      <c r="V963" s="254" t="s">
        <v>816</v>
      </c>
      <c r="W963" s="247" t="s">
        <v>821</v>
      </c>
      <c r="X963" s="247" t="s">
        <v>821</v>
      </c>
      <c r="Y963" s="29">
        <v>535</v>
      </c>
      <c r="Z963" s="247" t="s">
        <v>2841</v>
      </c>
      <c r="AA963" s="247">
        <v>9199</v>
      </c>
      <c r="AB963" s="29">
        <v>42181540</v>
      </c>
      <c r="AC963" s="29">
        <v>1051253</v>
      </c>
      <c r="AD963" s="29">
        <v>4730640</v>
      </c>
      <c r="AE963" s="29">
        <v>37450900</v>
      </c>
      <c r="AF963" s="247" t="s">
        <v>4143</v>
      </c>
      <c r="AG963" s="247">
        <v>52010901</v>
      </c>
      <c r="AH963" s="247">
        <v>4730640</v>
      </c>
      <c r="AI963" s="247">
        <v>42181540</v>
      </c>
    </row>
    <row r="964" spans="1:35" s="24" customFormat="1" ht="36.75" customHeight="1" x14ac:dyDescent="0.3">
      <c r="A964" s="247">
        <v>707</v>
      </c>
      <c r="B964" s="248">
        <v>80111600</v>
      </c>
      <c r="C964" s="247" t="s">
        <v>1785</v>
      </c>
      <c r="D964" s="247" t="s">
        <v>3410</v>
      </c>
      <c r="E964" s="249" t="s">
        <v>713</v>
      </c>
      <c r="F964" s="249">
        <v>2024003050076</v>
      </c>
      <c r="G964" s="250" t="s">
        <v>714</v>
      </c>
      <c r="H964" s="251" t="s">
        <v>3387</v>
      </c>
      <c r="I964" s="133">
        <v>55439911</v>
      </c>
      <c r="J964" s="54" t="s">
        <v>1024</v>
      </c>
      <c r="K964" s="247" t="s">
        <v>3404</v>
      </c>
      <c r="L964" s="54" t="s">
        <v>903</v>
      </c>
      <c r="M964" s="54" t="s">
        <v>909</v>
      </c>
      <c r="N964" s="252" t="s">
        <v>678</v>
      </c>
      <c r="O964" s="54">
        <v>128</v>
      </c>
      <c r="P964" s="253" t="s">
        <v>3104</v>
      </c>
      <c r="Q964" s="247" t="s">
        <v>3386</v>
      </c>
      <c r="R964" s="247" t="s">
        <v>4124</v>
      </c>
      <c r="S964" s="254">
        <v>6</v>
      </c>
      <c r="T964" s="265" t="s">
        <v>815</v>
      </c>
      <c r="U964" s="43">
        <v>758</v>
      </c>
      <c r="V964" s="254" t="s">
        <v>816</v>
      </c>
      <c r="W964" s="247" t="s">
        <v>821</v>
      </c>
      <c r="X964" s="247" t="s">
        <v>821</v>
      </c>
      <c r="Y964" s="29">
        <v>532</v>
      </c>
      <c r="Z964" s="247" t="s">
        <v>2832</v>
      </c>
      <c r="AA964" s="247">
        <v>8732</v>
      </c>
      <c r="AB964" s="29">
        <v>54676970</v>
      </c>
      <c r="AC964" s="29">
        <v>762941</v>
      </c>
      <c r="AD964" s="29">
        <v>10369190</v>
      </c>
      <c r="AE964" s="29">
        <v>44307780</v>
      </c>
      <c r="AF964" s="247" t="s">
        <v>4144</v>
      </c>
      <c r="AG964" s="247">
        <v>52010901</v>
      </c>
      <c r="AH964" s="247">
        <v>10369190</v>
      </c>
      <c r="AI964" s="247">
        <v>54676970</v>
      </c>
    </row>
    <row r="965" spans="1:35" s="24" customFormat="1" ht="36.75" customHeight="1" x14ac:dyDescent="0.3">
      <c r="A965" s="247">
        <v>708</v>
      </c>
      <c r="B965" s="248">
        <v>80111600</v>
      </c>
      <c r="C965" s="247" t="s">
        <v>1785</v>
      </c>
      <c r="D965" s="247" t="s">
        <v>3410</v>
      </c>
      <c r="E965" s="249" t="s">
        <v>713</v>
      </c>
      <c r="F965" s="249">
        <v>2024003050076</v>
      </c>
      <c r="G965" s="250" t="s">
        <v>714</v>
      </c>
      <c r="H965" s="251" t="s">
        <v>3387</v>
      </c>
      <c r="I965" s="133">
        <v>55439911</v>
      </c>
      <c r="J965" s="54" t="s">
        <v>1024</v>
      </c>
      <c r="K965" s="247" t="s">
        <v>3404</v>
      </c>
      <c r="L965" s="54" t="s">
        <v>903</v>
      </c>
      <c r="M965" s="54" t="s">
        <v>909</v>
      </c>
      <c r="N965" s="252" t="s">
        <v>678</v>
      </c>
      <c r="O965" s="54">
        <v>128</v>
      </c>
      <c r="P965" s="253" t="s">
        <v>3104</v>
      </c>
      <c r="Q965" s="247" t="s">
        <v>3386</v>
      </c>
      <c r="R965" s="247" t="s">
        <v>4124</v>
      </c>
      <c r="S965" s="254">
        <v>6</v>
      </c>
      <c r="T965" s="265" t="s">
        <v>815</v>
      </c>
      <c r="U965" s="43">
        <v>757</v>
      </c>
      <c r="V965" s="254" t="s">
        <v>816</v>
      </c>
      <c r="W965" s="247" t="s">
        <v>821</v>
      </c>
      <c r="X965" s="247" t="s">
        <v>821</v>
      </c>
      <c r="Y965" s="29">
        <v>543</v>
      </c>
      <c r="Z965" s="247" t="s">
        <v>1967</v>
      </c>
      <c r="AA965" s="247">
        <v>8879</v>
      </c>
      <c r="AB965" s="29">
        <v>53673500</v>
      </c>
      <c r="AC965" s="29">
        <v>1766411</v>
      </c>
      <c r="AD965" s="29">
        <v>8696740</v>
      </c>
      <c r="AE965" s="29">
        <v>44976760</v>
      </c>
      <c r="AF965" s="247" t="s">
        <v>4145</v>
      </c>
      <c r="AG965" s="247">
        <v>52010901</v>
      </c>
      <c r="AH965" s="247">
        <v>8696740</v>
      </c>
      <c r="AI965" s="247">
        <v>53673500</v>
      </c>
    </row>
    <row r="966" spans="1:35" s="24" customFormat="1" ht="36.75" customHeight="1" x14ac:dyDescent="0.3">
      <c r="A966" s="247">
        <v>709</v>
      </c>
      <c r="B966" s="248">
        <v>80111600</v>
      </c>
      <c r="C966" s="247" t="s">
        <v>1785</v>
      </c>
      <c r="D966" s="247" t="s">
        <v>3410</v>
      </c>
      <c r="E966" s="249" t="s">
        <v>762</v>
      </c>
      <c r="F966" s="249">
        <v>2024003050075</v>
      </c>
      <c r="G966" s="250" t="s">
        <v>763</v>
      </c>
      <c r="H966" s="251" t="s">
        <v>3389</v>
      </c>
      <c r="I966" s="133">
        <v>21025066</v>
      </c>
      <c r="J966" s="54" t="s">
        <v>1021</v>
      </c>
      <c r="K966" s="247" t="s">
        <v>3404</v>
      </c>
      <c r="L966" s="54" t="s">
        <v>903</v>
      </c>
      <c r="M966" s="54" t="s">
        <v>909</v>
      </c>
      <c r="N966" s="252" t="s">
        <v>670</v>
      </c>
      <c r="O966" s="54">
        <v>127</v>
      </c>
      <c r="P966" s="253" t="s">
        <v>3103</v>
      </c>
      <c r="Q966" s="247" t="s">
        <v>3388</v>
      </c>
      <c r="R966" s="247" t="s">
        <v>3457</v>
      </c>
      <c r="S966" s="254">
        <v>6</v>
      </c>
      <c r="T966" s="265" t="s">
        <v>815</v>
      </c>
      <c r="U966" s="43">
        <v>804</v>
      </c>
      <c r="V966" s="247" t="s">
        <v>816</v>
      </c>
      <c r="W966" s="247" t="s">
        <v>821</v>
      </c>
      <c r="X966" s="247" t="s">
        <v>821</v>
      </c>
      <c r="Y966" s="29">
        <v>541</v>
      </c>
      <c r="Z966" s="247" t="s">
        <v>2452</v>
      </c>
      <c r="AA966" s="247">
        <v>9221</v>
      </c>
      <c r="AB966" s="29">
        <v>19711000</v>
      </c>
      <c r="AC966" s="29">
        <v>1314066</v>
      </c>
      <c r="AD966" s="29">
        <v>3416573</v>
      </c>
      <c r="AE966" s="29">
        <v>16294427</v>
      </c>
      <c r="AF966" s="247" t="s">
        <v>4146</v>
      </c>
      <c r="AG966" s="247">
        <v>52010902</v>
      </c>
      <c r="AH966" s="247">
        <v>3416573</v>
      </c>
      <c r="AI966" s="247">
        <v>19711000</v>
      </c>
    </row>
    <row r="967" spans="1:35" s="24" customFormat="1" ht="36.75" customHeight="1" x14ac:dyDescent="0.3">
      <c r="A967" s="247">
        <v>709</v>
      </c>
      <c r="B967" s="248">
        <v>80111600</v>
      </c>
      <c r="C967" s="247" t="s">
        <v>1785</v>
      </c>
      <c r="D967" s="247" t="s">
        <v>3410</v>
      </c>
      <c r="E967" s="249" t="s">
        <v>713</v>
      </c>
      <c r="F967" s="249">
        <v>2024003050076</v>
      </c>
      <c r="G967" s="250" t="s">
        <v>714</v>
      </c>
      <c r="H967" s="251" t="s">
        <v>3387</v>
      </c>
      <c r="I967" s="133">
        <v>21025066</v>
      </c>
      <c r="J967" s="54" t="s">
        <v>1021</v>
      </c>
      <c r="K967" s="247" t="s">
        <v>3404</v>
      </c>
      <c r="L967" s="54" t="s">
        <v>903</v>
      </c>
      <c r="M967" s="54" t="s">
        <v>909</v>
      </c>
      <c r="N967" s="252" t="s">
        <v>677</v>
      </c>
      <c r="O967" s="54">
        <v>146</v>
      </c>
      <c r="P967" s="253" t="s">
        <v>3104</v>
      </c>
      <c r="Q967" s="247" t="s">
        <v>3386</v>
      </c>
      <c r="R967" s="247" t="s">
        <v>3457</v>
      </c>
      <c r="S967" s="254">
        <v>6</v>
      </c>
      <c r="T967" s="265" t="s">
        <v>815</v>
      </c>
      <c r="U967" s="43">
        <v>804</v>
      </c>
      <c r="V967" s="247" t="s">
        <v>816</v>
      </c>
      <c r="W967" s="247" t="s">
        <v>821</v>
      </c>
      <c r="X967" s="247" t="s">
        <v>821</v>
      </c>
      <c r="Y967" s="29">
        <v>541</v>
      </c>
      <c r="Z967" s="247" t="s">
        <v>2452</v>
      </c>
      <c r="AA967" s="247">
        <v>9221</v>
      </c>
      <c r="AB967" s="29">
        <v>19711000</v>
      </c>
      <c r="AC967" s="29">
        <v>1314066</v>
      </c>
      <c r="AD967" s="29">
        <v>0</v>
      </c>
      <c r="AE967" s="29">
        <v>19711000</v>
      </c>
      <c r="AF967" s="247" t="s">
        <v>4147</v>
      </c>
      <c r="AG967" s="247">
        <v>52010901</v>
      </c>
      <c r="AH967" s="247">
        <v>0</v>
      </c>
      <c r="AI967" s="247">
        <v>19711000</v>
      </c>
    </row>
    <row r="968" spans="1:35" s="24" customFormat="1" ht="36.75" customHeight="1" x14ac:dyDescent="0.3">
      <c r="A968" s="247">
        <v>710</v>
      </c>
      <c r="B968" s="248">
        <v>80111600</v>
      </c>
      <c r="C968" s="247" t="s">
        <v>1785</v>
      </c>
      <c r="D968" s="247" t="s">
        <v>3410</v>
      </c>
      <c r="E968" s="249" t="s">
        <v>762</v>
      </c>
      <c r="F968" s="249">
        <v>2024003050075</v>
      </c>
      <c r="G968" s="250" t="s">
        <v>763</v>
      </c>
      <c r="H968" s="251" t="s">
        <v>3389</v>
      </c>
      <c r="I968" s="133">
        <v>21025066</v>
      </c>
      <c r="J968" s="54" t="s">
        <v>1021</v>
      </c>
      <c r="K968" s="247" t="s">
        <v>3404</v>
      </c>
      <c r="L968" s="54" t="s">
        <v>903</v>
      </c>
      <c r="M968" s="54" t="s">
        <v>909</v>
      </c>
      <c r="N968" s="252" t="s">
        <v>670</v>
      </c>
      <c r="O968" s="54">
        <v>127</v>
      </c>
      <c r="P968" s="253" t="s">
        <v>3103</v>
      </c>
      <c r="Q968" s="247" t="s">
        <v>3388</v>
      </c>
      <c r="R968" s="247" t="s">
        <v>3457</v>
      </c>
      <c r="S968" s="254">
        <v>6</v>
      </c>
      <c r="T968" s="265" t="s">
        <v>815</v>
      </c>
      <c r="U968" s="43">
        <v>794</v>
      </c>
      <c r="V968" s="247" t="s">
        <v>816</v>
      </c>
      <c r="W968" s="247" t="s">
        <v>821</v>
      </c>
      <c r="X968" s="247" t="s">
        <v>821</v>
      </c>
      <c r="Y968" s="29">
        <v>649</v>
      </c>
      <c r="Z968" s="247" t="s">
        <v>2444</v>
      </c>
      <c r="AA968" s="247">
        <v>10519</v>
      </c>
      <c r="AB968" s="29">
        <v>19711000</v>
      </c>
      <c r="AC968" s="29">
        <v>1314066</v>
      </c>
      <c r="AD968" s="29">
        <v>0</v>
      </c>
      <c r="AE968" s="29">
        <v>19711000</v>
      </c>
      <c r="AF968" s="247" t="s">
        <v>4148</v>
      </c>
      <c r="AG968" s="247">
        <v>52010902</v>
      </c>
      <c r="AH968" s="247">
        <v>0</v>
      </c>
      <c r="AI968" s="247">
        <v>19711000</v>
      </c>
    </row>
    <row r="969" spans="1:35" s="24" customFormat="1" ht="36.75" customHeight="1" x14ac:dyDescent="0.3">
      <c r="A969" s="247">
        <v>710</v>
      </c>
      <c r="B969" s="248">
        <v>80111600</v>
      </c>
      <c r="C969" s="247" t="s">
        <v>1785</v>
      </c>
      <c r="D969" s="247" t="s">
        <v>3410</v>
      </c>
      <c r="E969" s="249" t="s">
        <v>713</v>
      </c>
      <c r="F969" s="249">
        <v>2024003050076</v>
      </c>
      <c r="G969" s="250" t="s">
        <v>714</v>
      </c>
      <c r="H969" s="251" t="s">
        <v>3387</v>
      </c>
      <c r="I969" s="133">
        <v>21025066</v>
      </c>
      <c r="J969" s="54" t="s">
        <v>1021</v>
      </c>
      <c r="K969" s="247" t="s">
        <v>3404</v>
      </c>
      <c r="L969" s="54" t="s">
        <v>903</v>
      </c>
      <c r="M969" s="54" t="s">
        <v>909</v>
      </c>
      <c r="N969" s="252" t="s">
        <v>677</v>
      </c>
      <c r="O969" s="54">
        <v>146</v>
      </c>
      <c r="P969" s="253" t="s">
        <v>3104</v>
      </c>
      <c r="Q969" s="247" t="s">
        <v>3386</v>
      </c>
      <c r="R969" s="247" t="s">
        <v>3457</v>
      </c>
      <c r="S969" s="254">
        <v>6</v>
      </c>
      <c r="T969" s="265" t="s">
        <v>815</v>
      </c>
      <c r="U969" s="43">
        <v>794</v>
      </c>
      <c r="V969" s="247" t="s">
        <v>816</v>
      </c>
      <c r="W969" s="247" t="s">
        <v>821</v>
      </c>
      <c r="X969" s="247" t="s">
        <v>821</v>
      </c>
      <c r="Y969" s="29">
        <v>649</v>
      </c>
      <c r="Z969" s="247" t="s">
        <v>2444</v>
      </c>
      <c r="AA969" s="247">
        <v>10519</v>
      </c>
      <c r="AB969" s="29">
        <v>19711000</v>
      </c>
      <c r="AC969" s="29">
        <v>1314066</v>
      </c>
      <c r="AD969" s="29">
        <v>0</v>
      </c>
      <c r="AE969" s="29">
        <v>19711000</v>
      </c>
      <c r="AF969" s="247" t="s">
        <v>4149</v>
      </c>
      <c r="AG969" s="247">
        <v>52010901</v>
      </c>
      <c r="AH969" s="247">
        <v>0</v>
      </c>
      <c r="AI969" s="247">
        <v>19711000</v>
      </c>
    </row>
    <row r="970" spans="1:35" s="24" customFormat="1" ht="36.75" customHeight="1" x14ac:dyDescent="0.3">
      <c r="A970" s="247">
        <v>711</v>
      </c>
      <c r="B970" s="248">
        <v>80111600</v>
      </c>
      <c r="C970" s="247" t="s">
        <v>1785</v>
      </c>
      <c r="D970" s="247" t="s">
        <v>3410</v>
      </c>
      <c r="E970" s="249" t="s">
        <v>762</v>
      </c>
      <c r="F970" s="249">
        <v>2024003050075</v>
      </c>
      <c r="G970" s="250" t="s">
        <v>763</v>
      </c>
      <c r="H970" s="251" t="s">
        <v>3389</v>
      </c>
      <c r="I970" s="133">
        <v>21025066</v>
      </c>
      <c r="J970" s="54" t="s">
        <v>1021</v>
      </c>
      <c r="K970" s="247" t="s">
        <v>3404</v>
      </c>
      <c r="L970" s="54" t="s">
        <v>903</v>
      </c>
      <c r="M970" s="54" t="s">
        <v>909</v>
      </c>
      <c r="N970" s="252" t="s">
        <v>670</v>
      </c>
      <c r="O970" s="54">
        <v>127</v>
      </c>
      <c r="P970" s="253" t="s">
        <v>3103</v>
      </c>
      <c r="Q970" s="247" t="s">
        <v>3388</v>
      </c>
      <c r="R970" s="247" t="s">
        <v>3457</v>
      </c>
      <c r="S970" s="254">
        <v>6</v>
      </c>
      <c r="T970" s="265" t="s">
        <v>815</v>
      </c>
      <c r="U970" s="43">
        <v>795</v>
      </c>
      <c r="V970" s="247" t="s">
        <v>816</v>
      </c>
      <c r="W970" s="247" t="s">
        <v>821</v>
      </c>
      <c r="X970" s="247" t="s">
        <v>821</v>
      </c>
      <c r="Y970" s="29">
        <v>637</v>
      </c>
      <c r="Z970" s="247" t="s">
        <v>2996</v>
      </c>
      <c r="AA970" s="247">
        <v>10303</v>
      </c>
      <c r="AB970" s="29">
        <v>13140668</v>
      </c>
      <c r="AC970" s="29">
        <v>7884398</v>
      </c>
      <c r="AD970" s="29">
        <v>0</v>
      </c>
      <c r="AE970" s="29">
        <v>13140668</v>
      </c>
      <c r="AF970" s="247" t="s">
        <v>4150</v>
      </c>
      <c r="AG970" s="247">
        <v>52010902</v>
      </c>
      <c r="AH970" s="247">
        <v>0</v>
      </c>
      <c r="AI970" s="247">
        <v>13140668</v>
      </c>
    </row>
    <row r="971" spans="1:35" s="24" customFormat="1" ht="36.75" customHeight="1" x14ac:dyDescent="0.3">
      <c r="A971" s="247">
        <v>711</v>
      </c>
      <c r="B971" s="248">
        <v>80111600</v>
      </c>
      <c r="C971" s="247" t="s">
        <v>1785</v>
      </c>
      <c r="D971" s="247" t="s">
        <v>3410</v>
      </c>
      <c r="E971" s="249" t="s">
        <v>713</v>
      </c>
      <c r="F971" s="249">
        <v>2024003050076</v>
      </c>
      <c r="G971" s="250" t="s">
        <v>714</v>
      </c>
      <c r="H971" s="251" t="s">
        <v>3387</v>
      </c>
      <c r="I971" s="133">
        <v>21025066</v>
      </c>
      <c r="J971" s="54" t="s">
        <v>1021</v>
      </c>
      <c r="K971" s="247" t="s">
        <v>3404</v>
      </c>
      <c r="L971" s="54" t="s">
        <v>903</v>
      </c>
      <c r="M971" s="54" t="s">
        <v>909</v>
      </c>
      <c r="N971" s="252" t="s">
        <v>677</v>
      </c>
      <c r="O971" s="54">
        <v>146</v>
      </c>
      <c r="P971" s="253" t="s">
        <v>3104</v>
      </c>
      <c r="Q971" s="247" t="s">
        <v>3386</v>
      </c>
      <c r="R971" s="247" t="s">
        <v>3457</v>
      </c>
      <c r="S971" s="254">
        <v>6</v>
      </c>
      <c r="T971" s="265" t="s">
        <v>815</v>
      </c>
      <c r="U971" s="43">
        <v>795</v>
      </c>
      <c r="V971" s="247" t="s">
        <v>816</v>
      </c>
      <c r="W971" s="247" t="s">
        <v>821</v>
      </c>
      <c r="X971" s="247" t="s">
        <v>821</v>
      </c>
      <c r="Y971" s="29">
        <v>637</v>
      </c>
      <c r="Z971" s="247" t="s">
        <v>2996</v>
      </c>
      <c r="AA971" s="247">
        <v>10303</v>
      </c>
      <c r="AB971" s="29">
        <v>21025066</v>
      </c>
      <c r="AC971" s="29">
        <v>0</v>
      </c>
      <c r="AD971" s="29">
        <v>0</v>
      </c>
      <c r="AE971" s="29">
        <v>21025066</v>
      </c>
      <c r="AF971" s="247" t="s">
        <v>4151</v>
      </c>
      <c r="AG971" s="247">
        <v>52010901</v>
      </c>
      <c r="AH971" s="247">
        <v>0</v>
      </c>
      <c r="AI971" s="247">
        <v>21025066</v>
      </c>
    </row>
    <row r="972" spans="1:35" s="24" customFormat="1" ht="36.75" customHeight="1" x14ac:dyDescent="0.3">
      <c r="A972" s="247">
        <v>712</v>
      </c>
      <c r="B972" s="248">
        <v>80111600</v>
      </c>
      <c r="C972" s="247" t="s">
        <v>1785</v>
      </c>
      <c r="D972" s="247" t="s">
        <v>3410</v>
      </c>
      <c r="E972" s="249" t="s">
        <v>762</v>
      </c>
      <c r="F972" s="249">
        <v>2024003050075</v>
      </c>
      <c r="G972" s="250" t="s">
        <v>763</v>
      </c>
      <c r="H972" s="251" t="s">
        <v>3389</v>
      </c>
      <c r="I972" s="133">
        <v>19185373</v>
      </c>
      <c r="J972" s="54" t="s">
        <v>1017</v>
      </c>
      <c r="K972" s="247" t="s">
        <v>3404</v>
      </c>
      <c r="L972" s="54" t="s">
        <v>903</v>
      </c>
      <c r="M972" s="54" t="s">
        <v>909</v>
      </c>
      <c r="N972" s="252" t="s">
        <v>670</v>
      </c>
      <c r="O972" s="54">
        <v>127</v>
      </c>
      <c r="P972" s="253" t="s">
        <v>3103</v>
      </c>
      <c r="Q972" s="247" t="s">
        <v>3388</v>
      </c>
      <c r="R972" s="247" t="s">
        <v>3457</v>
      </c>
      <c r="S972" s="254">
        <v>6</v>
      </c>
      <c r="T972" s="265" t="s">
        <v>815</v>
      </c>
      <c r="U972" s="43">
        <v>792</v>
      </c>
      <c r="V972" s="247" t="s">
        <v>816</v>
      </c>
      <c r="W972" s="247" t="s">
        <v>821</v>
      </c>
      <c r="X972" s="247" t="s">
        <v>821</v>
      </c>
      <c r="Y972" s="29">
        <v>640</v>
      </c>
      <c r="Z972" s="247" t="s">
        <v>2505</v>
      </c>
      <c r="AA972" s="247">
        <v>10231</v>
      </c>
      <c r="AB972" s="29">
        <v>19185373</v>
      </c>
      <c r="AC972" s="29">
        <v>0</v>
      </c>
      <c r="AD972" s="29">
        <v>0</v>
      </c>
      <c r="AE972" s="29">
        <v>19185373</v>
      </c>
      <c r="AF972" s="247" t="s">
        <v>4152</v>
      </c>
      <c r="AG972" s="247">
        <v>52010902</v>
      </c>
      <c r="AH972" s="247">
        <v>0</v>
      </c>
      <c r="AI972" s="247">
        <v>19185373</v>
      </c>
    </row>
    <row r="973" spans="1:35" s="24" customFormat="1" ht="36.75" customHeight="1" x14ac:dyDescent="0.3">
      <c r="A973" s="247">
        <v>712</v>
      </c>
      <c r="B973" s="248">
        <v>80111600</v>
      </c>
      <c r="C973" s="247" t="s">
        <v>1785</v>
      </c>
      <c r="D973" s="247" t="s">
        <v>3410</v>
      </c>
      <c r="E973" s="249" t="s">
        <v>713</v>
      </c>
      <c r="F973" s="249">
        <v>2024003050076</v>
      </c>
      <c r="G973" s="250" t="s">
        <v>714</v>
      </c>
      <c r="H973" s="251" t="s">
        <v>3387</v>
      </c>
      <c r="I973" s="133">
        <v>19185373</v>
      </c>
      <c r="J973" s="54" t="s">
        <v>1017</v>
      </c>
      <c r="K973" s="247" t="s">
        <v>3404</v>
      </c>
      <c r="L973" s="54" t="s">
        <v>903</v>
      </c>
      <c r="M973" s="54" t="s">
        <v>909</v>
      </c>
      <c r="N973" s="252" t="s">
        <v>677</v>
      </c>
      <c r="O973" s="54">
        <v>146</v>
      </c>
      <c r="P973" s="253" t="s">
        <v>3104</v>
      </c>
      <c r="Q973" s="247" t="s">
        <v>3386</v>
      </c>
      <c r="R973" s="247" t="s">
        <v>3457</v>
      </c>
      <c r="S973" s="254">
        <v>6</v>
      </c>
      <c r="T973" s="265" t="s">
        <v>815</v>
      </c>
      <c r="U973" s="43">
        <v>792</v>
      </c>
      <c r="V973" s="247" t="s">
        <v>816</v>
      </c>
      <c r="W973" s="247" t="s">
        <v>821</v>
      </c>
      <c r="X973" s="247" t="s">
        <v>821</v>
      </c>
      <c r="Y973" s="29">
        <v>640</v>
      </c>
      <c r="Z973" s="247" t="s">
        <v>2505</v>
      </c>
      <c r="AA973" s="247">
        <v>10231</v>
      </c>
      <c r="AB973" s="29">
        <v>14454734</v>
      </c>
      <c r="AC973" s="29">
        <v>4730639</v>
      </c>
      <c r="AD973" s="29">
        <v>0</v>
      </c>
      <c r="AE973" s="29">
        <v>14454734</v>
      </c>
      <c r="AF973" s="247" t="s">
        <v>4153</v>
      </c>
      <c r="AG973" s="247">
        <v>52010901</v>
      </c>
      <c r="AH973" s="247">
        <v>0</v>
      </c>
      <c r="AI973" s="247">
        <v>14454734</v>
      </c>
    </row>
    <row r="974" spans="1:35" s="24" customFormat="1" ht="36.75" customHeight="1" x14ac:dyDescent="0.3">
      <c r="A974" s="247">
        <v>713</v>
      </c>
      <c r="B974" s="248">
        <v>80111600</v>
      </c>
      <c r="C974" s="247" t="s">
        <v>1785</v>
      </c>
      <c r="D974" s="247" t="s">
        <v>3410</v>
      </c>
      <c r="E974" s="249" t="s">
        <v>762</v>
      </c>
      <c r="F974" s="249">
        <v>2024003050075</v>
      </c>
      <c r="G974" s="250" t="s">
        <v>763</v>
      </c>
      <c r="H974" s="251" t="s">
        <v>3389</v>
      </c>
      <c r="I974" s="133">
        <v>21025066</v>
      </c>
      <c r="J974" s="54" t="s">
        <v>1020</v>
      </c>
      <c r="K974" s="247" t="s">
        <v>3404</v>
      </c>
      <c r="L974" s="54" t="s">
        <v>903</v>
      </c>
      <c r="M974" s="54" t="s">
        <v>909</v>
      </c>
      <c r="N974" s="252" t="s">
        <v>670</v>
      </c>
      <c r="O974" s="54">
        <v>127</v>
      </c>
      <c r="P974" s="253" t="s">
        <v>3103</v>
      </c>
      <c r="Q974" s="247" t="s">
        <v>3388</v>
      </c>
      <c r="R974" s="247" t="s">
        <v>3457</v>
      </c>
      <c r="S974" s="254">
        <v>6</v>
      </c>
      <c r="T974" s="265" t="s">
        <v>815</v>
      </c>
      <c r="U974" s="43">
        <v>802</v>
      </c>
      <c r="V974" s="247" t="s">
        <v>816</v>
      </c>
      <c r="W974" s="247" t="s">
        <v>821</v>
      </c>
      <c r="X974" s="247" t="s">
        <v>821</v>
      </c>
      <c r="Y974" s="29">
        <v>564</v>
      </c>
      <c r="Z974" s="247" t="s">
        <v>1894</v>
      </c>
      <c r="AA974" s="247">
        <v>9309</v>
      </c>
      <c r="AB974" s="29">
        <v>21025066</v>
      </c>
      <c r="AC974" s="29">
        <v>0</v>
      </c>
      <c r="AD974" s="29">
        <v>0</v>
      </c>
      <c r="AE974" s="29">
        <v>21025066</v>
      </c>
      <c r="AF974" s="247" t="s">
        <v>4154</v>
      </c>
      <c r="AG974" s="247">
        <v>52010902</v>
      </c>
      <c r="AH974" s="247">
        <v>0</v>
      </c>
      <c r="AI974" s="247">
        <v>21025066</v>
      </c>
    </row>
    <row r="975" spans="1:35" s="24" customFormat="1" ht="36.75" customHeight="1" x14ac:dyDescent="0.3">
      <c r="A975" s="247">
        <v>713</v>
      </c>
      <c r="B975" s="248">
        <v>80111600</v>
      </c>
      <c r="C975" s="247" t="s">
        <v>1785</v>
      </c>
      <c r="D975" s="247" t="s">
        <v>3410</v>
      </c>
      <c r="E975" s="249" t="s">
        <v>713</v>
      </c>
      <c r="F975" s="249">
        <v>2024003050076</v>
      </c>
      <c r="G975" s="250" t="s">
        <v>714</v>
      </c>
      <c r="H975" s="251" t="s">
        <v>3387</v>
      </c>
      <c r="I975" s="133">
        <v>21025066</v>
      </c>
      <c r="J975" s="54" t="s">
        <v>1020</v>
      </c>
      <c r="K975" s="247" t="s">
        <v>3404</v>
      </c>
      <c r="L975" s="54" t="s">
        <v>903</v>
      </c>
      <c r="M975" s="54" t="s">
        <v>909</v>
      </c>
      <c r="N975" s="252" t="s">
        <v>677</v>
      </c>
      <c r="O975" s="54">
        <v>146</v>
      </c>
      <c r="P975" s="253" t="s">
        <v>3104</v>
      </c>
      <c r="Q975" s="247" t="s">
        <v>3386</v>
      </c>
      <c r="R975" s="247" t="s">
        <v>3457</v>
      </c>
      <c r="S975" s="254">
        <v>6</v>
      </c>
      <c r="T975" s="265" t="s">
        <v>815</v>
      </c>
      <c r="U975" s="43">
        <v>802</v>
      </c>
      <c r="V975" s="247" t="s">
        <v>816</v>
      </c>
      <c r="W975" s="247" t="s">
        <v>821</v>
      </c>
      <c r="X975" s="247" t="s">
        <v>821</v>
      </c>
      <c r="Y975" s="29">
        <v>564</v>
      </c>
      <c r="Z975" s="247" t="s">
        <v>1894</v>
      </c>
      <c r="AA975" s="247">
        <v>9309</v>
      </c>
      <c r="AB975" s="29">
        <v>21025066</v>
      </c>
      <c r="AC975" s="29">
        <v>0</v>
      </c>
      <c r="AD975" s="29">
        <v>0</v>
      </c>
      <c r="AE975" s="29">
        <v>21025066</v>
      </c>
      <c r="AF975" s="247" t="s">
        <v>4155</v>
      </c>
      <c r="AG975" s="247">
        <v>52010901</v>
      </c>
      <c r="AH975" s="247">
        <v>0</v>
      </c>
      <c r="AI975" s="247">
        <v>21025066</v>
      </c>
    </row>
    <row r="976" spans="1:35" s="24" customFormat="1" ht="36.75" customHeight="1" x14ac:dyDescent="0.3">
      <c r="A976" s="247">
        <v>714</v>
      </c>
      <c r="B976" s="248">
        <v>80111600</v>
      </c>
      <c r="C976" s="247" t="s">
        <v>1785</v>
      </c>
      <c r="D976" s="247" t="s">
        <v>3410</v>
      </c>
      <c r="E976" s="249" t="s">
        <v>762</v>
      </c>
      <c r="F976" s="249">
        <v>2024003050075</v>
      </c>
      <c r="G976" s="250" t="s">
        <v>763</v>
      </c>
      <c r="H976" s="251" t="s">
        <v>3389</v>
      </c>
      <c r="I976" s="133">
        <v>21025066</v>
      </c>
      <c r="J976" s="54" t="s">
        <v>1020</v>
      </c>
      <c r="K976" s="247" t="s">
        <v>3404</v>
      </c>
      <c r="L976" s="54" t="s">
        <v>903</v>
      </c>
      <c r="M976" s="54" t="s">
        <v>909</v>
      </c>
      <c r="N976" s="252" t="s">
        <v>670</v>
      </c>
      <c r="O976" s="54">
        <v>127</v>
      </c>
      <c r="P976" s="253" t="s">
        <v>3103</v>
      </c>
      <c r="Q976" s="247" t="s">
        <v>3388</v>
      </c>
      <c r="R976" s="247" t="s">
        <v>3457</v>
      </c>
      <c r="S976" s="254">
        <v>6</v>
      </c>
      <c r="T976" s="265" t="s">
        <v>815</v>
      </c>
      <c r="U976" s="43">
        <v>793</v>
      </c>
      <c r="V976" s="247" t="s">
        <v>816</v>
      </c>
      <c r="W976" s="247" t="s">
        <v>821</v>
      </c>
      <c r="X976" s="247" t="s">
        <v>821</v>
      </c>
      <c r="Y976" s="29">
        <v>651</v>
      </c>
      <c r="Z976" s="247" t="s">
        <v>2531</v>
      </c>
      <c r="AA976" s="247">
        <v>10308</v>
      </c>
      <c r="AB976" s="29">
        <v>21025066</v>
      </c>
      <c r="AC976" s="29">
        <v>0</v>
      </c>
      <c r="AD976" s="29">
        <v>0</v>
      </c>
      <c r="AE976" s="29">
        <v>21025066</v>
      </c>
      <c r="AF976" s="247" t="s">
        <v>4156</v>
      </c>
      <c r="AG976" s="247">
        <v>52010902</v>
      </c>
      <c r="AH976" s="247">
        <v>0</v>
      </c>
      <c r="AI976" s="247">
        <v>21025066</v>
      </c>
    </row>
    <row r="977" spans="1:35" s="24" customFormat="1" ht="36.75" customHeight="1" x14ac:dyDescent="0.3">
      <c r="A977" s="247">
        <v>714</v>
      </c>
      <c r="B977" s="248">
        <v>80111600</v>
      </c>
      <c r="C977" s="247" t="s">
        <v>1785</v>
      </c>
      <c r="D977" s="247" t="s">
        <v>3410</v>
      </c>
      <c r="E977" s="249" t="s">
        <v>713</v>
      </c>
      <c r="F977" s="249">
        <v>2024003050076</v>
      </c>
      <c r="G977" s="250" t="s">
        <v>714</v>
      </c>
      <c r="H977" s="251" t="s">
        <v>3387</v>
      </c>
      <c r="I977" s="133">
        <v>21025066</v>
      </c>
      <c r="J977" s="54" t="s">
        <v>1020</v>
      </c>
      <c r="K977" s="247" t="s">
        <v>3404</v>
      </c>
      <c r="L977" s="54" t="s">
        <v>903</v>
      </c>
      <c r="M977" s="54" t="s">
        <v>909</v>
      </c>
      <c r="N977" s="252" t="s">
        <v>677</v>
      </c>
      <c r="O977" s="54">
        <v>146</v>
      </c>
      <c r="P977" s="253" t="s">
        <v>3104</v>
      </c>
      <c r="Q977" s="247" t="s">
        <v>3386</v>
      </c>
      <c r="R977" s="247" t="s">
        <v>3457</v>
      </c>
      <c r="S977" s="254">
        <v>6</v>
      </c>
      <c r="T977" s="265" t="s">
        <v>815</v>
      </c>
      <c r="U977" s="43">
        <v>793</v>
      </c>
      <c r="V977" s="247" t="s">
        <v>816</v>
      </c>
      <c r="W977" s="247" t="s">
        <v>821</v>
      </c>
      <c r="X977" s="247" t="s">
        <v>821</v>
      </c>
      <c r="Y977" s="29">
        <v>651</v>
      </c>
      <c r="Z977" s="247" t="s">
        <v>2531</v>
      </c>
      <c r="AA977" s="247">
        <v>10308</v>
      </c>
      <c r="AB977" s="29">
        <v>12615041</v>
      </c>
      <c r="AC977" s="29">
        <v>8410025</v>
      </c>
      <c r="AD977" s="29">
        <v>0</v>
      </c>
      <c r="AE977" s="29">
        <v>12615041</v>
      </c>
      <c r="AF977" s="247" t="s">
        <v>4157</v>
      </c>
      <c r="AG977" s="247">
        <v>52010901</v>
      </c>
      <c r="AH977" s="247">
        <v>0</v>
      </c>
      <c r="AI977" s="247">
        <v>12615041</v>
      </c>
    </row>
    <row r="978" spans="1:35" s="24" customFormat="1" ht="36.75" customHeight="1" x14ac:dyDescent="0.3">
      <c r="A978" s="247">
        <v>715</v>
      </c>
      <c r="B978" s="248">
        <v>80111600</v>
      </c>
      <c r="C978" s="247" t="s">
        <v>1785</v>
      </c>
      <c r="D978" s="247" t="s">
        <v>3410</v>
      </c>
      <c r="E978" s="249" t="s">
        <v>762</v>
      </c>
      <c r="F978" s="249">
        <v>2024003050075</v>
      </c>
      <c r="G978" s="250" t="s">
        <v>763</v>
      </c>
      <c r="H978" s="251" t="s">
        <v>3389</v>
      </c>
      <c r="I978" s="133">
        <v>11396590</v>
      </c>
      <c r="J978" s="54" t="s">
        <v>1023</v>
      </c>
      <c r="K978" s="247" t="s">
        <v>3404</v>
      </c>
      <c r="L978" s="54" t="s">
        <v>903</v>
      </c>
      <c r="M978" s="54" t="s">
        <v>909</v>
      </c>
      <c r="N978" s="252" t="s">
        <v>670</v>
      </c>
      <c r="O978" s="54">
        <v>127</v>
      </c>
      <c r="P978" s="253" t="s">
        <v>3103</v>
      </c>
      <c r="Q978" s="247" t="s">
        <v>3388</v>
      </c>
      <c r="R978" s="247" t="s">
        <v>3457</v>
      </c>
      <c r="S978" s="254">
        <v>6</v>
      </c>
      <c r="T978" s="265" t="s">
        <v>815</v>
      </c>
      <c r="U978" s="43">
        <v>799</v>
      </c>
      <c r="V978" s="247" t="s">
        <v>816</v>
      </c>
      <c r="W978" s="247" t="s">
        <v>821</v>
      </c>
      <c r="X978" s="247" t="s">
        <v>821</v>
      </c>
      <c r="Y978" s="29">
        <v>694</v>
      </c>
      <c r="Z978" s="247" t="s">
        <v>3061</v>
      </c>
      <c r="AA978" s="247" t="s">
        <v>895</v>
      </c>
      <c r="AB978" s="29">
        <v>0</v>
      </c>
      <c r="AC978" s="29">
        <v>11396590</v>
      </c>
      <c r="AD978" s="29">
        <v>0</v>
      </c>
      <c r="AE978" s="29">
        <v>0</v>
      </c>
      <c r="AF978" s="247" t="s">
        <v>670</v>
      </c>
      <c r="AG978" s="247">
        <v>52010902</v>
      </c>
      <c r="AH978" s="247" t="s">
        <v>895</v>
      </c>
      <c r="AI978" s="247" t="s">
        <v>895</v>
      </c>
    </row>
    <row r="979" spans="1:35" s="24" customFormat="1" ht="36.75" customHeight="1" x14ac:dyDescent="0.3">
      <c r="A979" s="247">
        <v>715</v>
      </c>
      <c r="B979" s="248">
        <v>80111600</v>
      </c>
      <c r="C979" s="247" t="s">
        <v>1785</v>
      </c>
      <c r="D979" s="247" t="s">
        <v>3410</v>
      </c>
      <c r="E979" s="249" t="s">
        <v>713</v>
      </c>
      <c r="F979" s="249">
        <v>2024003050076</v>
      </c>
      <c r="G979" s="250" t="s">
        <v>714</v>
      </c>
      <c r="H979" s="251" t="s">
        <v>3387</v>
      </c>
      <c r="I979" s="133">
        <v>11396590</v>
      </c>
      <c r="J979" s="54" t="s">
        <v>1023</v>
      </c>
      <c r="K979" s="247" t="s">
        <v>3404</v>
      </c>
      <c r="L979" s="54" t="s">
        <v>903</v>
      </c>
      <c r="M979" s="54" t="s">
        <v>909</v>
      </c>
      <c r="N979" s="252" t="s">
        <v>677</v>
      </c>
      <c r="O979" s="54">
        <v>146</v>
      </c>
      <c r="P979" s="253" t="s">
        <v>3104</v>
      </c>
      <c r="Q979" s="247" t="s">
        <v>3386</v>
      </c>
      <c r="R979" s="247" t="s">
        <v>3457</v>
      </c>
      <c r="S979" s="254">
        <v>6</v>
      </c>
      <c r="T979" s="265" t="s">
        <v>815</v>
      </c>
      <c r="U979" s="43">
        <v>799</v>
      </c>
      <c r="V979" s="247" t="s">
        <v>816</v>
      </c>
      <c r="W979" s="247" t="s">
        <v>821</v>
      </c>
      <c r="X979" s="247" t="s">
        <v>821</v>
      </c>
      <c r="Y979" s="29">
        <v>694</v>
      </c>
      <c r="Z979" s="247" t="s">
        <v>3061</v>
      </c>
      <c r="AA979" s="247" t="s">
        <v>895</v>
      </c>
      <c r="AB979" s="29">
        <v>0</v>
      </c>
      <c r="AC979" s="29">
        <v>11396590</v>
      </c>
      <c r="AD979" s="29">
        <v>0</v>
      </c>
      <c r="AE979" s="29">
        <v>0</v>
      </c>
      <c r="AF979" s="247" t="s">
        <v>677</v>
      </c>
      <c r="AG979" s="247">
        <v>52010901</v>
      </c>
      <c r="AH979" s="247" t="s">
        <v>895</v>
      </c>
      <c r="AI979" s="247" t="s">
        <v>895</v>
      </c>
    </row>
    <row r="980" spans="1:35" s="24" customFormat="1" ht="36.75" customHeight="1" x14ac:dyDescent="0.3">
      <c r="A980" s="247">
        <v>716</v>
      </c>
      <c r="B980" s="248">
        <v>80111600</v>
      </c>
      <c r="C980" s="247" t="s">
        <v>1785</v>
      </c>
      <c r="D980" s="247" t="s">
        <v>3410</v>
      </c>
      <c r="E980" s="249" t="s">
        <v>762</v>
      </c>
      <c r="F980" s="249">
        <v>2024003050075</v>
      </c>
      <c r="G980" s="250" t="s">
        <v>763</v>
      </c>
      <c r="H980" s="251" t="s">
        <v>3389</v>
      </c>
      <c r="I980" s="133">
        <v>11396590</v>
      </c>
      <c r="J980" s="54" t="s">
        <v>1468</v>
      </c>
      <c r="K980" s="247" t="s">
        <v>3400</v>
      </c>
      <c r="L980" s="54" t="s">
        <v>903</v>
      </c>
      <c r="M980" s="54" t="s">
        <v>909</v>
      </c>
      <c r="N980" s="252" t="s">
        <v>670</v>
      </c>
      <c r="O980" s="54">
        <v>127</v>
      </c>
      <c r="P980" s="253" t="s">
        <v>3103</v>
      </c>
      <c r="Q980" s="247" t="s">
        <v>3388</v>
      </c>
      <c r="R980" s="247" t="s">
        <v>3457</v>
      </c>
      <c r="S980" s="254">
        <v>6</v>
      </c>
      <c r="T980" s="265" t="s">
        <v>815</v>
      </c>
      <c r="U980" s="43" t="s">
        <v>895</v>
      </c>
      <c r="V980" s="247" t="s">
        <v>816</v>
      </c>
      <c r="W980" s="247" t="s">
        <v>821</v>
      </c>
      <c r="X980" s="247" t="s">
        <v>821</v>
      </c>
      <c r="Y980" s="29" t="s">
        <v>895</v>
      </c>
      <c r="Z980" s="247" t="s">
        <v>895</v>
      </c>
      <c r="AA980" s="247" t="s">
        <v>895</v>
      </c>
      <c r="AB980" s="29">
        <v>0</v>
      </c>
      <c r="AC980" s="29">
        <v>11396590</v>
      </c>
      <c r="AD980" s="29">
        <v>0</v>
      </c>
      <c r="AE980" s="29">
        <v>0</v>
      </c>
      <c r="AF980" s="247" t="s">
        <v>670</v>
      </c>
      <c r="AG980" s="247">
        <v>52010902</v>
      </c>
      <c r="AH980" s="247" t="s">
        <v>895</v>
      </c>
      <c r="AI980" s="247" t="s">
        <v>895</v>
      </c>
    </row>
    <row r="981" spans="1:35" s="24" customFormat="1" ht="36.75" customHeight="1" x14ac:dyDescent="0.3">
      <c r="A981" s="247">
        <v>716</v>
      </c>
      <c r="B981" s="248">
        <v>80111600</v>
      </c>
      <c r="C981" s="247" t="s">
        <v>1785</v>
      </c>
      <c r="D981" s="247" t="s">
        <v>3410</v>
      </c>
      <c r="E981" s="249" t="s">
        <v>713</v>
      </c>
      <c r="F981" s="249">
        <v>2024003050076</v>
      </c>
      <c r="G981" s="250" t="s">
        <v>714</v>
      </c>
      <c r="H981" s="251" t="s">
        <v>3387</v>
      </c>
      <c r="I981" s="133">
        <v>11396590</v>
      </c>
      <c r="J981" s="54" t="s">
        <v>1468</v>
      </c>
      <c r="K981" s="247" t="s">
        <v>3400</v>
      </c>
      <c r="L981" s="54" t="s">
        <v>903</v>
      </c>
      <c r="M981" s="54" t="s">
        <v>909</v>
      </c>
      <c r="N981" s="252" t="s">
        <v>677</v>
      </c>
      <c r="O981" s="54">
        <v>146</v>
      </c>
      <c r="P981" s="253" t="s">
        <v>3104</v>
      </c>
      <c r="Q981" s="247" t="s">
        <v>3386</v>
      </c>
      <c r="R981" s="247" t="s">
        <v>3457</v>
      </c>
      <c r="S981" s="254">
        <v>6</v>
      </c>
      <c r="T981" s="265" t="s">
        <v>815</v>
      </c>
      <c r="U981" s="43" t="s">
        <v>895</v>
      </c>
      <c r="V981" s="247" t="s">
        <v>816</v>
      </c>
      <c r="W981" s="247" t="s">
        <v>821</v>
      </c>
      <c r="X981" s="247" t="s">
        <v>821</v>
      </c>
      <c r="Y981" s="29" t="s">
        <v>895</v>
      </c>
      <c r="Z981" s="247" t="s">
        <v>895</v>
      </c>
      <c r="AA981" s="247" t="s">
        <v>895</v>
      </c>
      <c r="AB981" s="29">
        <v>0</v>
      </c>
      <c r="AC981" s="29">
        <v>11396590</v>
      </c>
      <c r="AD981" s="29">
        <v>0</v>
      </c>
      <c r="AE981" s="29">
        <v>0</v>
      </c>
      <c r="AF981" s="247" t="s">
        <v>677</v>
      </c>
      <c r="AG981" s="247">
        <v>52010901</v>
      </c>
      <c r="AH981" s="247" t="s">
        <v>895</v>
      </c>
      <c r="AI981" s="247" t="s">
        <v>895</v>
      </c>
    </row>
    <row r="982" spans="1:35" s="24" customFormat="1" ht="36.75" customHeight="1" x14ac:dyDescent="0.3">
      <c r="A982" s="247">
        <v>717</v>
      </c>
      <c r="B982" s="248">
        <v>80111600</v>
      </c>
      <c r="C982" s="247" t="s">
        <v>1785</v>
      </c>
      <c r="D982" s="247" t="s">
        <v>3410</v>
      </c>
      <c r="E982" s="249" t="s">
        <v>762</v>
      </c>
      <c r="F982" s="249">
        <v>2024003050075</v>
      </c>
      <c r="G982" s="250" t="s">
        <v>763</v>
      </c>
      <c r="H982" s="251" t="s">
        <v>3389</v>
      </c>
      <c r="I982" s="133">
        <v>21025066</v>
      </c>
      <c r="J982" s="54" t="s">
        <v>1017</v>
      </c>
      <c r="K982" s="247" t="s">
        <v>3404</v>
      </c>
      <c r="L982" s="54" t="s">
        <v>903</v>
      </c>
      <c r="M982" s="54" t="s">
        <v>909</v>
      </c>
      <c r="N982" s="252" t="s">
        <v>670</v>
      </c>
      <c r="O982" s="54">
        <v>127</v>
      </c>
      <c r="P982" s="253" t="s">
        <v>3103</v>
      </c>
      <c r="Q982" s="247" t="s">
        <v>3388</v>
      </c>
      <c r="R982" s="247" t="s">
        <v>3457</v>
      </c>
      <c r="S982" s="254">
        <v>6</v>
      </c>
      <c r="T982" s="265" t="s">
        <v>815</v>
      </c>
      <c r="U982" s="43">
        <v>796</v>
      </c>
      <c r="V982" s="247" t="s">
        <v>816</v>
      </c>
      <c r="W982" s="247" t="s">
        <v>821</v>
      </c>
      <c r="X982" s="247" t="s">
        <v>821</v>
      </c>
      <c r="Y982" s="29">
        <v>661</v>
      </c>
      <c r="Z982" s="247" t="s">
        <v>2548</v>
      </c>
      <c r="AA982" s="247">
        <v>10532</v>
      </c>
      <c r="AB982" s="29">
        <v>21025066</v>
      </c>
      <c r="AC982" s="29">
        <v>0</v>
      </c>
      <c r="AD982" s="29">
        <v>0</v>
      </c>
      <c r="AE982" s="29">
        <v>21025066</v>
      </c>
      <c r="AF982" s="247" t="s">
        <v>4158</v>
      </c>
      <c r="AG982" s="247">
        <v>52010902</v>
      </c>
      <c r="AH982" s="247">
        <v>0</v>
      </c>
      <c r="AI982" s="247">
        <v>21025066</v>
      </c>
    </row>
    <row r="983" spans="1:35" s="24" customFormat="1" ht="36.75" customHeight="1" x14ac:dyDescent="0.3">
      <c r="A983" s="247">
        <v>717</v>
      </c>
      <c r="B983" s="248">
        <v>80111600</v>
      </c>
      <c r="C983" s="247" t="s">
        <v>1785</v>
      </c>
      <c r="D983" s="247" t="s">
        <v>3410</v>
      </c>
      <c r="E983" s="249" t="s">
        <v>713</v>
      </c>
      <c r="F983" s="249">
        <v>2024003050076</v>
      </c>
      <c r="G983" s="250" t="s">
        <v>714</v>
      </c>
      <c r="H983" s="251" t="s">
        <v>3387</v>
      </c>
      <c r="I983" s="133">
        <v>21025066</v>
      </c>
      <c r="J983" s="54" t="s">
        <v>1017</v>
      </c>
      <c r="K983" s="247" t="s">
        <v>3404</v>
      </c>
      <c r="L983" s="54" t="s">
        <v>903</v>
      </c>
      <c r="M983" s="54" t="s">
        <v>909</v>
      </c>
      <c r="N983" s="252" t="s">
        <v>677</v>
      </c>
      <c r="O983" s="54">
        <v>146</v>
      </c>
      <c r="P983" s="253" t="s">
        <v>3104</v>
      </c>
      <c r="Q983" s="247" t="s">
        <v>3386</v>
      </c>
      <c r="R983" s="247" t="s">
        <v>3457</v>
      </c>
      <c r="S983" s="254">
        <v>6</v>
      </c>
      <c r="T983" s="265" t="s">
        <v>815</v>
      </c>
      <c r="U983" s="43">
        <v>796</v>
      </c>
      <c r="V983" s="247" t="s">
        <v>816</v>
      </c>
      <c r="W983" s="247" t="s">
        <v>821</v>
      </c>
      <c r="X983" s="247" t="s">
        <v>821</v>
      </c>
      <c r="Y983" s="29">
        <v>661</v>
      </c>
      <c r="Z983" s="247" t="s">
        <v>2548</v>
      </c>
      <c r="AA983" s="247">
        <v>10532</v>
      </c>
      <c r="AB983" s="29">
        <v>10512534</v>
      </c>
      <c r="AC983" s="29">
        <v>10512532</v>
      </c>
      <c r="AD983" s="29">
        <v>0</v>
      </c>
      <c r="AE983" s="29">
        <v>10512534</v>
      </c>
      <c r="AF983" s="247" t="s">
        <v>4159</v>
      </c>
      <c r="AG983" s="247">
        <v>52010901</v>
      </c>
      <c r="AH983" s="247">
        <v>0</v>
      </c>
      <c r="AI983" s="247">
        <v>10512534</v>
      </c>
    </row>
    <row r="984" spans="1:35" s="24" customFormat="1" ht="36.75" customHeight="1" x14ac:dyDescent="0.3">
      <c r="A984" s="247">
        <v>718</v>
      </c>
      <c r="B984" s="248">
        <v>80111600</v>
      </c>
      <c r="C984" s="247" t="s">
        <v>1785</v>
      </c>
      <c r="D984" s="247" t="s">
        <v>3410</v>
      </c>
      <c r="E984" s="249" t="s">
        <v>762</v>
      </c>
      <c r="F984" s="249">
        <v>2024003050075</v>
      </c>
      <c r="G984" s="250" t="s">
        <v>763</v>
      </c>
      <c r="H984" s="251" t="s">
        <v>3389</v>
      </c>
      <c r="I984" s="133">
        <v>26591955</v>
      </c>
      <c r="J984" s="54" t="s">
        <v>1469</v>
      </c>
      <c r="K984" s="247" t="s">
        <v>3404</v>
      </c>
      <c r="L984" s="54" t="s">
        <v>903</v>
      </c>
      <c r="M984" s="54" t="s">
        <v>909</v>
      </c>
      <c r="N984" s="252" t="s">
        <v>670</v>
      </c>
      <c r="O984" s="54">
        <v>127</v>
      </c>
      <c r="P984" s="253" t="s">
        <v>3103</v>
      </c>
      <c r="Q984" s="247" t="s">
        <v>3388</v>
      </c>
      <c r="R984" s="247" t="s">
        <v>3457</v>
      </c>
      <c r="S984" s="254">
        <v>6</v>
      </c>
      <c r="T984" s="265" t="s">
        <v>815</v>
      </c>
      <c r="U984" s="43">
        <v>803</v>
      </c>
      <c r="V984" s="247" t="s">
        <v>816</v>
      </c>
      <c r="W984" s="247" t="s">
        <v>821</v>
      </c>
      <c r="X984" s="247" t="s">
        <v>821</v>
      </c>
      <c r="Y984" s="29">
        <v>561</v>
      </c>
      <c r="Z984" s="247" t="s">
        <v>2533</v>
      </c>
      <c r="AA984" s="247">
        <v>8895</v>
      </c>
      <c r="AB984" s="29">
        <v>25086750</v>
      </c>
      <c r="AC984" s="29">
        <v>1505205</v>
      </c>
      <c r="AD984" s="29">
        <v>6355310</v>
      </c>
      <c r="AE984" s="29">
        <v>18731440</v>
      </c>
      <c r="AF984" s="247" t="s">
        <v>4160</v>
      </c>
      <c r="AG984" s="247">
        <v>52010902</v>
      </c>
      <c r="AH984" s="247">
        <v>6355310</v>
      </c>
      <c r="AI984" s="247">
        <v>25086750</v>
      </c>
    </row>
    <row r="985" spans="1:35" s="24" customFormat="1" ht="36.75" customHeight="1" x14ac:dyDescent="0.3">
      <c r="A985" s="247">
        <v>718</v>
      </c>
      <c r="B985" s="248">
        <v>80111600</v>
      </c>
      <c r="C985" s="247" t="s">
        <v>1785</v>
      </c>
      <c r="D985" s="247" t="s">
        <v>3410</v>
      </c>
      <c r="E985" s="249" t="s">
        <v>713</v>
      </c>
      <c r="F985" s="249">
        <v>2024003050076</v>
      </c>
      <c r="G985" s="250" t="s">
        <v>714</v>
      </c>
      <c r="H985" s="251" t="s">
        <v>3387</v>
      </c>
      <c r="I985" s="133">
        <v>26591955</v>
      </c>
      <c r="J985" s="54" t="s">
        <v>1469</v>
      </c>
      <c r="K985" s="247" t="s">
        <v>3404</v>
      </c>
      <c r="L985" s="54" t="s">
        <v>903</v>
      </c>
      <c r="M985" s="54" t="s">
        <v>909</v>
      </c>
      <c r="N985" s="252" t="s">
        <v>677</v>
      </c>
      <c r="O985" s="54">
        <v>146</v>
      </c>
      <c r="P985" s="253" t="s">
        <v>3104</v>
      </c>
      <c r="Q985" s="247" t="s">
        <v>3386</v>
      </c>
      <c r="R985" s="247" t="s">
        <v>3457</v>
      </c>
      <c r="S985" s="254">
        <v>6</v>
      </c>
      <c r="T985" s="265" t="s">
        <v>815</v>
      </c>
      <c r="U985" s="43">
        <v>803</v>
      </c>
      <c r="V985" s="247" t="s">
        <v>816</v>
      </c>
      <c r="W985" s="247" t="s">
        <v>821</v>
      </c>
      <c r="X985" s="247" t="s">
        <v>821</v>
      </c>
      <c r="Y985" s="29">
        <v>561</v>
      </c>
      <c r="Z985" s="247" t="s">
        <v>2533</v>
      </c>
      <c r="AA985" s="247">
        <v>8895</v>
      </c>
      <c r="AB985" s="29">
        <v>25086750</v>
      </c>
      <c r="AC985" s="29">
        <v>1505205</v>
      </c>
      <c r="AD985" s="29">
        <v>0</v>
      </c>
      <c r="AE985" s="29">
        <v>25086750</v>
      </c>
      <c r="AF985" s="247" t="s">
        <v>4161</v>
      </c>
      <c r="AG985" s="247">
        <v>52010901</v>
      </c>
      <c r="AH985" s="247">
        <v>0</v>
      </c>
      <c r="AI985" s="247">
        <v>25086750</v>
      </c>
    </row>
    <row r="986" spans="1:35" s="24" customFormat="1" ht="36.75" customHeight="1" x14ac:dyDescent="0.3">
      <c r="A986" s="247">
        <v>719</v>
      </c>
      <c r="B986" s="248">
        <v>80111600</v>
      </c>
      <c r="C986" s="247" t="s">
        <v>1785</v>
      </c>
      <c r="D986" s="247" t="s">
        <v>3410</v>
      </c>
      <c r="E986" s="249" t="s">
        <v>762</v>
      </c>
      <c r="F986" s="249">
        <v>2024003050075</v>
      </c>
      <c r="G986" s="250" t="s">
        <v>763</v>
      </c>
      <c r="H986" s="251" t="s">
        <v>3389</v>
      </c>
      <c r="I986" s="133">
        <v>11396590</v>
      </c>
      <c r="J986" s="54" t="s">
        <v>1470</v>
      </c>
      <c r="K986" s="247" t="s">
        <v>3400</v>
      </c>
      <c r="L986" s="54" t="s">
        <v>903</v>
      </c>
      <c r="M986" s="54" t="s">
        <v>909</v>
      </c>
      <c r="N986" s="252" t="s">
        <v>670</v>
      </c>
      <c r="O986" s="54">
        <v>127</v>
      </c>
      <c r="P986" s="253" t="s">
        <v>3103</v>
      </c>
      <c r="Q986" s="247" t="s">
        <v>3388</v>
      </c>
      <c r="R986" s="247" t="s">
        <v>3457</v>
      </c>
      <c r="S986" s="254">
        <v>6</v>
      </c>
      <c r="T986" s="265" t="s">
        <v>815</v>
      </c>
      <c r="U986" s="43" t="s">
        <v>895</v>
      </c>
      <c r="V986" s="247" t="s">
        <v>816</v>
      </c>
      <c r="W986" s="247" t="s">
        <v>821</v>
      </c>
      <c r="X986" s="247" t="s">
        <v>821</v>
      </c>
      <c r="Y986" s="29" t="s">
        <v>895</v>
      </c>
      <c r="Z986" s="247" t="s">
        <v>895</v>
      </c>
      <c r="AA986" s="247" t="s">
        <v>895</v>
      </c>
      <c r="AB986" s="29">
        <v>0</v>
      </c>
      <c r="AC986" s="29">
        <v>11396590</v>
      </c>
      <c r="AD986" s="29">
        <v>0</v>
      </c>
      <c r="AE986" s="29">
        <v>0</v>
      </c>
      <c r="AF986" s="247" t="s">
        <v>670</v>
      </c>
      <c r="AG986" s="247">
        <v>52010902</v>
      </c>
      <c r="AH986" s="247" t="s">
        <v>895</v>
      </c>
      <c r="AI986" s="247" t="s">
        <v>895</v>
      </c>
    </row>
    <row r="987" spans="1:35" s="24" customFormat="1" ht="36.75" customHeight="1" x14ac:dyDescent="0.3">
      <c r="A987" s="247">
        <v>719</v>
      </c>
      <c r="B987" s="248">
        <v>80111600</v>
      </c>
      <c r="C987" s="247" t="s">
        <v>1785</v>
      </c>
      <c r="D987" s="247" t="s">
        <v>3410</v>
      </c>
      <c r="E987" s="249" t="s">
        <v>713</v>
      </c>
      <c r="F987" s="249">
        <v>2024003050076</v>
      </c>
      <c r="G987" s="250" t="s">
        <v>714</v>
      </c>
      <c r="H987" s="251" t="s">
        <v>3387</v>
      </c>
      <c r="I987" s="133">
        <v>11396590</v>
      </c>
      <c r="J987" s="54" t="s">
        <v>1470</v>
      </c>
      <c r="K987" s="247" t="s">
        <v>3400</v>
      </c>
      <c r="L987" s="54" t="s">
        <v>903</v>
      </c>
      <c r="M987" s="54" t="s">
        <v>909</v>
      </c>
      <c r="N987" s="252" t="s">
        <v>677</v>
      </c>
      <c r="O987" s="54">
        <v>146</v>
      </c>
      <c r="P987" s="253" t="s">
        <v>3104</v>
      </c>
      <c r="Q987" s="247" t="s">
        <v>3386</v>
      </c>
      <c r="R987" s="247" t="s">
        <v>3457</v>
      </c>
      <c r="S987" s="254">
        <v>6</v>
      </c>
      <c r="T987" s="265" t="s">
        <v>815</v>
      </c>
      <c r="U987" s="43" t="s">
        <v>895</v>
      </c>
      <c r="V987" s="247" t="s">
        <v>816</v>
      </c>
      <c r="W987" s="247" t="s">
        <v>821</v>
      </c>
      <c r="X987" s="247" t="s">
        <v>821</v>
      </c>
      <c r="Y987" s="29" t="s">
        <v>895</v>
      </c>
      <c r="Z987" s="247" t="s">
        <v>895</v>
      </c>
      <c r="AA987" s="247" t="s">
        <v>895</v>
      </c>
      <c r="AB987" s="29">
        <v>0</v>
      </c>
      <c r="AC987" s="29">
        <v>11396590</v>
      </c>
      <c r="AD987" s="29">
        <v>0</v>
      </c>
      <c r="AE987" s="29">
        <v>0</v>
      </c>
      <c r="AF987" s="247" t="s">
        <v>677</v>
      </c>
      <c r="AG987" s="247">
        <v>52010901</v>
      </c>
      <c r="AH987" s="247" t="s">
        <v>895</v>
      </c>
      <c r="AI987" s="247" t="s">
        <v>895</v>
      </c>
    </row>
    <row r="988" spans="1:35" s="24" customFormat="1" ht="36.75" customHeight="1" x14ac:dyDescent="0.3">
      <c r="A988" s="247">
        <v>720</v>
      </c>
      <c r="B988" s="248">
        <v>80111600</v>
      </c>
      <c r="C988" s="247" t="s">
        <v>1785</v>
      </c>
      <c r="D988" s="247" t="s">
        <v>3410</v>
      </c>
      <c r="E988" s="249" t="s">
        <v>762</v>
      </c>
      <c r="F988" s="249">
        <v>2024003050075</v>
      </c>
      <c r="G988" s="250" t="s">
        <v>763</v>
      </c>
      <c r="H988" s="251" t="s">
        <v>3389</v>
      </c>
      <c r="I988" s="133">
        <v>20105220</v>
      </c>
      <c r="J988" s="54" t="s">
        <v>1017</v>
      </c>
      <c r="K988" s="247" t="s">
        <v>3404</v>
      </c>
      <c r="L988" s="54" t="s">
        <v>903</v>
      </c>
      <c r="M988" s="54" t="s">
        <v>909</v>
      </c>
      <c r="N988" s="252" t="s">
        <v>670</v>
      </c>
      <c r="O988" s="54">
        <v>127</v>
      </c>
      <c r="P988" s="253" t="s">
        <v>3103</v>
      </c>
      <c r="Q988" s="247" t="s">
        <v>3388</v>
      </c>
      <c r="R988" s="247" t="s">
        <v>3457</v>
      </c>
      <c r="S988" s="254">
        <v>6</v>
      </c>
      <c r="T988" s="265" t="s">
        <v>815</v>
      </c>
      <c r="U988" s="43">
        <v>800</v>
      </c>
      <c r="V988" s="247" t="s">
        <v>816</v>
      </c>
      <c r="W988" s="247" t="s">
        <v>821</v>
      </c>
      <c r="X988" s="247" t="s">
        <v>821</v>
      </c>
      <c r="Y988" s="29">
        <v>652</v>
      </c>
      <c r="Z988" s="247" t="s">
        <v>3009</v>
      </c>
      <c r="AA988" s="247">
        <v>10526</v>
      </c>
      <c r="AB988" s="29">
        <v>20105220</v>
      </c>
      <c r="AC988" s="29">
        <v>0</v>
      </c>
      <c r="AD988" s="29">
        <v>0</v>
      </c>
      <c r="AE988" s="29">
        <v>20105220</v>
      </c>
      <c r="AF988" s="247" t="s">
        <v>4162</v>
      </c>
      <c r="AG988" s="247">
        <v>52010902</v>
      </c>
      <c r="AH988" s="247">
        <v>0</v>
      </c>
      <c r="AI988" s="247">
        <v>20105220</v>
      </c>
    </row>
    <row r="989" spans="1:35" s="24" customFormat="1" ht="36.75" customHeight="1" x14ac:dyDescent="0.3">
      <c r="A989" s="247">
        <v>720</v>
      </c>
      <c r="B989" s="248">
        <v>80111600</v>
      </c>
      <c r="C989" s="247" t="s">
        <v>1785</v>
      </c>
      <c r="D989" s="247" t="s">
        <v>3410</v>
      </c>
      <c r="E989" s="249" t="s">
        <v>713</v>
      </c>
      <c r="F989" s="249">
        <v>2024003050076</v>
      </c>
      <c r="G989" s="250" t="s">
        <v>714</v>
      </c>
      <c r="H989" s="251" t="s">
        <v>3387</v>
      </c>
      <c r="I989" s="133">
        <v>20105220</v>
      </c>
      <c r="J989" s="54" t="s">
        <v>1017</v>
      </c>
      <c r="K989" s="247" t="s">
        <v>3404</v>
      </c>
      <c r="L989" s="54" t="s">
        <v>903</v>
      </c>
      <c r="M989" s="54" t="s">
        <v>909</v>
      </c>
      <c r="N989" s="252" t="s">
        <v>677</v>
      </c>
      <c r="O989" s="54">
        <v>146</v>
      </c>
      <c r="P989" s="253" t="s">
        <v>3104</v>
      </c>
      <c r="Q989" s="247" t="s">
        <v>3386</v>
      </c>
      <c r="R989" s="247" t="s">
        <v>3457</v>
      </c>
      <c r="S989" s="254">
        <v>6</v>
      </c>
      <c r="T989" s="265" t="s">
        <v>815</v>
      </c>
      <c r="U989" s="43">
        <v>800</v>
      </c>
      <c r="V989" s="247" t="s">
        <v>816</v>
      </c>
      <c r="W989" s="247" t="s">
        <v>821</v>
      </c>
      <c r="X989" s="247" t="s">
        <v>821</v>
      </c>
      <c r="Y989" s="29">
        <v>652</v>
      </c>
      <c r="Z989" s="247" t="s">
        <v>3009</v>
      </c>
      <c r="AA989" s="247">
        <v>10526</v>
      </c>
      <c r="AB989" s="29">
        <v>13534887</v>
      </c>
      <c r="AC989" s="29">
        <v>6570333</v>
      </c>
      <c r="AD989" s="29">
        <v>0</v>
      </c>
      <c r="AE989" s="29">
        <v>13534887</v>
      </c>
      <c r="AF989" s="247" t="s">
        <v>4163</v>
      </c>
      <c r="AG989" s="247">
        <v>52010901</v>
      </c>
      <c r="AH989" s="247">
        <v>0</v>
      </c>
      <c r="AI989" s="247">
        <v>13534887</v>
      </c>
    </row>
    <row r="990" spans="1:35" s="24" customFormat="1" ht="36.75" customHeight="1" x14ac:dyDescent="0.3">
      <c r="A990" s="247">
        <v>721</v>
      </c>
      <c r="B990" s="248">
        <v>80111600</v>
      </c>
      <c r="C990" s="247" t="s">
        <v>1785</v>
      </c>
      <c r="D990" s="247" t="s">
        <v>3410</v>
      </c>
      <c r="E990" s="249" t="s">
        <v>762</v>
      </c>
      <c r="F990" s="249">
        <v>2024003050075</v>
      </c>
      <c r="G990" s="250" t="s">
        <v>763</v>
      </c>
      <c r="H990" s="251" t="s">
        <v>3389</v>
      </c>
      <c r="I990" s="133">
        <v>21616396</v>
      </c>
      <c r="J990" s="54" t="s">
        <v>1026</v>
      </c>
      <c r="K990" s="247" t="s">
        <v>3404</v>
      </c>
      <c r="L990" s="54" t="s">
        <v>903</v>
      </c>
      <c r="M990" s="54" t="s">
        <v>909</v>
      </c>
      <c r="N990" s="252" t="s">
        <v>670</v>
      </c>
      <c r="O990" s="54">
        <v>127</v>
      </c>
      <c r="P990" s="253" t="s">
        <v>3103</v>
      </c>
      <c r="Q990" s="247" t="s">
        <v>3388</v>
      </c>
      <c r="R990" s="247" t="s">
        <v>3457</v>
      </c>
      <c r="S990" s="254">
        <v>6</v>
      </c>
      <c r="T990" s="265" t="s">
        <v>815</v>
      </c>
      <c r="U990" s="43">
        <v>789</v>
      </c>
      <c r="V990" s="247" t="s">
        <v>816</v>
      </c>
      <c r="W990" s="247" t="s">
        <v>821</v>
      </c>
      <c r="X990" s="247" t="s">
        <v>821</v>
      </c>
      <c r="Y990" s="29">
        <v>552</v>
      </c>
      <c r="Z990" s="247" t="s">
        <v>2870</v>
      </c>
      <c r="AA990" s="247">
        <v>9222</v>
      </c>
      <c r="AB990" s="29">
        <v>21211000</v>
      </c>
      <c r="AC990" s="29">
        <v>405396</v>
      </c>
      <c r="AD990" s="29">
        <v>3416573</v>
      </c>
      <c r="AE990" s="29">
        <v>17794427</v>
      </c>
      <c r="AF990" s="247" t="s">
        <v>4164</v>
      </c>
      <c r="AG990" s="247">
        <v>52010902</v>
      </c>
      <c r="AH990" s="247">
        <v>3416573</v>
      </c>
      <c r="AI990" s="247">
        <v>21211000</v>
      </c>
    </row>
    <row r="991" spans="1:35" s="24" customFormat="1" ht="36.75" customHeight="1" x14ac:dyDescent="0.3">
      <c r="A991" s="247">
        <v>721</v>
      </c>
      <c r="B991" s="248">
        <v>80111600</v>
      </c>
      <c r="C991" s="247" t="s">
        <v>1785</v>
      </c>
      <c r="D991" s="247" t="s">
        <v>3410</v>
      </c>
      <c r="E991" s="249" t="s">
        <v>713</v>
      </c>
      <c r="F991" s="249">
        <v>2024003050076</v>
      </c>
      <c r="G991" s="250" t="s">
        <v>714</v>
      </c>
      <c r="H991" s="251" t="s">
        <v>3387</v>
      </c>
      <c r="I991" s="133">
        <v>21616396</v>
      </c>
      <c r="J991" s="54" t="s">
        <v>1026</v>
      </c>
      <c r="K991" s="247" t="s">
        <v>3404</v>
      </c>
      <c r="L991" s="54" t="s">
        <v>903</v>
      </c>
      <c r="M991" s="54" t="s">
        <v>909</v>
      </c>
      <c r="N991" s="252" t="s">
        <v>677</v>
      </c>
      <c r="O991" s="54">
        <v>146</v>
      </c>
      <c r="P991" s="253" t="s">
        <v>3104</v>
      </c>
      <c r="Q991" s="247" t="s">
        <v>3386</v>
      </c>
      <c r="R991" s="247" t="s">
        <v>3457</v>
      </c>
      <c r="S991" s="254">
        <v>6</v>
      </c>
      <c r="T991" s="265" t="s">
        <v>815</v>
      </c>
      <c r="U991" s="43">
        <v>789</v>
      </c>
      <c r="V991" s="247" t="s">
        <v>816</v>
      </c>
      <c r="W991" s="247" t="s">
        <v>821</v>
      </c>
      <c r="X991" s="247" t="s">
        <v>821</v>
      </c>
      <c r="Y991" s="29">
        <v>552</v>
      </c>
      <c r="Z991" s="247" t="s">
        <v>2870</v>
      </c>
      <c r="AA991" s="247">
        <v>9222</v>
      </c>
      <c r="AB991" s="29">
        <v>21211000</v>
      </c>
      <c r="AC991" s="29">
        <v>405396</v>
      </c>
      <c r="AD991" s="29">
        <v>0</v>
      </c>
      <c r="AE991" s="29">
        <v>21211000</v>
      </c>
      <c r="AF991" s="247" t="s">
        <v>4165</v>
      </c>
      <c r="AG991" s="247">
        <v>52010901</v>
      </c>
      <c r="AH991" s="247">
        <v>0</v>
      </c>
      <c r="AI991" s="247">
        <v>21211000</v>
      </c>
    </row>
    <row r="992" spans="1:35" s="24" customFormat="1" ht="36.75" customHeight="1" x14ac:dyDescent="0.3">
      <c r="A992" s="247">
        <v>722</v>
      </c>
      <c r="B992" s="248">
        <v>80111600</v>
      </c>
      <c r="C992" s="247" t="s">
        <v>1785</v>
      </c>
      <c r="D992" s="247" t="s">
        <v>3410</v>
      </c>
      <c r="E992" s="249" t="s">
        <v>762</v>
      </c>
      <c r="F992" s="249">
        <v>2024003050075</v>
      </c>
      <c r="G992" s="250" t="s">
        <v>763</v>
      </c>
      <c r="H992" s="251" t="s">
        <v>3389</v>
      </c>
      <c r="I992" s="133">
        <v>22010616</v>
      </c>
      <c r="J992" s="54" t="s">
        <v>1471</v>
      </c>
      <c r="K992" s="247" t="s">
        <v>3404</v>
      </c>
      <c r="L992" s="54" t="s">
        <v>903</v>
      </c>
      <c r="M992" s="54" t="s">
        <v>909</v>
      </c>
      <c r="N992" s="252" t="s">
        <v>670</v>
      </c>
      <c r="O992" s="54">
        <v>127</v>
      </c>
      <c r="P992" s="253" t="s">
        <v>3103</v>
      </c>
      <c r="Q992" s="247" t="s">
        <v>3388</v>
      </c>
      <c r="R992" s="247" t="s">
        <v>3457</v>
      </c>
      <c r="S992" s="254">
        <v>6</v>
      </c>
      <c r="T992" s="265" t="s">
        <v>815</v>
      </c>
      <c r="U992" s="43">
        <v>806</v>
      </c>
      <c r="V992" s="247" t="s">
        <v>816</v>
      </c>
      <c r="W992" s="247" t="s">
        <v>821</v>
      </c>
      <c r="X992" s="247" t="s">
        <v>821</v>
      </c>
      <c r="Y992" s="29">
        <v>508</v>
      </c>
      <c r="Z992" s="247" t="s">
        <v>2778</v>
      </c>
      <c r="AA992" s="247">
        <v>8714</v>
      </c>
      <c r="AB992" s="29">
        <v>22010616</v>
      </c>
      <c r="AC992" s="29">
        <v>0</v>
      </c>
      <c r="AD992" s="29">
        <v>9461280</v>
      </c>
      <c r="AE992" s="29">
        <v>12549336</v>
      </c>
      <c r="AF992" s="247" t="s">
        <v>4166</v>
      </c>
      <c r="AG992" s="247">
        <v>52010902</v>
      </c>
      <c r="AH992" s="247">
        <v>9461280</v>
      </c>
      <c r="AI992" s="247">
        <v>22010616</v>
      </c>
    </row>
    <row r="993" spans="1:35" s="24" customFormat="1" ht="36.75" customHeight="1" x14ac:dyDescent="0.3">
      <c r="A993" s="247">
        <v>722</v>
      </c>
      <c r="B993" s="248">
        <v>80111600</v>
      </c>
      <c r="C993" s="247" t="s">
        <v>1785</v>
      </c>
      <c r="D993" s="247" t="s">
        <v>3410</v>
      </c>
      <c r="E993" s="249" t="s">
        <v>713</v>
      </c>
      <c r="F993" s="249">
        <v>2024003050076</v>
      </c>
      <c r="G993" s="250" t="s">
        <v>714</v>
      </c>
      <c r="H993" s="251" t="s">
        <v>3387</v>
      </c>
      <c r="I993" s="133">
        <v>22010616</v>
      </c>
      <c r="J993" s="54" t="s">
        <v>1471</v>
      </c>
      <c r="K993" s="247" t="s">
        <v>3404</v>
      </c>
      <c r="L993" s="54" t="s">
        <v>903</v>
      </c>
      <c r="M993" s="54" t="s">
        <v>909</v>
      </c>
      <c r="N993" s="252" t="s">
        <v>677</v>
      </c>
      <c r="O993" s="54">
        <v>146</v>
      </c>
      <c r="P993" s="253" t="s">
        <v>3104</v>
      </c>
      <c r="Q993" s="247" t="s">
        <v>3386</v>
      </c>
      <c r="R993" s="247" t="s">
        <v>3457</v>
      </c>
      <c r="S993" s="254">
        <v>6</v>
      </c>
      <c r="T993" s="265" t="s">
        <v>815</v>
      </c>
      <c r="U993" s="43">
        <v>806</v>
      </c>
      <c r="V993" s="247" t="s">
        <v>816</v>
      </c>
      <c r="W993" s="247" t="s">
        <v>821</v>
      </c>
      <c r="X993" s="247" t="s">
        <v>821</v>
      </c>
      <c r="Y993" s="29">
        <v>508</v>
      </c>
      <c r="Z993" s="247" t="s">
        <v>2778</v>
      </c>
      <c r="AA993" s="247">
        <v>8714</v>
      </c>
      <c r="AB993" s="29">
        <v>22010616</v>
      </c>
      <c r="AC993" s="29">
        <v>0</v>
      </c>
      <c r="AD993" s="29">
        <v>0</v>
      </c>
      <c r="AE993" s="29">
        <v>22010616</v>
      </c>
      <c r="AF993" s="247" t="s">
        <v>4167</v>
      </c>
      <c r="AG993" s="247">
        <v>52010901</v>
      </c>
      <c r="AH993" s="247">
        <v>0</v>
      </c>
      <c r="AI993" s="247">
        <v>22010616</v>
      </c>
    </row>
    <row r="994" spans="1:35" s="24" customFormat="1" ht="36.75" customHeight="1" x14ac:dyDescent="0.3">
      <c r="A994" s="247">
        <v>723</v>
      </c>
      <c r="B994" s="248">
        <v>80111600</v>
      </c>
      <c r="C994" s="247" t="s">
        <v>1785</v>
      </c>
      <c r="D994" s="247" t="s">
        <v>3410</v>
      </c>
      <c r="E994" s="249" t="s">
        <v>762</v>
      </c>
      <c r="F994" s="249">
        <v>2024003050075</v>
      </c>
      <c r="G994" s="250" t="s">
        <v>763</v>
      </c>
      <c r="H994" s="251" t="s">
        <v>3389</v>
      </c>
      <c r="I994" s="133">
        <v>20565143</v>
      </c>
      <c r="J994" s="54" t="s">
        <v>1472</v>
      </c>
      <c r="K994" s="247" t="s">
        <v>3404</v>
      </c>
      <c r="L994" s="54" t="s">
        <v>903</v>
      </c>
      <c r="M994" s="54" t="s">
        <v>909</v>
      </c>
      <c r="N994" s="252" t="s">
        <v>670</v>
      </c>
      <c r="O994" s="54">
        <v>127</v>
      </c>
      <c r="P994" s="253" t="s">
        <v>3103</v>
      </c>
      <c r="Q994" s="247" t="s">
        <v>3388</v>
      </c>
      <c r="R994" s="247" t="s">
        <v>3457</v>
      </c>
      <c r="S994" s="254">
        <v>6</v>
      </c>
      <c r="T994" s="265" t="s">
        <v>815</v>
      </c>
      <c r="U994" s="43">
        <v>790</v>
      </c>
      <c r="V994" s="247" t="s">
        <v>816</v>
      </c>
      <c r="W994" s="247" t="s">
        <v>821</v>
      </c>
      <c r="X994" s="247" t="s">
        <v>821</v>
      </c>
      <c r="Y994" s="29">
        <v>602</v>
      </c>
      <c r="Z994" s="247" t="s">
        <v>2436</v>
      </c>
      <c r="AA994" s="247">
        <v>10161</v>
      </c>
      <c r="AB994" s="29">
        <v>18989900</v>
      </c>
      <c r="AC994" s="29">
        <v>1575243</v>
      </c>
      <c r="AD994" s="29">
        <v>1576880</v>
      </c>
      <c r="AE994" s="29">
        <v>17413020</v>
      </c>
      <c r="AF994" s="247" t="s">
        <v>4168</v>
      </c>
      <c r="AG994" s="247">
        <v>52010902</v>
      </c>
      <c r="AH994" s="247">
        <v>1576880</v>
      </c>
      <c r="AI994" s="247">
        <v>18989900</v>
      </c>
    </row>
    <row r="995" spans="1:35" s="24" customFormat="1" ht="36.75" customHeight="1" x14ac:dyDescent="0.3">
      <c r="A995" s="247">
        <v>723</v>
      </c>
      <c r="B995" s="248">
        <v>80111600</v>
      </c>
      <c r="C995" s="247" t="s">
        <v>1785</v>
      </c>
      <c r="D995" s="247" t="s">
        <v>3410</v>
      </c>
      <c r="E995" s="249" t="s">
        <v>713</v>
      </c>
      <c r="F995" s="249">
        <v>2024003050076</v>
      </c>
      <c r="G995" s="250" t="s">
        <v>714</v>
      </c>
      <c r="H995" s="251" t="s">
        <v>3387</v>
      </c>
      <c r="I995" s="133">
        <v>20565143</v>
      </c>
      <c r="J995" s="54" t="s">
        <v>1472</v>
      </c>
      <c r="K995" s="247" t="s">
        <v>3404</v>
      </c>
      <c r="L995" s="54" t="s">
        <v>903</v>
      </c>
      <c r="M995" s="54" t="s">
        <v>909</v>
      </c>
      <c r="N995" s="252" t="s">
        <v>677</v>
      </c>
      <c r="O995" s="54">
        <v>146</v>
      </c>
      <c r="P995" s="253" t="s">
        <v>3104</v>
      </c>
      <c r="Q995" s="247" t="s">
        <v>3386</v>
      </c>
      <c r="R995" s="247" t="s">
        <v>3457</v>
      </c>
      <c r="S995" s="254">
        <v>6</v>
      </c>
      <c r="T995" s="265" t="s">
        <v>815</v>
      </c>
      <c r="U995" s="43">
        <v>790</v>
      </c>
      <c r="V995" s="247" t="s">
        <v>816</v>
      </c>
      <c r="W995" s="247" t="s">
        <v>821</v>
      </c>
      <c r="X995" s="247" t="s">
        <v>821</v>
      </c>
      <c r="Y995" s="29">
        <v>602</v>
      </c>
      <c r="Z995" s="247" t="s">
        <v>2436</v>
      </c>
      <c r="AA995" s="247">
        <v>10161</v>
      </c>
      <c r="AB995" s="29">
        <v>18989900</v>
      </c>
      <c r="AC995" s="29">
        <v>1575243</v>
      </c>
      <c r="AD995" s="29">
        <v>0</v>
      </c>
      <c r="AE995" s="29">
        <v>18989900</v>
      </c>
      <c r="AF995" s="247" t="s">
        <v>4169</v>
      </c>
      <c r="AG995" s="247">
        <v>52010901</v>
      </c>
      <c r="AH995" s="247">
        <v>0</v>
      </c>
      <c r="AI995" s="247">
        <v>18989900</v>
      </c>
    </row>
    <row r="996" spans="1:35" s="24" customFormat="1" ht="36.75" customHeight="1" x14ac:dyDescent="0.3">
      <c r="A996" s="247">
        <v>724</v>
      </c>
      <c r="B996" s="248">
        <v>80111600</v>
      </c>
      <c r="C996" s="247" t="s">
        <v>1785</v>
      </c>
      <c r="D996" s="247" t="s">
        <v>3410</v>
      </c>
      <c r="E996" s="249" t="s">
        <v>762</v>
      </c>
      <c r="F996" s="249">
        <v>2024003050075</v>
      </c>
      <c r="G996" s="250" t="s">
        <v>763</v>
      </c>
      <c r="H996" s="251" t="s">
        <v>3389</v>
      </c>
      <c r="I996" s="133">
        <v>20433736</v>
      </c>
      <c r="J996" s="54" t="s">
        <v>1473</v>
      </c>
      <c r="K996" s="247" t="s">
        <v>3404</v>
      </c>
      <c r="L996" s="54" t="s">
        <v>903</v>
      </c>
      <c r="M996" s="54" t="s">
        <v>909</v>
      </c>
      <c r="N996" s="252" t="s">
        <v>670</v>
      </c>
      <c r="O996" s="54">
        <v>127</v>
      </c>
      <c r="P996" s="253" t="s">
        <v>3103</v>
      </c>
      <c r="Q996" s="247" t="s">
        <v>3388</v>
      </c>
      <c r="R996" s="247" t="s">
        <v>3457</v>
      </c>
      <c r="S996" s="254">
        <v>4</v>
      </c>
      <c r="T996" s="265" t="s">
        <v>815</v>
      </c>
      <c r="U996" s="43">
        <v>995</v>
      </c>
      <c r="V996" s="247" t="s">
        <v>816</v>
      </c>
      <c r="W996" s="247" t="s">
        <v>845</v>
      </c>
      <c r="X996" s="247" t="s">
        <v>845</v>
      </c>
      <c r="Y996" s="29">
        <v>689</v>
      </c>
      <c r="Z996" s="247" t="s">
        <v>3052</v>
      </c>
      <c r="AA996" s="247" t="s">
        <v>895</v>
      </c>
      <c r="AB996" s="29">
        <v>0</v>
      </c>
      <c r="AC996" s="29">
        <v>20433736</v>
      </c>
      <c r="AD996" s="29">
        <v>0</v>
      </c>
      <c r="AE996" s="29">
        <v>0</v>
      </c>
      <c r="AF996" s="247" t="s">
        <v>670</v>
      </c>
      <c r="AG996" s="247">
        <v>52010902</v>
      </c>
      <c r="AH996" s="247" t="s">
        <v>895</v>
      </c>
      <c r="AI996" s="247" t="s">
        <v>895</v>
      </c>
    </row>
    <row r="997" spans="1:35" s="24" customFormat="1" ht="36.75" customHeight="1" x14ac:dyDescent="0.3">
      <c r="A997" s="247">
        <v>724</v>
      </c>
      <c r="B997" s="248">
        <v>80111600</v>
      </c>
      <c r="C997" s="247" t="s">
        <v>1785</v>
      </c>
      <c r="D997" s="247" t="s">
        <v>3410</v>
      </c>
      <c r="E997" s="249" t="s">
        <v>713</v>
      </c>
      <c r="F997" s="249">
        <v>2024003050076</v>
      </c>
      <c r="G997" s="250" t="s">
        <v>714</v>
      </c>
      <c r="H997" s="251" t="s">
        <v>3387</v>
      </c>
      <c r="I997" s="133">
        <v>4402146</v>
      </c>
      <c r="J997" s="54" t="s">
        <v>1473</v>
      </c>
      <c r="K997" s="247" t="s">
        <v>3404</v>
      </c>
      <c r="L997" s="54" t="s">
        <v>903</v>
      </c>
      <c r="M997" s="54" t="s">
        <v>909</v>
      </c>
      <c r="N997" s="252" t="s">
        <v>677</v>
      </c>
      <c r="O997" s="54">
        <v>146</v>
      </c>
      <c r="P997" s="253" t="s">
        <v>3104</v>
      </c>
      <c r="Q997" s="247" t="s">
        <v>3386</v>
      </c>
      <c r="R997" s="247" t="s">
        <v>3457</v>
      </c>
      <c r="S997" s="254">
        <v>4</v>
      </c>
      <c r="T997" s="265" t="s">
        <v>815</v>
      </c>
      <c r="U997" s="43">
        <v>995</v>
      </c>
      <c r="V997" s="247" t="s">
        <v>816</v>
      </c>
      <c r="W997" s="247" t="s">
        <v>845</v>
      </c>
      <c r="X997" s="247" t="s">
        <v>845</v>
      </c>
      <c r="Y997" s="29">
        <v>689</v>
      </c>
      <c r="Z997" s="247" t="s">
        <v>3052</v>
      </c>
      <c r="AA997" s="247" t="s">
        <v>895</v>
      </c>
      <c r="AB997" s="29">
        <v>0</v>
      </c>
      <c r="AC997" s="29">
        <v>4402146</v>
      </c>
      <c r="AD997" s="29">
        <v>0</v>
      </c>
      <c r="AE997" s="29">
        <v>0</v>
      </c>
      <c r="AF997" s="247" t="s">
        <v>677</v>
      </c>
      <c r="AG997" s="247">
        <v>52010901</v>
      </c>
      <c r="AH997" s="247" t="s">
        <v>895</v>
      </c>
      <c r="AI997" s="247" t="s">
        <v>895</v>
      </c>
    </row>
    <row r="998" spans="1:35" s="24" customFormat="1" ht="36.75" customHeight="1" x14ac:dyDescent="0.3">
      <c r="A998" s="247">
        <v>725</v>
      </c>
      <c r="B998" s="248">
        <v>80111600</v>
      </c>
      <c r="C998" s="247" t="s">
        <v>1785</v>
      </c>
      <c r="D998" s="247" t="s">
        <v>3410</v>
      </c>
      <c r="E998" s="249" t="s">
        <v>762</v>
      </c>
      <c r="F998" s="249">
        <v>2024003050075</v>
      </c>
      <c r="G998" s="250" t="s">
        <v>763</v>
      </c>
      <c r="H998" s="251" t="s">
        <v>3389</v>
      </c>
      <c r="I998" s="133">
        <v>20433736</v>
      </c>
      <c r="J998" s="54" t="s">
        <v>1030</v>
      </c>
      <c r="K998" s="247" t="s">
        <v>3404</v>
      </c>
      <c r="L998" s="54" t="s">
        <v>903</v>
      </c>
      <c r="M998" s="54" t="s">
        <v>909</v>
      </c>
      <c r="N998" s="252" t="s">
        <v>670</v>
      </c>
      <c r="O998" s="54">
        <v>127</v>
      </c>
      <c r="P998" s="253" t="s">
        <v>3103</v>
      </c>
      <c r="Q998" s="247" t="s">
        <v>3388</v>
      </c>
      <c r="R998" s="247" t="s">
        <v>3457</v>
      </c>
      <c r="S998" s="254">
        <v>6</v>
      </c>
      <c r="T998" s="265" t="s">
        <v>815</v>
      </c>
      <c r="U998" s="43">
        <v>808</v>
      </c>
      <c r="V998" s="247" t="s">
        <v>816</v>
      </c>
      <c r="W998" s="247" t="s">
        <v>821</v>
      </c>
      <c r="X998" s="247" t="s">
        <v>821</v>
      </c>
      <c r="Y998" s="29">
        <v>654</v>
      </c>
      <c r="Z998" s="247" t="s">
        <v>2558</v>
      </c>
      <c r="AA998" s="247">
        <v>10525</v>
      </c>
      <c r="AB998" s="29">
        <v>20433736</v>
      </c>
      <c r="AC998" s="29">
        <v>0</v>
      </c>
      <c r="AD998" s="29">
        <v>0</v>
      </c>
      <c r="AE998" s="29">
        <v>20433736</v>
      </c>
      <c r="AF998" s="247" t="s">
        <v>4170</v>
      </c>
      <c r="AG998" s="247">
        <v>52010902</v>
      </c>
      <c r="AH998" s="247">
        <v>0</v>
      </c>
      <c r="AI998" s="247">
        <v>20433736</v>
      </c>
    </row>
    <row r="999" spans="1:35" s="24" customFormat="1" ht="36.75" customHeight="1" x14ac:dyDescent="0.3">
      <c r="A999" s="247">
        <v>725</v>
      </c>
      <c r="B999" s="248">
        <v>80111600</v>
      </c>
      <c r="C999" s="247" t="s">
        <v>1785</v>
      </c>
      <c r="D999" s="247" t="s">
        <v>3410</v>
      </c>
      <c r="E999" s="249" t="s">
        <v>713</v>
      </c>
      <c r="F999" s="249">
        <v>2024003050076</v>
      </c>
      <c r="G999" s="250" t="s">
        <v>714</v>
      </c>
      <c r="H999" s="251" t="s">
        <v>3387</v>
      </c>
      <c r="I999" s="133">
        <v>20433736</v>
      </c>
      <c r="J999" s="54" t="s">
        <v>1030</v>
      </c>
      <c r="K999" s="247" t="s">
        <v>3404</v>
      </c>
      <c r="L999" s="54" t="s">
        <v>903</v>
      </c>
      <c r="M999" s="54" t="s">
        <v>909</v>
      </c>
      <c r="N999" s="252" t="s">
        <v>677</v>
      </c>
      <c r="O999" s="54">
        <v>146</v>
      </c>
      <c r="P999" s="253" t="s">
        <v>3104</v>
      </c>
      <c r="Q999" s="247" t="s">
        <v>3386</v>
      </c>
      <c r="R999" s="247" t="s">
        <v>3457</v>
      </c>
      <c r="S999" s="254">
        <v>6</v>
      </c>
      <c r="T999" s="265" t="s">
        <v>815</v>
      </c>
      <c r="U999" s="43">
        <v>808</v>
      </c>
      <c r="V999" s="247" t="s">
        <v>816</v>
      </c>
      <c r="W999" s="247" t="s">
        <v>821</v>
      </c>
      <c r="X999" s="247" t="s">
        <v>821</v>
      </c>
      <c r="Y999" s="29">
        <v>654</v>
      </c>
      <c r="Z999" s="247" t="s">
        <v>2558</v>
      </c>
      <c r="AA999" s="247">
        <v>10525</v>
      </c>
      <c r="AB999" s="29">
        <v>13603864</v>
      </c>
      <c r="AC999" s="29">
        <v>6829872</v>
      </c>
      <c r="AD999" s="29">
        <v>0</v>
      </c>
      <c r="AE999" s="29">
        <v>13603864</v>
      </c>
      <c r="AF999" s="247" t="s">
        <v>4171</v>
      </c>
      <c r="AG999" s="247">
        <v>52010901</v>
      </c>
      <c r="AH999" s="247">
        <v>0</v>
      </c>
      <c r="AI999" s="247">
        <v>13603864</v>
      </c>
    </row>
    <row r="1000" spans="1:35" s="24" customFormat="1" ht="36.75" customHeight="1" x14ac:dyDescent="0.3">
      <c r="A1000" s="247">
        <v>726</v>
      </c>
      <c r="B1000" s="248">
        <v>80111600</v>
      </c>
      <c r="C1000" s="247" t="s">
        <v>1785</v>
      </c>
      <c r="D1000" s="247" t="s">
        <v>3410</v>
      </c>
      <c r="E1000" s="249" t="s">
        <v>762</v>
      </c>
      <c r="F1000" s="249">
        <v>2024003050075</v>
      </c>
      <c r="G1000" s="250" t="s">
        <v>763</v>
      </c>
      <c r="H1000" s="251" t="s">
        <v>3389</v>
      </c>
      <c r="I1000" s="133">
        <v>25630295</v>
      </c>
      <c r="J1000" s="54" t="s">
        <v>1474</v>
      </c>
      <c r="K1000" s="247" t="s">
        <v>3404</v>
      </c>
      <c r="L1000" s="54" t="s">
        <v>903</v>
      </c>
      <c r="M1000" s="54" t="s">
        <v>909</v>
      </c>
      <c r="N1000" s="252" t="s">
        <v>670</v>
      </c>
      <c r="O1000" s="54">
        <v>127</v>
      </c>
      <c r="P1000" s="253" t="s">
        <v>3103</v>
      </c>
      <c r="Q1000" s="247" t="s">
        <v>3388</v>
      </c>
      <c r="R1000" s="247" t="s">
        <v>3457</v>
      </c>
      <c r="S1000" s="254">
        <v>6</v>
      </c>
      <c r="T1000" s="265" t="s">
        <v>815</v>
      </c>
      <c r="U1000" s="43">
        <v>809</v>
      </c>
      <c r="V1000" s="247" t="s">
        <v>816</v>
      </c>
      <c r="W1000" s="247" t="s">
        <v>821</v>
      </c>
      <c r="X1000" s="247" t="s">
        <v>821</v>
      </c>
      <c r="Y1000" s="29">
        <v>563</v>
      </c>
      <c r="Z1000" s="247" t="s">
        <v>2542</v>
      </c>
      <c r="AA1000" s="247">
        <v>9192</v>
      </c>
      <c r="AB1000" s="29">
        <v>25086750</v>
      </c>
      <c r="AC1000" s="29">
        <v>543545</v>
      </c>
      <c r="AD1000" s="29">
        <v>3010410</v>
      </c>
      <c r="AE1000" s="29">
        <v>22076340</v>
      </c>
      <c r="AF1000" s="247" t="s">
        <v>4172</v>
      </c>
      <c r="AG1000" s="247">
        <v>52010902</v>
      </c>
      <c r="AH1000" s="247">
        <v>3010410</v>
      </c>
      <c r="AI1000" s="247">
        <v>25086750</v>
      </c>
    </row>
    <row r="1001" spans="1:35" s="24" customFormat="1" ht="36.75" customHeight="1" x14ac:dyDescent="0.3">
      <c r="A1001" s="247">
        <v>726</v>
      </c>
      <c r="B1001" s="248">
        <v>80111600</v>
      </c>
      <c r="C1001" s="247" t="s">
        <v>1785</v>
      </c>
      <c r="D1001" s="247" t="s">
        <v>3410</v>
      </c>
      <c r="E1001" s="249" t="s">
        <v>713</v>
      </c>
      <c r="F1001" s="249">
        <v>2024003050076</v>
      </c>
      <c r="G1001" s="250" t="s">
        <v>714</v>
      </c>
      <c r="H1001" s="251" t="s">
        <v>3387</v>
      </c>
      <c r="I1001" s="133">
        <v>25630295</v>
      </c>
      <c r="J1001" s="54" t="s">
        <v>1474</v>
      </c>
      <c r="K1001" s="247" t="s">
        <v>3404</v>
      </c>
      <c r="L1001" s="54" t="s">
        <v>903</v>
      </c>
      <c r="M1001" s="54" t="s">
        <v>909</v>
      </c>
      <c r="N1001" s="252" t="s">
        <v>677</v>
      </c>
      <c r="O1001" s="54">
        <v>146</v>
      </c>
      <c r="P1001" s="253" t="s">
        <v>3104</v>
      </c>
      <c r="Q1001" s="247" t="s">
        <v>3386</v>
      </c>
      <c r="R1001" s="247" t="s">
        <v>3457</v>
      </c>
      <c r="S1001" s="254">
        <v>6</v>
      </c>
      <c r="T1001" s="265" t="s">
        <v>815</v>
      </c>
      <c r="U1001" s="43">
        <v>809</v>
      </c>
      <c r="V1001" s="247" t="s">
        <v>816</v>
      </c>
      <c r="W1001" s="247" t="s">
        <v>821</v>
      </c>
      <c r="X1001" s="247" t="s">
        <v>821</v>
      </c>
      <c r="Y1001" s="29">
        <v>563</v>
      </c>
      <c r="Z1001" s="247" t="s">
        <v>2542</v>
      </c>
      <c r="AA1001" s="247">
        <v>9192</v>
      </c>
      <c r="AB1001" s="29">
        <v>25086750</v>
      </c>
      <c r="AC1001" s="29">
        <v>543545</v>
      </c>
      <c r="AD1001" s="29">
        <v>3010410</v>
      </c>
      <c r="AE1001" s="29">
        <v>22076340</v>
      </c>
      <c r="AF1001" s="247" t="s">
        <v>4173</v>
      </c>
      <c r="AG1001" s="247">
        <v>52010901</v>
      </c>
      <c r="AH1001" s="247">
        <v>3010410</v>
      </c>
      <c r="AI1001" s="247">
        <v>25086750</v>
      </c>
    </row>
    <row r="1002" spans="1:35" s="24" customFormat="1" ht="36.75" customHeight="1" x14ac:dyDescent="0.3">
      <c r="A1002" s="247">
        <v>727</v>
      </c>
      <c r="B1002" s="248">
        <v>80111600</v>
      </c>
      <c r="C1002" s="247" t="s">
        <v>1785</v>
      </c>
      <c r="D1002" s="247" t="s">
        <v>3410</v>
      </c>
      <c r="E1002" s="249" t="s">
        <v>762</v>
      </c>
      <c r="F1002" s="249">
        <v>2024003050075</v>
      </c>
      <c r="G1002" s="250" t="s">
        <v>763</v>
      </c>
      <c r="H1002" s="251" t="s">
        <v>3389</v>
      </c>
      <c r="I1002" s="133">
        <v>26214750</v>
      </c>
      <c r="J1002" s="54" t="s">
        <v>1025</v>
      </c>
      <c r="K1002" s="247" t="s">
        <v>3404</v>
      </c>
      <c r="L1002" s="54" t="s">
        <v>903</v>
      </c>
      <c r="M1002" s="54" t="s">
        <v>909</v>
      </c>
      <c r="N1002" s="252" t="s">
        <v>670</v>
      </c>
      <c r="O1002" s="54">
        <v>127</v>
      </c>
      <c r="P1002" s="253" t="s">
        <v>3103</v>
      </c>
      <c r="Q1002" s="247" t="s">
        <v>3388</v>
      </c>
      <c r="R1002" s="247" t="s">
        <v>3457</v>
      </c>
      <c r="S1002" s="254">
        <v>6</v>
      </c>
      <c r="T1002" s="265" t="s">
        <v>815</v>
      </c>
      <c r="U1002" s="43">
        <v>797</v>
      </c>
      <c r="V1002" s="247" t="s">
        <v>816</v>
      </c>
      <c r="W1002" s="247" t="s">
        <v>821</v>
      </c>
      <c r="X1002" s="247" t="s">
        <v>821</v>
      </c>
      <c r="Y1002" s="29">
        <v>615</v>
      </c>
      <c r="Z1002" s="247" t="s">
        <v>2475</v>
      </c>
      <c r="AA1002" s="247">
        <v>10188</v>
      </c>
      <c r="AB1002" s="29">
        <v>26214750</v>
      </c>
      <c r="AC1002" s="29">
        <v>0</v>
      </c>
      <c r="AD1002" s="29">
        <v>0</v>
      </c>
      <c r="AE1002" s="29">
        <v>26214750</v>
      </c>
      <c r="AF1002" s="247" t="s">
        <v>4174</v>
      </c>
      <c r="AG1002" s="247">
        <v>52010902</v>
      </c>
      <c r="AH1002" s="247">
        <v>0</v>
      </c>
      <c r="AI1002" s="247">
        <v>26214750</v>
      </c>
    </row>
    <row r="1003" spans="1:35" s="24" customFormat="1" ht="36.75" customHeight="1" x14ac:dyDescent="0.3">
      <c r="A1003" s="247">
        <v>727</v>
      </c>
      <c r="B1003" s="248">
        <v>80111600</v>
      </c>
      <c r="C1003" s="247" t="s">
        <v>1785</v>
      </c>
      <c r="D1003" s="247" t="s">
        <v>3410</v>
      </c>
      <c r="E1003" s="249" t="s">
        <v>713</v>
      </c>
      <c r="F1003" s="249">
        <v>2024003050076</v>
      </c>
      <c r="G1003" s="250" t="s">
        <v>714</v>
      </c>
      <c r="H1003" s="251" t="s">
        <v>3387</v>
      </c>
      <c r="I1003" s="133">
        <v>26214750</v>
      </c>
      <c r="J1003" s="54" t="s">
        <v>1025</v>
      </c>
      <c r="K1003" s="247" t="s">
        <v>3404</v>
      </c>
      <c r="L1003" s="54" t="s">
        <v>903</v>
      </c>
      <c r="M1003" s="54" t="s">
        <v>909</v>
      </c>
      <c r="N1003" s="252" t="s">
        <v>677</v>
      </c>
      <c r="O1003" s="54">
        <v>146</v>
      </c>
      <c r="P1003" s="253" t="s">
        <v>3104</v>
      </c>
      <c r="Q1003" s="247" t="s">
        <v>3386</v>
      </c>
      <c r="R1003" s="247" t="s">
        <v>3457</v>
      </c>
      <c r="S1003" s="254">
        <v>6</v>
      </c>
      <c r="T1003" s="265" t="s">
        <v>815</v>
      </c>
      <c r="U1003" s="43">
        <v>797</v>
      </c>
      <c r="V1003" s="247" t="s">
        <v>816</v>
      </c>
      <c r="W1003" s="247" t="s">
        <v>821</v>
      </c>
      <c r="X1003" s="247" t="s">
        <v>821</v>
      </c>
      <c r="Y1003" s="29">
        <v>615</v>
      </c>
      <c r="Z1003" s="247" t="s">
        <v>2475</v>
      </c>
      <c r="AA1003" s="247">
        <v>10188</v>
      </c>
      <c r="AB1003" s="29">
        <v>19597000</v>
      </c>
      <c r="AC1003" s="29">
        <v>6617750</v>
      </c>
      <c r="AD1003" s="29">
        <v>0</v>
      </c>
      <c r="AE1003" s="29">
        <v>19597000</v>
      </c>
      <c r="AF1003" s="247" t="s">
        <v>4175</v>
      </c>
      <c r="AG1003" s="247">
        <v>52010901</v>
      </c>
      <c r="AH1003" s="247">
        <v>0</v>
      </c>
      <c r="AI1003" s="247">
        <v>19597000</v>
      </c>
    </row>
    <row r="1004" spans="1:35" s="24" customFormat="1" ht="36.75" customHeight="1" x14ac:dyDescent="0.3">
      <c r="A1004" s="247">
        <v>728</v>
      </c>
      <c r="B1004" s="248">
        <v>80111600</v>
      </c>
      <c r="C1004" s="247" t="s">
        <v>1785</v>
      </c>
      <c r="D1004" s="247" t="s">
        <v>3410</v>
      </c>
      <c r="E1004" s="249" t="s">
        <v>762</v>
      </c>
      <c r="F1004" s="249">
        <v>2024003050075</v>
      </c>
      <c r="G1004" s="250" t="s">
        <v>763</v>
      </c>
      <c r="H1004" s="251" t="s">
        <v>3389</v>
      </c>
      <c r="I1004" s="133">
        <v>17384988</v>
      </c>
      <c r="J1004" s="54" t="s">
        <v>1475</v>
      </c>
      <c r="K1004" s="247" t="s">
        <v>3404</v>
      </c>
      <c r="L1004" s="54" t="s">
        <v>903</v>
      </c>
      <c r="M1004" s="54" t="s">
        <v>909</v>
      </c>
      <c r="N1004" s="252" t="s">
        <v>670</v>
      </c>
      <c r="O1004" s="54">
        <v>127</v>
      </c>
      <c r="P1004" s="253" t="s">
        <v>3103</v>
      </c>
      <c r="Q1004" s="247" t="s">
        <v>3388</v>
      </c>
      <c r="R1004" s="247" t="s">
        <v>3457</v>
      </c>
      <c r="S1004" s="254">
        <v>6</v>
      </c>
      <c r="T1004" s="265" t="s">
        <v>815</v>
      </c>
      <c r="U1004" s="43">
        <v>791</v>
      </c>
      <c r="V1004" s="247" t="s">
        <v>816</v>
      </c>
      <c r="W1004" s="247" t="s">
        <v>821</v>
      </c>
      <c r="X1004" s="247" t="s">
        <v>821</v>
      </c>
      <c r="Y1004" s="29">
        <v>509</v>
      </c>
      <c r="Z1004" s="247" t="s">
        <v>2782</v>
      </c>
      <c r="AA1004" s="247">
        <v>8718</v>
      </c>
      <c r="AB1004" s="29">
        <v>17384988</v>
      </c>
      <c r="AC1004" s="29">
        <v>0</v>
      </c>
      <c r="AD1004" s="29">
        <v>11038170</v>
      </c>
      <c r="AE1004" s="29">
        <v>6346818</v>
      </c>
      <c r="AF1004" s="247" t="s">
        <v>4176</v>
      </c>
      <c r="AG1004" s="247">
        <v>52010902</v>
      </c>
      <c r="AH1004" s="247">
        <v>11038170</v>
      </c>
      <c r="AI1004" s="247">
        <v>17384988</v>
      </c>
    </row>
    <row r="1005" spans="1:35" s="24" customFormat="1" ht="36.75" customHeight="1" x14ac:dyDescent="0.3">
      <c r="A1005" s="247">
        <v>728</v>
      </c>
      <c r="B1005" s="248">
        <v>80111600</v>
      </c>
      <c r="C1005" s="247" t="s">
        <v>1785</v>
      </c>
      <c r="D1005" s="247" t="s">
        <v>3410</v>
      </c>
      <c r="E1005" s="249" t="s">
        <v>713</v>
      </c>
      <c r="F1005" s="249">
        <v>2024003050076</v>
      </c>
      <c r="G1005" s="250" t="s">
        <v>714</v>
      </c>
      <c r="H1005" s="251" t="s">
        <v>3387</v>
      </c>
      <c r="I1005" s="133">
        <v>39058393</v>
      </c>
      <c r="J1005" s="54" t="s">
        <v>1475</v>
      </c>
      <c r="K1005" s="247" t="s">
        <v>3404</v>
      </c>
      <c r="L1005" s="54" t="s">
        <v>903</v>
      </c>
      <c r="M1005" s="54" t="s">
        <v>909</v>
      </c>
      <c r="N1005" s="252" t="s">
        <v>677</v>
      </c>
      <c r="O1005" s="54">
        <v>146</v>
      </c>
      <c r="P1005" s="253" t="s">
        <v>3104</v>
      </c>
      <c r="Q1005" s="247" t="s">
        <v>3386</v>
      </c>
      <c r="R1005" s="247" t="s">
        <v>3457</v>
      </c>
      <c r="S1005" s="254">
        <v>6</v>
      </c>
      <c r="T1005" s="265" t="s">
        <v>815</v>
      </c>
      <c r="U1005" s="43">
        <v>791</v>
      </c>
      <c r="V1005" s="247" t="s">
        <v>816</v>
      </c>
      <c r="W1005" s="247" t="s">
        <v>821</v>
      </c>
      <c r="X1005" s="247" t="s">
        <v>821</v>
      </c>
      <c r="Y1005" s="29">
        <v>509</v>
      </c>
      <c r="Z1005" s="247" t="s">
        <v>2782</v>
      </c>
      <c r="AA1005" s="247">
        <v>8718</v>
      </c>
      <c r="AB1005" s="29">
        <v>39058393</v>
      </c>
      <c r="AC1005" s="29">
        <v>0</v>
      </c>
      <c r="AD1005" s="29">
        <v>0</v>
      </c>
      <c r="AE1005" s="29">
        <v>39058393</v>
      </c>
      <c r="AF1005" s="247" t="s">
        <v>4177</v>
      </c>
      <c r="AG1005" s="247">
        <v>52010901</v>
      </c>
      <c r="AH1005" s="247">
        <v>0</v>
      </c>
      <c r="AI1005" s="247">
        <v>39058393</v>
      </c>
    </row>
    <row r="1006" spans="1:35" s="24" customFormat="1" ht="36.75" customHeight="1" x14ac:dyDescent="0.3">
      <c r="A1006" s="247">
        <v>729</v>
      </c>
      <c r="B1006" s="248">
        <v>80111600</v>
      </c>
      <c r="C1006" s="247" t="s">
        <v>1785</v>
      </c>
      <c r="D1006" s="247" t="s">
        <v>3410</v>
      </c>
      <c r="E1006" s="249" t="s">
        <v>713</v>
      </c>
      <c r="F1006" s="249">
        <v>2024003050076</v>
      </c>
      <c r="G1006" s="250" t="s">
        <v>714</v>
      </c>
      <c r="H1006" s="251" t="s">
        <v>3387</v>
      </c>
      <c r="I1006" s="133">
        <v>52514930</v>
      </c>
      <c r="J1006" s="54" t="s">
        <v>1029</v>
      </c>
      <c r="K1006" s="247" t="s">
        <v>3404</v>
      </c>
      <c r="L1006" s="54" t="s">
        <v>903</v>
      </c>
      <c r="M1006" s="54" t="s">
        <v>909</v>
      </c>
      <c r="N1006" s="252" t="s">
        <v>677</v>
      </c>
      <c r="O1006" s="54">
        <v>146</v>
      </c>
      <c r="P1006" s="253" t="s">
        <v>3104</v>
      </c>
      <c r="Q1006" s="247" t="s">
        <v>3386</v>
      </c>
      <c r="R1006" s="247" t="s">
        <v>3457</v>
      </c>
      <c r="S1006" s="254">
        <v>6</v>
      </c>
      <c r="T1006" s="265" t="s">
        <v>815</v>
      </c>
      <c r="U1006" s="43">
        <v>801</v>
      </c>
      <c r="V1006" s="247" t="s">
        <v>816</v>
      </c>
      <c r="W1006" s="247" t="s">
        <v>821</v>
      </c>
      <c r="X1006" s="247" t="s">
        <v>821</v>
      </c>
      <c r="Y1006" s="29">
        <v>522</v>
      </c>
      <c r="Z1006" s="247" t="s">
        <v>2812</v>
      </c>
      <c r="AA1006" s="247">
        <v>8717</v>
      </c>
      <c r="AB1006" s="29">
        <v>52514930</v>
      </c>
      <c r="AC1006" s="29">
        <v>0</v>
      </c>
      <c r="AD1006" s="29">
        <v>11038170</v>
      </c>
      <c r="AE1006" s="29">
        <v>41476760</v>
      </c>
      <c r="AF1006" s="247" t="s">
        <v>4178</v>
      </c>
      <c r="AG1006" s="247">
        <v>52010901</v>
      </c>
      <c r="AH1006" s="247">
        <v>11038170</v>
      </c>
      <c r="AI1006" s="247">
        <v>52514930</v>
      </c>
    </row>
    <row r="1007" spans="1:35" s="24" customFormat="1" ht="36.75" customHeight="1" x14ac:dyDescent="0.3">
      <c r="A1007" s="247">
        <v>730</v>
      </c>
      <c r="B1007" s="248">
        <v>80111600</v>
      </c>
      <c r="C1007" s="247" t="s">
        <v>3372</v>
      </c>
      <c r="D1007" s="247" t="s">
        <v>3410</v>
      </c>
      <c r="E1007" s="249" t="s">
        <v>738</v>
      </c>
      <c r="F1007" s="249">
        <v>2024003050077</v>
      </c>
      <c r="G1007" s="250" t="s">
        <v>743</v>
      </c>
      <c r="H1007" s="251" t="s">
        <v>3370</v>
      </c>
      <c r="I1007" s="133">
        <v>40473065</v>
      </c>
      <c r="J1007" s="54" t="s">
        <v>1476</v>
      </c>
      <c r="K1007" s="247" t="s">
        <v>3404</v>
      </c>
      <c r="L1007" s="54" t="s">
        <v>903</v>
      </c>
      <c r="M1007" s="54" t="s">
        <v>909</v>
      </c>
      <c r="N1007" s="262" t="s">
        <v>1005</v>
      </c>
      <c r="O1007" s="54">
        <v>61</v>
      </c>
      <c r="P1007" s="253" t="s">
        <v>3077</v>
      </c>
      <c r="Q1007" s="247" t="s">
        <v>3371</v>
      </c>
      <c r="R1007" s="247" t="s">
        <v>3483</v>
      </c>
      <c r="S1007" s="254">
        <v>153</v>
      </c>
      <c r="T1007" s="265" t="s">
        <v>1430</v>
      </c>
      <c r="U1007" s="43">
        <v>817</v>
      </c>
      <c r="V1007" s="247" t="s">
        <v>816</v>
      </c>
      <c r="W1007" s="247" t="s">
        <v>817</v>
      </c>
      <c r="X1007" s="247" t="s">
        <v>817</v>
      </c>
      <c r="Y1007" s="29">
        <v>526</v>
      </c>
      <c r="Z1007" s="247" t="s">
        <v>1987</v>
      </c>
      <c r="AA1007" s="247">
        <v>8727</v>
      </c>
      <c r="AB1007" s="29">
        <v>40210440</v>
      </c>
      <c r="AC1007" s="29">
        <v>262625</v>
      </c>
      <c r="AD1007" s="29">
        <v>8147213</v>
      </c>
      <c r="AE1007" s="29">
        <v>32063227</v>
      </c>
      <c r="AF1007" s="247" t="s">
        <v>4179</v>
      </c>
      <c r="AG1007" s="247">
        <v>52011001</v>
      </c>
      <c r="AH1007" s="247">
        <v>8147213</v>
      </c>
      <c r="AI1007" s="247">
        <v>40210440</v>
      </c>
    </row>
    <row r="1008" spans="1:35" s="24" customFormat="1" ht="36.75" customHeight="1" x14ac:dyDescent="0.3">
      <c r="A1008" s="247">
        <v>731</v>
      </c>
      <c r="B1008" s="248">
        <v>80111600</v>
      </c>
      <c r="C1008" s="247" t="s">
        <v>3372</v>
      </c>
      <c r="D1008" s="247" t="s">
        <v>3410</v>
      </c>
      <c r="E1008" s="249" t="s">
        <v>738</v>
      </c>
      <c r="F1008" s="249">
        <v>2024003050077</v>
      </c>
      <c r="G1008" s="250" t="s">
        <v>743</v>
      </c>
      <c r="H1008" s="251" t="s">
        <v>3370</v>
      </c>
      <c r="I1008" s="133">
        <v>48835540</v>
      </c>
      <c r="J1008" s="54" t="s">
        <v>1002</v>
      </c>
      <c r="K1008" s="247" t="s">
        <v>3404</v>
      </c>
      <c r="L1008" s="54" t="s">
        <v>903</v>
      </c>
      <c r="M1008" s="54" t="s">
        <v>909</v>
      </c>
      <c r="N1008" s="262" t="s">
        <v>216</v>
      </c>
      <c r="O1008" s="54">
        <v>61</v>
      </c>
      <c r="P1008" s="253" t="s">
        <v>3077</v>
      </c>
      <c r="Q1008" s="247" t="s">
        <v>3371</v>
      </c>
      <c r="R1008" s="247" t="s">
        <v>3483</v>
      </c>
      <c r="S1008" s="254">
        <v>146</v>
      </c>
      <c r="T1008" s="265" t="s">
        <v>1430</v>
      </c>
      <c r="U1008" s="43">
        <v>818</v>
      </c>
      <c r="V1008" s="247" t="s">
        <v>816</v>
      </c>
      <c r="W1008" s="247" t="s">
        <v>821</v>
      </c>
      <c r="X1008" s="247" t="s">
        <v>818</v>
      </c>
      <c r="Y1008" s="29">
        <v>576</v>
      </c>
      <c r="Z1008" s="247" t="s">
        <v>2911</v>
      </c>
      <c r="AA1008" s="247">
        <v>9223</v>
      </c>
      <c r="AB1008" s="29">
        <v>48835540</v>
      </c>
      <c r="AC1008" s="29">
        <v>0</v>
      </c>
      <c r="AD1008" s="29">
        <v>0</v>
      </c>
      <c r="AE1008" s="29">
        <v>48835540</v>
      </c>
      <c r="AF1008" s="247" t="s">
        <v>4180</v>
      </c>
      <c r="AG1008" s="247">
        <v>52011001</v>
      </c>
      <c r="AH1008" s="247">
        <v>0</v>
      </c>
      <c r="AI1008" s="247">
        <v>48835540</v>
      </c>
    </row>
    <row r="1009" spans="1:35" s="24" customFormat="1" ht="36.75" customHeight="1" x14ac:dyDescent="0.3">
      <c r="A1009" s="247">
        <v>732</v>
      </c>
      <c r="B1009" s="248">
        <v>80111600</v>
      </c>
      <c r="C1009" s="247" t="s">
        <v>3372</v>
      </c>
      <c r="D1009" s="247" t="s">
        <v>3410</v>
      </c>
      <c r="E1009" s="249" t="s">
        <v>738</v>
      </c>
      <c r="F1009" s="249">
        <v>2024003050077</v>
      </c>
      <c r="G1009" s="250" t="s">
        <v>743</v>
      </c>
      <c r="H1009" s="251" t="s">
        <v>3370</v>
      </c>
      <c r="I1009" s="133">
        <v>43370747</v>
      </c>
      <c r="J1009" s="54" t="s">
        <v>1001</v>
      </c>
      <c r="K1009" s="247" t="s">
        <v>3404</v>
      </c>
      <c r="L1009" s="54" t="s">
        <v>903</v>
      </c>
      <c r="M1009" s="54" t="s">
        <v>909</v>
      </c>
      <c r="N1009" s="262" t="s">
        <v>216</v>
      </c>
      <c r="O1009" s="54">
        <v>61</v>
      </c>
      <c r="P1009" s="253" t="s">
        <v>3077</v>
      </c>
      <c r="Q1009" s="247" t="s">
        <v>3371</v>
      </c>
      <c r="R1009" s="247" t="s">
        <v>3483</v>
      </c>
      <c r="S1009" s="254">
        <v>146</v>
      </c>
      <c r="T1009" s="265" t="s">
        <v>1430</v>
      </c>
      <c r="U1009" s="43">
        <v>819</v>
      </c>
      <c r="V1009" s="247" t="s">
        <v>816</v>
      </c>
      <c r="W1009" s="247" t="s">
        <v>821</v>
      </c>
      <c r="X1009" s="247" t="s">
        <v>818</v>
      </c>
      <c r="Y1009" s="29">
        <v>597</v>
      </c>
      <c r="Z1009" s="247" t="s">
        <v>2423</v>
      </c>
      <c r="AA1009" s="247">
        <v>9390</v>
      </c>
      <c r="AB1009" s="29">
        <v>43370747</v>
      </c>
      <c r="AC1009" s="29">
        <v>0</v>
      </c>
      <c r="AD1009" s="29">
        <v>0</v>
      </c>
      <c r="AE1009" s="29">
        <v>43370747</v>
      </c>
      <c r="AF1009" s="247" t="s">
        <v>4181</v>
      </c>
      <c r="AG1009" s="247">
        <v>52011001</v>
      </c>
      <c r="AH1009" s="247">
        <v>0</v>
      </c>
      <c r="AI1009" s="247">
        <v>43370747</v>
      </c>
    </row>
    <row r="1010" spans="1:35" s="24" customFormat="1" ht="36.75" customHeight="1" x14ac:dyDescent="0.3">
      <c r="A1010" s="247">
        <v>733</v>
      </c>
      <c r="B1010" s="248">
        <v>80111600</v>
      </c>
      <c r="C1010" s="247" t="s">
        <v>3372</v>
      </c>
      <c r="D1010" s="247" t="s">
        <v>3410</v>
      </c>
      <c r="E1010" s="249" t="s">
        <v>738</v>
      </c>
      <c r="F1010" s="249">
        <v>2024003050077</v>
      </c>
      <c r="G1010" s="250" t="s">
        <v>743</v>
      </c>
      <c r="H1010" s="251" t="s">
        <v>3370</v>
      </c>
      <c r="I1010" s="133">
        <v>38370747</v>
      </c>
      <c r="J1010" s="54" t="s">
        <v>1004</v>
      </c>
      <c r="K1010" s="247" t="s">
        <v>3404</v>
      </c>
      <c r="L1010" s="54" t="s">
        <v>903</v>
      </c>
      <c r="M1010" s="54" t="s">
        <v>909</v>
      </c>
      <c r="N1010" s="262" t="s">
        <v>216</v>
      </c>
      <c r="O1010" s="54">
        <v>61</v>
      </c>
      <c r="P1010" s="253" t="s">
        <v>3077</v>
      </c>
      <c r="Q1010" s="247" t="s">
        <v>3371</v>
      </c>
      <c r="R1010" s="247" t="s">
        <v>3483</v>
      </c>
      <c r="S1010" s="254">
        <v>146</v>
      </c>
      <c r="T1010" s="265" t="s">
        <v>1430</v>
      </c>
      <c r="U1010" s="43">
        <v>816</v>
      </c>
      <c r="V1010" s="247" t="s">
        <v>816</v>
      </c>
      <c r="W1010" s="247" t="s">
        <v>821</v>
      </c>
      <c r="X1010" s="247" t="s">
        <v>818</v>
      </c>
      <c r="Y1010" s="29">
        <v>594</v>
      </c>
      <c r="Z1010" s="247" t="s">
        <v>2540</v>
      </c>
      <c r="AA1010" s="247">
        <v>9391</v>
      </c>
      <c r="AB1010" s="29">
        <v>38370747</v>
      </c>
      <c r="AC1010" s="29">
        <v>0</v>
      </c>
      <c r="AD1010" s="29">
        <v>2890947</v>
      </c>
      <c r="AE1010" s="29">
        <v>35479800</v>
      </c>
      <c r="AF1010" s="247" t="s">
        <v>4182</v>
      </c>
      <c r="AG1010" s="247">
        <v>52011001</v>
      </c>
      <c r="AH1010" s="247">
        <v>2890947</v>
      </c>
      <c r="AI1010" s="247">
        <v>38370747</v>
      </c>
    </row>
    <row r="1011" spans="1:35" s="24" customFormat="1" ht="36.75" customHeight="1" x14ac:dyDescent="0.3">
      <c r="A1011" s="247">
        <v>734</v>
      </c>
      <c r="B1011" s="248">
        <v>80111600</v>
      </c>
      <c r="C1011" s="247" t="s">
        <v>3372</v>
      </c>
      <c r="D1011" s="247" t="s">
        <v>3410</v>
      </c>
      <c r="E1011" s="249" t="s">
        <v>738</v>
      </c>
      <c r="F1011" s="249">
        <v>2024003050077</v>
      </c>
      <c r="G1011" s="250" t="s">
        <v>743</v>
      </c>
      <c r="H1011" s="251" t="s">
        <v>3370</v>
      </c>
      <c r="I1011" s="133">
        <v>20929587</v>
      </c>
      <c r="J1011" s="54" t="s">
        <v>1000</v>
      </c>
      <c r="K1011" s="247" t="s">
        <v>3404</v>
      </c>
      <c r="L1011" s="54" t="s">
        <v>903</v>
      </c>
      <c r="M1011" s="54" t="s">
        <v>909</v>
      </c>
      <c r="N1011" s="252" t="s">
        <v>216</v>
      </c>
      <c r="O1011" s="54">
        <v>61</v>
      </c>
      <c r="P1011" s="253" t="s">
        <v>3077</v>
      </c>
      <c r="Q1011" s="247" t="s">
        <v>3371</v>
      </c>
      <c r="R1011" s="247" t="s">
        <v>3483</v>
      </c>
      <c r="S1011" s="254">
        <v>146</v>
      </c>
      <c r="T1011" s="265" t="s">
        <v>1430</v>
      </c>
      <c r="U1011" s="43">
        <v>815</v>
      </c>
      <c r="V1011" s="247" t="s">
        <v>816</v>
      </c>
      <c r="W1011" s="247" t="s">
        <v>821</v>
      </c>
      <c r="X1011" s="247" t="s">
        <v>818</v>
      </c>
      <c r="Y1011" s="29">
        <v>582</v>
      </c>
      <c r="Z1011" s="247" t="s">
        <v>2354</v>
      </c>
      <c r="AA1011" s="247">
        <v>9799</v>
      </c>
      <c r="AB1011" s="29">
        <v>20929587</v>
      </c>
      <c r="AC1011" s="29">
        <v>0</v>
      </c>
      <c r="AD1011" s="29">
        <v>1433533</v>
      </c>
      <c r="AE1011" s="29">
        <v>19496054</v>
      </c>
      <c r="AF1011" s="247" t="s">
        <v>4183</v>
      </c>
      <c r="AG1011" s="247">
        <v>52011001</v>
      </c>
      <c r="AH1011" s="247">
        <v>1433533</v>
      </c>
      <c r="AI1011" s="247">
        <v>20929587</v>
      </c>
    </row>
    <row r="1012" spans="1:35" s="24" customFormat="1" ht="36.75" customHeight="1" x14ac:dyDescent="0.3">
      <c r="A1012" s="247">
        <v>735</v>
      </c>
      <c r="B1012" s="248" t="s">
        <v>881</v>
      </c>
      <c r="C1012" s="254" t="s">
        <v>22</v>
      </c>
      <c r="D1012" s="254" t="s">
        <v>760</v>
      </c>
      <c r="E1012" s="259" t="s">
        <v>760</v>
      </c>
      <c r="F1012" s="259">
        <v>999999</v>
      </c>
      <c r="G1012" s="258" t="s">
        <v>761</v>
      </c>
      <c r="H1012" s="260">
        <v>999999</v>
      </c>
      <c r="I1012" s="134">
        <v>110000000</v>
      </c>
      <c r="J1012" s="261" t="s">
        <v>1477</v>
      </c>
      <c r="K1012" s="254" t="s">
        <v>3404</v>
      </c>
      <c r="L1012" s="261" t="s">
        <v>883</v>
      </c>
      <c r="M1012" s="261" t="s">
        <v>884</v>
      </c>
      <c r="N1012" s="252" t="s">
        <v>88</v>
      </c>
      <c r="O1012" s="261">
        <v>36</v>
      </c>
      <c r="P1012" s="261" t="s">
        <v>3064</v>
      </c>
      <c r="Q1012" s="254" t="s">
        <v>3366</v>
      </c>
      <c r="R1012" s="254" t="s">
        <v>3401</v>
      </c>
      <c r="S1012" s="254">
        <v>45</v>
      </c>
      <c r="T1012" s="265" t="s">
        <v>907</v>
      </c>
      <c r="U1012" s="127">
        <v>888</v>
      </c>
      <c r="V1012" s="254" t="s">
        <v>816</v>
      </c>
      <c r="W1012" s="254" t="s">
        <v>821</v>
      </c>
      <c r="X1012" s="254" t="s">
        <v>821</v>
      </c>
      <c r="Y1012" s="128">
        <v>3552025</v>
      </c>
      <c r="Z1012" s="254" t="s">
        <v>67</v>
      </c>
      <c r="AA1012" s="254">
        <v>9227</v>
      </c>
      <c r="AB1012" s="128">
        <v>0</v>
      </c>
      <c r="AC1012" s="128">
        <v>110000000</v>
      </c>
      <c r="AD1012" s="128">
        <v>0</v>
      </c>
      <c r="AE1012" s="128">
        <v>0</v>
      </c>
      <c r="AF1012" s="254" t="s">
        <v>4184</v>
      </c>
      <c r="AG1012" s="254" t="s">
        <v>895</v>
      </c>
      <c r="AH1012" s="254">
        <v>0</v>
      </c>
      <c r="AI1012" s="254">
        <v>0</v>
      </c>
    </row>
    <row r="1013" spans="1:35" s="24" customFormat="1" ht="36.75" customHeight="1" x14ac:dyDescent="0.3">
      <c r="A1013" s="247">
        <v>736</v>
      </c>
      <c r="B1013" s="248" t="s">
        <v>885</v>
      </c>
      <c r="C1013" s="254" t="s">
        <v>22</v>
      </c>
      <c r="D1013" s="254" t="s">
        <v>760</v>
      </c>
      <c r="E1013" s="259" t="s">
        <v>760</v>
      </c>
      <c r="F1013" s="259">
        <v>999999</v>
      </c>
      <c r="G1013" s="258" t="s">
        <v>761</v>
      </c>
      <c r="H1013" s="260">
        <v>999999</v>
      </c>
      <c r="I1013" s="134">
        <v>840000000</v>
      </c>
      <c r="J1013" s="261" t="s">
        <v>1478</v>
      </c>
      <c r="K1013" s="254" t="s">
        <v>3404</v>
      </c>
      <c r="L1013" s="261" t="s">
        <v>903</v>
      </c>
      <c r="M1013" s="261" t="s">
        <v>884</v>
      </c>
      <c r="N1013" s="262" t="s">
        <v>88</v>
      </c>
      <c r="O1013" s="261">
        <v>36</v>
      </c>
      <c r="P1013" s="261" t="s">
        <v>3064</v>
      </c>
      <c r="Q1013" s="254" t="s">
        <v>3366</v>
      </c>
      <c r="R1013" s="254" t="s">
        <v>3401</v>
      </c>
      <c r="S1013" s="254">
        <v>17</v>
      </c>
      <c r="T1013" s="265" t="s">
        <v>815</v>
      </c>
      <c r="U1013" s="127">
        <v>820</v>
      </c>
      <c r="V1013" s="254" t="s">
        <v>816</v>
      </c>
      <c r="W1013" s="254" t="s">
        <v>821</v>
      </c>
      <c r="X1013" s="254" t="s">
        <v>818</v>
      </c>
      <c r="Y1013" s="128">
        <v>510</v>
      </c>
      <c r="Z1013" s="254" t="s">
        <v>126</v>
      </c>
      <c r="AA1013" s="254">
        <v>8737</v>
      </c>
      <c r="AB1013" s="128">
        <v>835124387</v>
      </c>
      <c r="AC1013" s="128">
        <v>4875613</v>
      </c>
      <c r="AD1013" s="128">
        <v>0</v>
      </c>
      <c r="AE1013" s="128">
        <v>835124387</v>
      </c>
      <c r="AF1013" s="254" t="s">
        <v>4185</v>
      </c>
      <c r="AG1013" s="254" t="s">
        <v>895</v>
      </c>
      <c r="AH1013" s="254">
        <v>0</v>
      </c>
      <c r="AI1013" s="254">
        <v>835124387</v>
      </c>
    </row>
    <row r="1014" spans="1:35" s="24" customFormat="1" ht="36.75" customHeight="1" x14ac:dyDescent="0.3">
      <c r="A1014" s="247">
        <v>737</v>
      </c>
      <c r="B1014" s="248">
        <v>80111600</v>
      </c>
      <c r="C1014" s="247" t="s">
        <v>3395</v>
      </c>
      <c r="D1014" s="247" t="s">
        <v>3410</v>
      </c>
      <c r="E1014" s="249" t="s">
        <v>683</v>
      </c>
      <c r="F1014" s="249">
        <v>2024003050084</v>
      </c>
      <c r="G1014" s="250" t="s">
        <v>684</v>
      </c>
      <c r="H1014" s="251" t="s">
        <v>3377</v>
      </c>
      <c r="I1014" s="133">
        <v>11979647</v>
      </c>
      <c r="J1014" s="54" t="s">
        <v>1479</v>
      </c>
      <c r="K1014" s="247" t="s">
        <v>3404</v>
      </c>
      <c r="L1014" s="261" t="s">
        <v>903</v>
      </c>
      <c r="M1014" s="261" t="s">
        <v>909</v>
      </c>
      <c r="N1014" s="252" t="s">
        <v>296</v>
      </c>
      <c r="O1014" s="54">
        <v>69</v>
      </c>
      <c r="P1014" s="253" t="s">
        <v>297</v>
      </c>
      <c r="Q1014" s="247" t="s">
        <v>3376</v>
      </c>
      <c r="R1014" s="247" t="s">
        <v>3414</v>
      </c>
      <c r="S1014" s="254">
        <v>134</v>
      </c>
      <c r="T1014" s="265" t="s">
        <v>1430</v>
      </c>
      <c r="U1014" s="43">
        <v>829</v>
      </c>
      <c r="V1014" s="247" t="s">
        <v>816</v>
      </c>
      <c r="W1014" s="247" t="s">
        <v>821</v>
      </c>
      <c r="X1014" s="247" t="s">
        <v>818</v>
      </c>
      <c r="Y1014" s="29">
        <v>567</v>
      </c>
      <c r="Z1014" s="247" t="s">
        <v>2896</v>
      </c>
      <c r="AA1014" s="247">
        <v>9196</v>
      </c>
      <c r="AB1014" s="29">
        <v>11979647</v>
      </c>
      <c r="AC1014" s="29">
        <v>0</v>
      </c>
      <c r="AD1014" s="29">
        <v>1616302</v>
      </c>
      <c r="AE1014" s="29">
        <v>10363345</v>
      </c>
      <c r="AF1014" s="247" t="s">
        <v>4186</v>
      </c>
      <c r="AG1014" s="247">
        <v>52010802</v>
      </c>
      <c r="AH1014" s="247">
        <v>1616302</v>
      </c>
      <c r="AI1014" s="247">
        <v>11979647</v>
      </c>
    </row>
    <row r="1015" spans="1:35" s="24" customFormat="1" ht="36.75" customHeight="1" x14ac:dyDescent="0.3">
      <c r="A1015" s="247">
        <v>738</v>
      </c>
      <c r="B1015" s="248">
        <v>80111600</v>
      </c>
      <c r="C1015" s="247" t="s">
        <v>3395</v>
      </c>
      <c r="D1015" s="247" t="s">
        <v>3410</v>
      </c>
      <c r="E1015" s="249" t="s">
        <v>683</v>
      </c>
      <c r="F1015" s="249">
        <v>2024003050084</v>
      </c>
      <c r="G1015" s="250" t="s">
        <v>684</v>
      </c>
      <c r="H1015" s="251" t="s">
        <v>3377</v>
      </c>
      <c r="I1015" s="133">
        <v>22839197</v>
      </c>
      <c r="J1015" s="54" t="s">
        <v>1480</v>
      </c>
      <c r="K1015" s="247" t="s">
        <v>3404</v>
      </c>
      <c r="L1015" s="261" t="s">
        <v>903</v>
      </c>
      <c r="M1015" s="261" t="s">
        <v>909</v>
      </c>
      <c r="N1015" s="252" t="s">
        <v>296</v>
      </c>
      <c r="O1015" s="54">
        <v>69</v>
      </c>
      <c r="P1015" s="253" t="s">
        <v>297</v>
      </c>
      <c r="Q1015" s="247" t="s">
        <v>3376</v>
      </c>
      <c r="R1015" s="247" t="s">
        <v>3414</v>
      </c>
      <c r="S1015" s="254">
        <v>134</v>
      </c>
      <c r="T1015" s="265" t="s">
        <v>1430</v>
      </c>
      <c r="U1015" s="43">
        <v>832</v>
      </c>
      <c r="V1015" s="247" t="s">
        <v>816</v>
      </c>
      <c r="W1015" s="247" t="s">
        <v>821</v>
      </c>
      <c r="X1015" s="247" t="s">
        <v>818</v>
      </c>
      <c r="Y1015" s="29">
        <v>566</v>
      </c>
      <c r="Z1015" s="247" t="s">
        <v>2893</v>
      </c>
      <c r="AA1015" s="247">
        <v>9195</v>
      </c>
      <c r="AB1015" s="29">
        <v>22839197</v>
      </c>
      <c r="AC1015" s="29">
        <v>0</v>
      </c>
      <c r="AD1015" s="29">
        <v>3081479</v>
      </c>
      <c r="AE1015" s="29">
        <v>19757718</v>
      </c>
      <c r="AF1015" s="247" t="s">
        <v>4187</v>
      </c>
      <c r="AG1015" s="247">
        <v>52010802</v>
      </c>
      <c r="AH1015" s="247">
        <v>3081479</v>
      </c>
      <c r="AI1015" s="247">
        <v>22839197</v>
      </c>
    </row>
    <row r="1016" spans="1:35" s="24" customFormat="1" ht="36.75" customHeight="1" x14ac:dyDescent="0.3">
      <c r="A1016" s="247">
        <v>739</v>
      </c>
      <c r="B1016" s="248">
        <v>80111600</v>
      </c>
      <c r="C1016" s="247" t="s">
        <v>3373</v>
      </c>
      <c r="D1016" s="247" t="s">
        <v>3410</v>
      </c>
      <c r="E1016" s="249" t="s">
        <v>738</v>
      </c>
      <c r="F1016" s="249">
        <v>2024003050077</v>
      </c>
      <c r="G1016" s="250" t="s">
        <v>748</v>
      </c>
      <c r="H1016" s="251" t="s">
        <v>3370</v>
      </c>
      <c r="I1016" s="133">
        <v>38896373</v>
      </c>
      <c r="J1016" s="54" t="s">
        <v>1481</v>
      </c>
      <c r="K1016" s="247" t="s">
        <v>3404</v>
      </c>
      <c r="L1016" s="54" t="s">
        <v>903</v>
      </c>
      <c r="M1016" s="54" t="s">
        <v>909</v>
      </c>
      <c r="N1016" s="252" t="s">
        <v>201</v>
      </c>
      <c r="O1016" s="54">
        <v>56</v>
      </c>
      <c r="P1016" s="253" t="s">
        <v>3072</v>
      </c>
      <c r="Q1016" s="247" t="s">
        <v>3371</v>
      </c>
      <c r="R1016" s="247" t="s">
        <v>3411</v>
      </c>
      <c r="S1016" s="254">
        <v>4</v>
      </c>
      <c r="T1016" s="265" t="s">
        <v>815</v>
      </c>
      <c r="U1016" s="43">
        <v>828</v>
      </c>
      <c r="V1016" s="247" t="s">
        <v>816</v>
      </c>
      <c r="W1016" s="247" t="s">
        <v>821</v>
      </c>
      <c r="X1016" s="247" t="s">
        <v>818</v>
      </c>
      <c r="Y1016" s="29">
        <v>549</v>
      </c>
      <c r="Z1016" s="247" t="s">
        <v>1882</v>
      </c>
      <c r="AA1016" s="247">
        <v>8877</v>
      </c>
      <c r="AB1016" s="29">
        <v>38896373</v>
      </c>
      <c r="AC1016" s="29">
        <v>0</v>
      </c>
      <c r="AD1016" s="29">
        <v>7095960</v>
      </c>
      <c r="AE1016" s="29">
        <v>31800413</v>
      </c>
      <c r="AF1016" s="247" t="s">
        <v>4188</v>
      </c>
      <c r="AG1016" s="247">
        <v>52011001</v>
      </c>
      <c r="AH1016" s="247">
        <v>7095960</v>
      </c>
      <c r="AI1016" s="247">
        <v>38896373</v>
      </c>
    </row>
    <row r="1017" spans="1:35" s="24" customFormat="1" ht="36.75" customHeight="1" x14ac:dyDescent="0.3">
      <c r="A1017" s="247">
        <v>740</v>
      </c>
      <c r="B1017" s="248">
        <v>80141607</v>
      </c>
      <c r="C1017" s="247" t="s">
        <v>3363</v>
      </c>
      <c r="D1017" s="247" t="s">
        <v>3410</v>
      </c>
      <c r="E1017" s="249" t="s">
        <v>729</v>
      </c>
      <c r="F1017" s="249">
        <v>2024003050073</v>
      </c>
      <c r="G1017" s="250" t="s">
        <v>732</v>
      </c>
      <c r="H1017" s="251" t="s">
        <v>3364</v>
      </c>
      <c r="I1017" s="133">
        <v>887927567</v>
      </c>
      <c r="J1017" s="54" t="s">
        <v>1482</v>
      </c>
      <c r="K1017" s="247" t="s">
        <v>3404</v>
      </c>
      <c r="L1017" s="261" t="s">
        <v>903</v>
      </c>
      <c r="M1017" s="261" t="s">
        <v>884</v>
      </c>
      <c r="N1017" s="252" t="s">
        <v>615</v>
      </c>
      <c r="O1017" s="54">
        <v>90</v>
      </c>
      <c r="P1017" s="253" t="s">
        <v>616</v>
      </c>
      <c r="Q1017" s="247" t="s">
        <v>3365</v>
      </c>
      <c r="R1017" s="247" t="s">
        <v>3414</v>
      </c>
      <c r="S1017" s="254">
        <v>4</v>
      </c>
      <c r="T1017" s="265" t="s">
        <v>815</v>
      </c>
      <c r="U1017" s="43">
        <v>838</v>
      </c>
      <c r="V1017" s="247" t="s">
        <v>816</v>
      </c>
      <c r="W1017" s="247" t="s">
        <v>818</v>
      </c>
      <c r="X1017" s="247" t="s">
        <v>818</v>
      </c>
      <c r="Y1017" s="29">
        <v>595</v>
      </c>
      <c r="Z1017" s="247" t="s">
        <v>223</v>
      </c>
      <c r="AA1017" s="247">
        <v>10225</v>
      </c>
      <c r="AB1017" s="29">
        <v>887927567</v>
      </c>
      <c r="AC1017" s="29">
        <v>0</v>
      </c>
      <c r="AD1017" s="29">
        <v>887927567</v>
      </c>
      <c r="AE1017" s="29">
        <v>0</v>
      </c>
      <c r="AF1017" s="247" t="s">
        <v>4189</v>
      </c>
      <c r="AG1017" s="247">
        <v>52010703</v>
      </c>
      <c r="AH1017" s="247">
        <v>887927567</v>
      </c>
      <c r="AI1017" s="247">
        <v>887927567</v>
      </c>
    </row>
    <row r="1018" spans="1:35" s="24" customFormat="1" ht="36.75" customHeight="1" x14ac:dyDescent="0.3">
      <c r="A1018" s="247">
        <v>740</v>
      </c>
      <c r="B1018" s="248">
        <v>80141607</v>
      </c>
      <c r="C1018" s="247" t="s">
        <v>3363</v>
      </c>
      <c r="D1018" s="247" t="s">
        <v>3410</v>
      </c>
      <c r="E1018" s="249" t="s">
        <v>729</v>
      </c>
      <c r="F1018" s="249">
        <v>2024003050073</v>
      </c>
      <c r="G1018" s="250" t="s">
        <v>732</v>
      </c>
      <c r="H1018" s="251" t="s">
        <v>3364</v>
      </c>
      <c r="I1018" s="133">
        <v>2632770285</v>
      </c>
      <c r="J1018" s="54" t="s">
        <v>1483</v>
      </c>
      <c r="K1018" s="247" t="s">
        <v>3404</v>
      </c>
      <c r="L1018" s="261" t="s">
        <v>903</v>
      </c>
      <c r="M1018" s="261" t="s">
        <v>884</v>
      </c>
      <c r="N1018" s="252" t="s">
        <v>627</v>
      </c>
      <c r="O1018" s="54">
        <v>138</v>
      </c>
      <c r="P1018" s="253" t="s">
        <v>3113</v>
      </c>
      <c r="Q1018" s="247" t="s">
        <v>3365</v>
      </c>
      <c r="R1018" s="247" t="s">
        <v>3829</v>
      </c>
      <c r="S1018" s="254">
        <v>4</v>
      </c>
      <c r="T1018" s="265" t="s">
        <v>815</v>
      </c>
      <c r="U1018" s="43">
        <v>838</v>
      </c>
      <c r="V1018" s="247" t="s">
        <v>816</v>
      </c>
      <c r="W1018" s="247" t="s">
        <v>818</v>
      </c>
      <c r="X1018" s="247" t="s">
        <v>818</v>
      </c>
      <c r="Y1018" s="29">
        <v>595</v>
      </c>
      <c r="Z1018" s="247" t="s">
        <v>223</v>
      </c>
      <c r="AA1018" s="247">
        <v>10225</v>
      </c>
      <c r="AB1018" s="29">
        <v>2632770285</v>
      </c>
      <c r="AC1018" s="29">
        <v>0</v>
      </c>
      <c r="AD1018" s="29">
        <v>2276734460</v>
      </c>
      <c r="AE1018" s="29">
        <v>356035825</v>
      </c>
      <c r="AF1018" s="247" t="s">
        <v>4190</v>
      </c>
      <c r="AG1018" s="247">
        <v>52010703</v>
      </c>
      <c r="AH1018" s="247">
        <v>2276734460</v>
      </c>
      <c r="AI1018" s="247">
        <v>2632770285</v>
      </c>
    </row>
    <row r="1019" spans="1:35" s="24" customFormat="1" ht="36.75" customHeight="1" x14ac:dyDescent="0.3">
      <c r="A1019" s="247">
        <v>741</v>
      </c>
      <c r="B1019" s="248">
        <v>80111600</v>
      </c>
      <c r="C1019" s="254" t="s">
        <v>1785</v>
      </c>
      <c r="D1019" s="254" t="s">
        <v>3410</v>
      </c>
      <c r="E1019" s="259" t="s">
        <v>713</v>
      </c>
      <c r="F1019" s="259">
        <v>2024003050076</v>
      </c>
      <c r="G1019" s="258" t="s">
        <v>716</v>
      </c>
      <c r="H1019" s="260" t="s">
        <v>3387</v>
      </c>
      <c r="I1019" s="134">
        <v>31541244</v>
      </c>
      <c r="J1019" s="261" t="s">
        <v>1484</v>
      </c>
      <c r="K1019" s="254" t="s">
        <v>3404</v>
      </c>
      <c r="L1019" s="261" t="s">
        <v>903</v>
      </c>
      <c r="M1019" s="261" t="s">
        <v>909</v>
      </c>
      <c r="N1019" s="262" t="s">
        <v>677</v>
      </c>
      <c r="O1019" s="261">
        <v>146</v>
      </c>
      <c r="P1019" s="261" t="s">
        <v>3104</v>
      </c>
      <c r="Q1019" s="254" t="s">
        <v>3386</v>
      </c>
      <c r="R1019" s="254" t="s">
        <v>3457</v>
      </c>
      <c r="S1019" s="254">
        <v>6</v>
      </c>
      <c r="T1019" s="265" t="s">
        <v>815</v>
      </c>
      <c r="U1019" s="43">
        <v>839</v>
      </c>
      <c r="V1019" s="254" t="s">
        <v>816</v>
      </c>
      <c r="W1019" s="254" t="s">
        <v>821</v>
      </c>
      <c r="X1019" s="254" t="s">
        <v>821</v>
      </c>
      <c r="Y1019" s="128">
        <v>559</v>
      </c>
      <c r="Z1019" s="254" t="s">
        <v>2881</v>
      </c>
      <c r="AA1019" s="254">
        <v>10182</v>
      </c>
      <c r="AB1019" s="128">
        <v>30730451</v>
      </c>
      <c r="AC1019" s="128">
        <v>810793</v>
      </c>
      <c r="AD1019" s="128">
        <v>0</v>
      </c>
      <c r="AE1019" s="128">
        <v>30730451</v>
      </c>
      <c r="AF1019" s="254" t="s">
        <v>4191</v>
      </c>
      <c r="AG1019" s="254">
        <v>52010901</v>
      </c>
      <c r="AH1019" s="254">
        <v>0</v>
      </c>
      <c r="AI1019" s="254">
        <v>30730451</v>
      </c>
    </row>
    <row r="1020" spans="1:35" s="24" customFormat="1" ht="36.75" customHeight="1" x14ac:dyDescent="0.3">
      <c r="A1020" s="247">
        <v>741</v>
      </c>
      <c r="B1020" s="248">
        <v>80111600</v>
      </c>
      <c r="C1020" s="254" t="s">
        <v>1785</v>
      </c>
      <c r="D1020" s="254" t="s">
        <v>3410</v>
      </c>
      <c r="E1020" s="259" t="s">
        <v>762</v>
      </c>
      <c r="F1020" s="259">
        <v>2024003050075</v>
      </c>
      <c r="G1020" s="258" t="s">
        <v>765</v>
      </c>
      <c r="H1020" s="260" t="s">
        <v>3389</v>
      </c>
      <c r="I1020" s="134">
        <v>11691549</v>
      </c>
      <c r="J1020" s="261" t="s">
        <v>1484</v>
      </c>
      <c r="K1020" s="254" t="s">
        <v>3404</v>
      </c>
      <c r="L1020" s="261" t="s">
        <v>903</v>
      </c>
      <c r="M1020" s="261" t="s">
        <v>909</v>
      </c>
      <c r="N1020" s="262" t="s">
        <v>637</v>
      </c>
      <c r="O1020" s="261">
        <v>99</v>
      </c>
      <c r="P1020" s="261" t="s">
        <v>3091</v>
      </c>
      <c r="Q1020" s="254" t="s">
        <v>3388</v>
      </c>
      <c r="R1020" s="254" t="s">
        <v>3411</v>
      </c>
      <c r="S1020" s="254">
        <v>6</v>
      </c>
      <c r="T1020" s="265" t="s">
        <v>815</v>
      </c>
      <c r="U1020" s="43">
        <v>839</v>
      </c>
      <c r="V1020" s="254" t="s">
        <v>816</v>
      </c>
      <c r="W1020" s="254" t="s">
        <v>821</v>
      </c>
      <c r="X1020" s="254" t="s">
        <v>821</v>
      </c>
      <c r="Y1020" s="128">
        <v>559</v>
      </c>
      <c r="Z1020" s="254" t="s">
        <v>2881</v>
      </c>
      <c r="AA1020" s="254">
        <v>10182</v>
      </c>
      <c r="AB1020" s="128">
        <v>11691549</v>
      </c>
      <c r="AC1020" s="128">
        <v>0</v>
      </c>
      <c r="AD1020" s="128">
        <v>0</v>
      </c>
      <c r="AE1020" s="128">
        <v>11691549</v>
      </c>
      <c r="AF1020" s="254" t="s">
        <v>4192</v>
      </c>
      <c r="AG1020" s="254">
        <v>52010902</v>
      </c>
      <c r="AH1020" s="254">
        <v>0</v>
      </c>
      <c r="AI1020" s="254">
        <v>11691549</v>
      </c>
    </row>
    <row r="1021" spans="1:35" s="24" customFormat="1" ht="36.75" customHeight="1" x14ac:dyDescent="0.3">
      <c r="A1021" s="247">
        <v>742</v>
      </c>
      <c r="B1021" s="248">
        <v>80111600</v>
      </c>
      <c r="C1021" s="247" t="s">
        <v>3363</v>
      </c>
      <c r="D1021" s="247" t="s">
        <v>3410</v>
      </c>
      <c r="E1021" s="249" t="s">
        <v>717</v>
      </c>
      <c r="F1021" s="249">
        <v>2024003050101</v>
      </c>
      <c r="G1021" s="250" t="s">
        <v>720</v>
      </c>
      <c r="H1021" s="251" t="s">
        <v>3393</v>
      </c>
      <c r="I1021" s="133">
        <v>37537600</v>
      </c>
      <c r="J1021" s="54" t="s">
        <v>1485</v>
      </c>
      <c r="K1021" s="247" t="s">
        <v>3404</v>
      </c>
      <c r="L1021" s="54" t="s">
        <v>903</v>
      </c>
      <c r="M1021" s="54" t="s">
        <v>909</v>
      </c>
      <c r="N1021" s="252" t="s">
        <v>522</v>
      </c>
      <c r="O1021" s="54">
        <v>79</v>
      </c>
      <c r="P1021" s="253" t="s">
        <v>523</v>
      </c>
      <c r="Q1021" s="247" t="s">
        <v>3392</v>
      </c>
      <c r="R1021" s="247" t="s">
        <v>3414</v>
      </c>
      <c r="S1021" s="254">
        <v>4</v>
      </c>
      <c r="T1021" s="265" t="s">
        <v>815</v>
      </c>
      <c r="U1021" s="43">
        <v>844</v>
      </c>
      <c r="V1021" s="247" t="s">
        <v>816</v>
      </c>
      <c r="W1021" s="247" t="s">
        <v>818</v>
      </c>
      <c r="X1021" s="247" t="s">
        <v>818</v>
      </c>
      <c r="Y1021" s="29">
        <v>593</v>
      </c>
      <c r="Z1021" s="247" t="s">
        <v>2396</v>
      </c>
      <c r="AA1021" s="247">
        <v>9388</v>
      </c>
      <c r="AB1021" s="29">
        <v>37537600</v>
      </c>
      <c r="AC1021" s="29">
        <v>0</v>
      </c>
      <c r="AD1021" s="29">
        <v>3531313</v>
      </c>
      <c r="AE1021" s="29">
        <v>34006287</v>
      </c>
      <c r="AF1021" s="247" t="s">
        <v>4193</v>
      </c>
      <c r="AG1021" s="247">
        <v>52010702</v>
      </c>
      <c r="AH1021" s="247">
        <v>3531313</v>
      </c>
      <c r="AI1021" s="247">
        <v>37537600</v>
      </c>
    </row>
    <row r="1022" spans="1:35" s="24" customFormat="1" ht="36.75" customHeight="1" x14ac:dyDescent="0.3">
      <c r="A1022" s="247">
        <v>743</v>
      </c>
      <c r="B1022" s="248">
        <v>80111600</v>
      </c>
      <c r="C1022" s="247" t="s">
        <v>3363</v>
      </c>
      <c r="D1022" s="247" t="s">
        <v>3410</v>
      </c>
      <c r="E1022" s="249" t="s">
        <v>717</v>
      </c>
      <c r="F1022" s="249">
        <v>2024003050101</v>
      </c>
      <c r="G1022" s="250" t="s">
        <v>720</v>
      </c>
      <c r="H1022" s="251" t="s">
        <v>3393</v>
      </c>
      <c r="I1022" s="133">
        <v>37537600</v>
      </c>
      <c r="J1022" s="54" t="s">
        <v>1331</v>
      </c>
      <c r="K1022" s="247" t="s">
        <v>3404</v>
      </c>
      <c r="L1022" s="54" t="s">
        <v>903</v>
      </c>
      <c r="M1022" s="54" t="s">
        <v>909</v>
      </c>
      <c r="N1022" s="252" t="s">
        <v>522</v>
      </c>
      <c r="O1022" s="54">
        <v>79</v>
      </c>
      <c r="P1022" s="253" t="s">
        <v>523</v>
      </c>
      <c r="Q1022" s="247" t="s">
        <v>3392</v>
      </c>
      <c r="R1022" s="247" t="s">
        <v>3414</v>
      </c>
      <c r="S1022" s="254">
        <v>4</v>
      </c>
      <c r="T1022" s="265" t="s">
        <v>815</v>
      </c>
      <c r="U1022" s="43">
        <v>852</v>
      </c>
      <c r="V1022" s="247" t="s">
        <v>816</v>
      </c>
      <c r="W1022" s="247" t="s">
        <v>818</v>
      </c>
      <c r="X1022" s="247" t="s">
        <v>818</v>
      </c>
      <c r="Y1022" s="29">
        <v>587</v>
      </c>
      <c r="Z1022" s="247" t="s">
        <v>2405</v>
      </c>
      <c r="AA1022" s="247">
        <v>9374</v>
      </c>
      <c r="AB1022" s="29">
        <v>37537600</v>
      </c>
      <c r="AC1022" s="29">
        <v>0</v>
      </c>
      <c r="AD1022" s="29">
        <v>3153760</v>
      </c>
      <c r="AE1022" s="29">
        <v>34383840</v>
      </c>
      <c r="AF1022" s="247" t="s">
        <v>4194</v>
      </c>
      <c r="AG1022" s="247">
        <v>52010702</v>
      </c>
      <c r="AH1022" s="247">
        <v>3153760</v>
      </c>
      <c r="AI1022" s="247">
        <v>37537600</v>
      </c>
    </row>
    <row r="1023" spans="1:35" s="24" customFormat="1" ht="36.75" customHeight="1" x14ac:dyDescent="0.3">
      <c r="A1023" s="247">
        <v>744</v>
      </c>
      <c r="B1023" s="248">
        <v>80111600</v>
      </c>
      <c r="C1023" s="247" t="s">
        <v>3363</v>
      </c>
      <c r="D1023" s="247" t="s">
        <v>3410</v>
      </c>
      <c r="E1023" s="249" t="s">
        <v>717</v>
      </c>
      <c r="F1023" s="249">
        <v>2024003050101</v>
      </c>
      <c r="G1023" s="250" t="s">
        <v>720</v>
      </c>
      <c r="H1023" s="251" t="s">
        <v>3393</v>
      </c>
      <c r="I1023" s="133">
        <v>37537600</v>
      </c>
      <c r="J1023" s="54" t="s">
        <v>1486</v>
      </c>
      <c r="K1023" s="247" t="s">
        <v>3404</v>
      </c>
      <c r="L1023" s="54" t="s">
        <v>903</v>
      </c>
      <c r="M1023" s="54" t="s">
        <v>909</v>
      </c>
      <c r="N1023" s="252" t="s">
        <v>522</v>
      </c>
      <c r="O1023" s="54">
        <v>79</v>
      </c>
      <c r="P1023" s="253" t="s">
        <v>523</v>
      </c>
      <c r="Q1023" s="247" t="s">
        <v>3392</v>
      </c>
      <c r="R1023" s="247" t="s">
        <v>3414</v>
      </c>
      <c r="S1023" s="254">
        <v>4</v>
      </c>
      <c r="T1023" s="265" t="s">
        <v>815</v>
      </c>
      <c r="U1023" s="43">
        <v>848</v>
      </c>
      <c r="V1023" s="247" t="s">
        <v>816</v>
      </c>
      <c r="W1023" s="247" t="s">
        <v>818</v>
      </c>
      <c r="X1023" s="247" t="s">
        <v>818</v>
      </c>
      <c r="Y1023" s="29">
        <v>588</v>
      </c>
      <c r="Z1023" s="247" t="s">
        <v>2403</v>
      </c>
      <c r="AA1023" s="247">
        <v>9373</v>
      </c>
      <c r="AB1023" s="29">
        <v>37537600</v>
      </c>
      <c r="AC1023" s="29">
        <v>0</v>
      </c>
      <c r="AD1023" s="29">
        <v>3153760</v>
      </c>
      <c r="AE1023" s="29">
        <v>34383840</v>
      </c>
      <c r="AF1023" s="247" t="s">
        <v>4195</v>
      </c>
      <c r="AG1023" s="247">
        <v>52010702</v>
      </c>
      <c r="AH1023" s="247">
        <v>3153760</v>
      </c>
      <c r="AI1023" s="247">
        <v>37537600</v>
      </c>
    </row>
    <row r="1024" spans="1:35" s="24" customFormat="1" ht="36.75" customHeight="1" x14ac:dyDescent="0.3">
      <c r="A1024" s="247">
        <v>745</v>
      </c>
      <c r="B1024" s="248">
        <v>80111600</v>
      </c>
      <c r="C1024" s="247" t="s">
        <v>3363</v>
      </c>
      <c r="D1024" s="247" t="s">
        <v>3410</v>
      </c>
      <c r="E1024" s="249" t="s">
        <v>717</v>
      </c>
      <c r="F1024" s="249">
        <v>2024003050101</v>
      </c>
      <c r="G1024" s="250" t="s">
        <v>720</v>
      </c>
      <c r="H1024" s="251" t="s">
        <v>3393</v>
      </c>
      <c r="I1024" s="133">
        <v>37537600</v>
      </c>
      <c r="J1024" s="54" t="s">
        <v>1330</v>
      </c>
      <c r="K1024" s="247" t="s">
        <v>3404</v>
      </c>
      <c r="L1024" s="54" t="s">
        <v>903</v>
      </c>
      <c r="M1024" s="54" t="s">
        <v>909</v>
      </c>
      <c r="N1024" s="252" t="s">
        <v>522</v>
      </c>
      <c r="O1024" s="54">
        <v>79</v>
      </c>
      <c r="P1024" s="253" t="s">
        <v>523</v>
      </c>
      <c r="Q1024" s="247" t="s">
        <v>3392</v>
      </c>
      <c r="R1024" s="247" t="s">
        <v>3414</v>
      </c>
      <c r="S1024" s="254">
        <v>4</v>
      </c>
      <c r="T1024" s="265" t="s">
        <v>815</v>
      </c>
      <c r="U1024" s="43">
        <v>858</v>
      </c>
      <c r="V1024" s="247" t="s">
        <v>816</v>
      </c>
      <c r="W1024" s="247" t="s">
        <v>818</v>
      </c>
      <c r="X1024" s="247" t="s">
        <v>818</v>
      </c>
      <c r="Y1024" s="29">
        <v>589</v>
      </c>
      <c r="Z1024" s="247" t="s">
        <v>2931</v>
      </c>
      <c r="AA1024" s="247">
        <v>9372</v>
      </c>
      <c r="AB1024" s="29">
        <v>37537600</v>
      </c>
      <c r="AC1024" s="29">
        <v>0</v>
      </c>
      <c r="AD1024" s="29">
        <v>3153760</v>
      </c>
      <c r="AE1024" s="29">
        <v>34383840</v>
      </c>
      <c r="AF1024" s="247" t="s">
        <v>4196</v>
      </c>
      <c r="AG1024" s="247">
        <v>52010702</v>
      </c>
      <c r="AH1024" s="247">
        <v>3153760</v>
      </c>
      <c r="AI1024" s="247">
        <v>37537600</v>
      </c>
    </row>
    <row r="1025" spans="1:35" s="24" customFormat="1" ht="36.75" customHeight="1" x14ac:dyDescent="0.3">
      <c r="A1025" s="247">
        <v>746</v>
      </c>
      <c r="B1025" s="248">
        <v>80111600</v>
      </c>
      <c r="C1025" s="247" t="s">
        <v>3363</v>
      </c>
      <c r="D1025" s="247" t="s">
        <v>3410</v>
      </c>
      <c r="E1025" s="249" t="s">
        <v>717</v>
      </c>
      <c r="F1025" s="249">
        <v>2024003050101</v>
      </c>
      <c r="G1025" s="250" t="s">
        <v>721</v>
      </c>
      <c r="H1025" s="251" t="s">
        <v>3393</v>
      </c>
      <c r="I1025" s="133">
        <v>37537600</v>
      </c>
      <c r="J1025" s="54" t="s">
        <v>1328</v>
      </c>
      <c r="K1025" s="247" t="s">
        <v>3404</v>
      </c>
      <c r="L1025" s="54" t="s">
        <v>903</v>
      </c>
      <c r="M1025" s="54" t="s">
        <v>909</v>
      </c>
      <c r="N1025" s="252" t="s">
        <v>522</v>
      </c>
      <c r="O1025" s="54">
        <v>79</v>
      </c>
      <c r="P1025" s="253" t="s">
        <v>523</v>
      </c>
      <c r="Q1025" s="247" t="s">
        <v>3392</v>
      </c>
      <c r="R1025" s="247" t="s">
        <v>3414</v>
      </c>
      <c r="S1025" s="254">
        <v>4</v>
      </c>
      <c r="T1025" s="265" t="s">
        <v>815</v>
      </c>
      <c r="U1025" s="43">
        <v>846</v>
      </c>
      <c r="V1025" s="247" t="s">
        <v>816</v>
      </c>
      <c r="W1025" s="247" t="s">
        <v>818</v>
      </c>
      <c r="X1025" s="247" t="s">
        <v>818</v>
      </c>
      <c r="Y1025" s="29">
        <v>577</v>
      </c>
      <c r="Z1025" s="247" t="s">
        <v>2914</v>
      </c>
      <c r="AA1025" s="247">
        <v>9316</v>
      </c>
      <c r="AB1025" s="29">
        <v>37537600</v>
      </c>
      <c r="AC1025" s="29">
        <v>0</v>
      </c>
      <c r="AD1025" s="29">
        <v>3153760</v>
      </c>
      <c r="AE1025" s="29">
        <v>34383840</v>
      </c>
      <c r="AF1025" s="247" t="s">
        <v>4197</v>
      </c>
      <c r="AG1025" s="247">
        <v>52010702</v>
      </c>
      <c r="AH1025" s="247">
        <v>3153760</v>
      </c>
      <c r="AI1025" s="247">
        <v>37537600</v>
      </c>
    </row>
    <row r="1026" spans="1:35" s="24" customFormat="1" ht="36.75" customHeight="1" x14ac:dyDescent="0.3">
      <c r="A1026" s="247">
        <v>747</v>
      </c>
      <c r="B1026" s="248">
        <v>80111600</v>
      </c>
      <c r="C1026" s="247" t="s">
        <v>3363</v>
      </c>
      <c r="D1026" s="247" t="s">
        <v>3410</v>
      </c>
      <c r="E1026" s="249" t="s">
        <v>717</v>
      </c>
      <c r="F1026" s="249">
        <v>2024003050101</v>
      </c>
      <c r="G1026" s="250" t="s">
        <v>721</v>
      </c>
      <c r="H1026" s="251" t="s">
        <v>3393</v>
      </c>
      <c r="I1026" s="133">
        <v>37537600</v>
      </c>
      <c r="J1026" s="54" t="s">
        <v>1328</v>
      </c>
      <c r="K1026" s="247" t="s">
        <v>3404</v>
      </c>
      <c r="L1026" s="54" t="s">
        <v>903</v>
      </c>
      <c r="M1026" s="54" t="s">
        <v>909</v>
      </c>
      <c r="N1026" s="252" t="s">
        <v>522</v>
      </c>
      <c r="O1026" s="54">
        <v>79</v>
      </c>
      <c r="P1026" s="253" t="s">
        <v>523</v>
      </c>
      <c r="Q1026" s="247" t="s">
        <v>3392</v>
      </c>
      <c r="R1026" s="247" t="s">
        <v>3414</v>
      </c>
      <c r="S1026" s="254">
        <v>4</v>
      </c>
      <c r="T1026" s="265" t="s">
        <v>815</v>
      </c>
      <c r="U1026" s="43">
        <v>856</v>
      </c>
      <c r="V1026" s="247" t="s">
        <v>816</v>
      </c>
      <c r="W1026" s="247" t="s">
        <v>818</v>
      </c>
      <c r="X1026" s="247" t="s">
        <v>818</v>
      </c>
      <c r="Y1026" s="29">
        <v>592</v>
      </c>
      <c r="Z1026" s="247" t="s">
        <v>1999</v>
      </c>
      <c r="AA1026" s="247">
        <v>9315</v>
      </c>
      <c r="AB1026" s="29">
        <v>37537600</v>
      </c>
      <c r="AC1026" s="29">
        <v>0</v>
      </c>
      <c r="AD1026" s="29">
        <v>3153760</v>
      </c>
      <c r="AE1026" s="29">
        <v>34383840</v>
      </c>
      <c r="AF1026" s="247" t="s">
        <v>4198</v>
      </c>
      <c r="AG1026" s="247">
        <v>52010702</v>
      </c>
      <c r="AH1026" s="247">
        <v>3153760</v>
      </c>
      <c r="AI1026" s="247">
        <v>37537600</v>
      </c>
    </row>
    <row r="1027" spans="1:35" s="24" customFormat="1" ht="36.75" customHeight="1" x14ac:dyDescent="0.3">
      <c r="A1027" s="247">
        <v>748</v>
      </c>
      <c r="B1027" s="248">
        <v>80111600</v>
      </c>
      <c r="C1027" s="247" t="s">
        <v>3363</v>
      </c>
      <c r="D1027" s="247" t="s">
        <v>3410</v>
      </c>
      <c r="E1027" s="249" t="s">
        <v>717</v>
      </c>
      <c r="F1027" s="249">
        <v>2024003050101</v>
      </c>
      <c r="G1027" s="250" t="s">
        <v>719</v>
      </c>
      <c r="H1027" s="251" t="s">
        <v>3393</v>
      </c>
      <c r="I1027" s="133">
        <v>37537600</v>
      </c>
      <c r="J1027" s="54" t="s">
        <v>1487</v>
      </c>
      <c r="K1027" s="247" t="s">
        <v>3404</v>
      </c>
      <c r="L1027" s="54" t="s">
        <v>903</v>
      </c>
      <c r="M1027" s="54" t="s">
        <v>909</v>
      </c>
      <c r="N1027" s="252" t="s">
        <v>522</v>
      </c>
      <c r="O1027" s="54">
        <v>79</v>
      </c>
      <c r="P1027" s="253" t="s">
        <v>523</v>
      </c>
      <c r="Q1027" s="247" t="s">
        <v>3392</v>
      </c>
      <c r="R1027" s="247" t="s">
        <v>3414</v>
      </c>
      <c r="S1027" s="254">
        <v>4</v>
      </c>
      <c r="T1027" s="265" t="s">
        <v>815</v>
      </c>
      <c r="U1027" s="43">
        <v>851</v>
      </c>
      <c r="V1027" s="247" t="s">
        <v>816</v>
      </c>
      <c r="W1027" s="247" t="s">
        <v>818</v>
      </c>
      <c r="X1027" s="247" t="s">
        <v>818</v>
      </c>
      <c r="Y1027" s="29">
        <v>586</v>
      </c>
      <c r="Z1027" s="247" t="s">
        <v>2391</v>
      </c>
      <c r="AA1027" s="247">
        <v>9310</v>
      </c>
      <c r="AB1027" s="29">
        <v>37537600</v>
      </c>
      <c r="AC1027" s="29">
        <v>0</v>
      </c>
      <c r="AD1027" s="29">
        <v>3153760</v>
      </c>
      <c r="AE1027" s="29">
        <v>34383840</v>
      </c>
      <c r="AF1027" s="247" t="s">
        <v>4199</v>
      </c>
      <c r="AG1027" s="247">
        <v>52010702</v>
      </c>
      <c r="AH1027" s="247">
        <v>3153760</v>
      </c>
      <c r="AI1027" s="247">
        <v>37537600</v>
      </c>
    </row>
    <row r="1028" spans="1:35" s="24" customFormat="1" ht="36.75" customHeight="1" x14ac:dyDescent="0.3">
      <c r="A1028" s="247">
        <v>749</v>
      </c>
      <c r="B1028" s="248">
        <v>80111600</v>
      </c>
      <c r="C1028" s="247" t="s">
        <v>3363</v>
      </c>
      <c r="D1028" s="247" t="s">
        <v>3410</v>
      </c>
      <c r="E1028" s="249" t="s">
        <v>717</v>
      </c>
      <c r="F1028" s="249">
        <v>2024003050101</v>
      </c>
      <c r="G1028" s="250" t="s">
        <v>721</v>
      </c>
      <c r="H1028" s="251" t="s">
        <v>3393</v>
      </c>
      <c r="I1028" s="133">
        <v>20335200</v>
      </c>
      <c r="J1028" s="54" t="s">
        <v>1329</v>
      </c>
      <c r="K1028" s="247" t="s">
        <v>3404</v>
      </c>
      <c r="L1028" s="54" t="s">
        <v>903</v>
      </c>
      <c r="M1028" s="54" t="s">
        <v>909</v>
      </c>
      <c r="N1028" s="252" t="s">
        <v>522</v>
      </c>
      <c r="O1028" s="54">
        <v>79</v>
      </c>
      <c r="P1028" s="253" t="s">
        <v>523</v>
      </c>
      <c r="Q1028" s="247" t="s">
        <v>3392</v>
      </c>
      <c r="R1028" s="247" t="s">
        <v>3414</v>
      </c>
      <c r="S1028" s="254">
        <v>4</v>
      </c>
      <c r="T1028" s="265" t="s">
        <v>815</v>
      </c>
      <c r="U1028" s="43">
        <v>861</v>
      </c>
      <c r="V1028" s="247" t="s">
        <v>816</v>
      </c>
      <c r="W1028" s="247" t="s">
        <v>818</v>
      </c>
      <c r="X1028" s="247" t="s">
        <v>818</v>
      </c>
      <c r="Y1028" s="29">
        <v>578</v>
      </c>
      <c r="Z1028" s="247" t="s">
        <v>2003</v>
      </c>
      <c r="AA1028" s="247">
        <v>9364</v>
      </c>
      <c r="AB1028" s="29">
        <v>20335200</v>
      </c>
      <c r="AC1028" s="29">
        <v>0</v>
      </c>
      <c r="AD1028" s="29">
        <v>1433520</v>
      </c>
      <c r="AE1028" s="29">
        <v>18901680</v>
      </c>
      <c r="AF1028" s="247" t="s">
        <v>4200</v>
      </c>
      <c r="AG1028" s="247">
        <v>52010702</v>
      </c>
      <c r="AH1028" s="247">
        <v>1433520</v>
      </c>
      <c r="AI1028" s="247">
        <v>20335200</v>
      </c>
    </row>
    <row r="1029" spans="1:35" s="24" customFormat="1" ht="36.75" customHeight="1" x14ac:dyDescent="0.3">
      <c r="A1029" s="247">
        <v>750</v>
      </c>
      <c r="B1029" s="248">
        <v>80111600</v>
      </c>
      <c r="C1029" s="247" t="s">
        <v>3363</v>
      </c>
      <c r="D1029" s="247" t="s">
        <v>3410</v>
      </c>
      <c r="E1029" s="249" t="s">
        <v>717</v>
      </c>
      <c r="F1029" s="249">
        <v>2024003050101</v>
      </c>
      <c r="G1029" s="250" t="s">
        <v>721</v>
      </c>
      <c r="H1029" s="251" t="s">
        <v>3393</v>
      </c>
      <c r="I1029" s="133">
        <v>37537600</v>
      </c>
      <c r="J1029" s="54" t="s">
        <v>1328</v>
      </c>
      <c r="K1029" s="247" t="s">
        <v>3404</v>
      </c>
      <c r="L1029" s="54" t="s">
        <v>903</v>
      </c>
      <c r="M1029" s="54" t="s">
        <v>909</v>
      </c>
      <c r="N1029" s="252" t="s">
        <v>522</v>
      </c>
      <c r="O1029" s="54">
        <v>79</v>
      </c>
      <c r="P1029" s="253" t="s">
        <v>523</v>
      </c>
      <c r="Q1029" s="247" t="s">
        <v>3392</v>
      </c>
      <c r="R1029" s="247" t="s">
        <v>3414</v>
      </c>
      <c r="S1029" s="254">
        <v>4</v>
      </c>
      <c r="T1029" s="265" t="s">
        <v>815</v>
      </c>
      <c r="U1029" s="43">
        <v>853</v>
      </c>
      <c r="V1029" s="247" t="s">
        <v>816</v>
      </c>
      <c r="W1029" s="247" t="s">
        <v>818</v>
      </c>
      <c r="X1029" s="247" t="s">
        <v>818</v>
      </c>
      <c r="Y1029" s="29">
        <v>579</v>
      </c>
      <c r="Z1029" s="247" t="s">
        <v>2223</v>
      </c>
      <c r="AA1029" s="247">
        <v>9314</v>
      </c>
      <c r="AB1029" s="29">
        <v>37537600</v>
      </c>
      <c r="AC1029" s="29">
        <v>0</v>
      </c>
      <c r="AD1029" s="29">
        <v>3153760</v>
      </c>
      <c r="AE1029" s="29">
        <v>34383840</v>
      </c>
      <c r="AF1029" s="247" t="s">
        <v>4201</v>
      </c>
      <c r="AG1029" s="247">
        <v>52010702</v>
      </c>
      <c r="AH1029" s="247">
        <v>3153760</v>
      </c>
      <c r="AI1029" s="247">
        <v>37537600</v>
      </c>
    </row>
    <row r="1030" spans="1:35" s="24" customFormat="1" ht="36.75" customHeight="1" x14ac:dyDescent="0.3">
      <c r="A1030" s="247">
        <v>751</v>
      </c>
      <c r="B1030" s="248">
        <v>80111600</v>
      </c>
      <c r="C1030" s="247" t="s">
        <v>3363</v>
      </c>
      <c r="D1030" s="247" t="s">
        <v>3410</v>
      </c>
      <c r="E1030" s="249" t="s">
        <v>717</v>
      </c>
      <c r="F1030" s="249">
        <v>2024003050101</v>
      </c>
      <c r="G1030" s="250" t="s">
        <v>721</v>
      </c>
      <c r="H1030" s="251" t="s">
        <v>3393</v>
      </c>
      <c r="I1030" s="133">
        <v>20335200</v>
      </c>
      <c r="J1030" s="54" t="s">
        <v>1329</v>
      </c>
      <c r="K1030" s="247" t="s">
        <v>3404</v>
      </c>
      <c r="L1030" s="54" t="s">
        <v>903</v>
      </c>
      <c r="M1030" s="54" t="s">
        <v>909</v>
      </c>
      <c r="N1030" s="252" t="s">
        <v>522</v>
      </c>
      <c r="O1030" s="54">
        <v>79</v>
      </c>
      <c r="P1030" s="253" t="s">
        <v>523</v>
      </c>
      <c r="Q1030" s="247" t="s">
        <v>3392</v>
      </c>
      <c r="R1030" s="247" t="s">
        <v>3414</v>
      </c>
      <c r="S1030" s="254">
        <v>4</v>
      </c>
      <c r="T1030" s="265" t="s">
        <v>815</v>
      </c>
      <c r="U1030" s="43">
        <v>862</v>
      </c>
      <c r="V1030" s="247" t="s">
        <v>816</v>
      </c>
      <c r="W1030" s="247" t="s">
        <v>818</v>
      </c>
      <c r="X1030" s="247" t="s">
        <v>818</v>
      </c>
      <c r="Y1030" s="29">
        <v>580</v>
      </c>
      <c r="Z1030" s="247" t="s">
        <v>2226</v>
      </c>
      <c r="AA1030" s="247">
        <v>9311</v>
      </c>
      <c r="AB1030" s="29">
        <v>20335200</v>
      </c>
      <c r="AC1030" s="29">
        <v>0</v>
      </c>
      <c r="AD1030" s="29">
        <v>1433520</v>
      </c>
      <c r="AE1030" s="29">
        <v>18901680</v>
      </c>
      <c r="AF1030" s="247" t="s">
        <v>4202</v>
      </c>
      <c r="AG1030" s="247">
        <v>52010702</v>
      </c>
      <c r="AH1030" s="247">
        <v>1433520</v>
      </c>
      <c r="AI1030" s="247">
        <v>20335200</v>
      </c>
    </row>
    <row r="1031" spans="1:35" s="24" customFormat="1" ht="36.75" customHeight="1" x14ac:dyDescent="0.3">
      <c r="A1031" s="247">
        <v>752</v>
      </c>
      <c r="B1031" s="248">
        <v>80111600</v>
      </c>
      <c r="C1031" s="247" t="s">
        <v>3363</v>
      </c>
      <c r="D1031" s="247" t="s">
        <v>3410</v>
      </c>
      <c r="E1031" s="249" t="s">
        <v>717</v>
      </c>
      <c r="F1031" s="249">
        <v>2024003050101</v>
      </c>
      <c r="G1031" s="250" t="s">
        <v>719</v>
      </c>
      <c r="H1031" s="251" t="s">
        <v>3393</v>
      </c>
      <c r="I1031" s="133">
        <v>37537600</v>
      </c>
      <c r="J1031" s="54" t="s">
        <v>1487</v>
      </c>
      <c r="K1031" s="247" t="s">
        <v>3404</v>
      </c>
      <c r="L1031" s="54" t="s">
        <v>903</v>
      </c>
      <c r="M1031" s="54" t="s">
        <v>909</v>
      </c>
      <c r="N1031" s="252" t="s">
        <v>522</v>
      </c>
      <c r="O1031" s="54">
        <v>79</v>
      </c>
      <c r="P1031" s="253" t="s">
        <v>523</v>
      </c>
      <c r="Q1031" s="247" t="s">
        <v>3392</v>
      </c>
      <c r="R1031" s="247" t="s">
        <v>3414</v>
      </c>
      <c r="S1031" s="254">
        <v>4</v>
      </c>
      <c r="T1031" s="265" t="s">
        <v>815</v>
      </c>
      <c r="U1031" s="43">
        <v>850</v>
      </c>
      <c r="V1031" s="247" t="s">
        <v>816</v>
      </c>
      <c r="W1031" s="247" t="s">
        <v>818</v>
      </c>
      <c r="X1031" s="247" t="s">
        <v>818</v>
      </c>
      <c r="Y1031" s="29">
        <v>585</v>
      </c>
      <c r="Z1031" s="247" t="s">
        <v>2387</v>
      </c>
      <c r="AA1031" s="247">
        <v>9313</v>
      </c>
      <c r="AB1031" s="29">
        <v>37537600</v>
      </c>
      <c r="AC1031" s="29">
        <v>0</v>
      </c>
      <c r="AD1031" s="29">
        <v>3153760</v>
      </c>
      <c r="AE1031" s="29">
        <v>34383840</v>
      </c>
      <c r="AF1031" s="247" t="s">
        <v>4203</v>
      </c>
      <c r="AG1031" s="247">
        <v>52010702</v>
      </c>
      <c r="AH1031" s="247">
        <v>3153760</v>
      </c>
      <c r="AI1031" s="247">
        <v>37537600</v>
      </c>
    </row>
    <row r="1032" spans="1:35" s="24" customFormat="1" ht="36.75" customHeight="1" x14ac:dyDescent="0.3">
      <c r="A1032" s="247">
        <v>753</v>
      </c>
      <c r="B1032" s="248">
        <v>80111600</v>
      </c>
      <c r="C1032" s="247" t="s">
        <v>3363</v>
      </c>
      <c r="D1032" s="247" t="s">
        <v>3410</v>
      </c>
      <c r="E1032" s="249" t="s">
        <v>717</v>
      </c>
      <c r="F1032" s="249">
        <v>2024003050101</v>
      </c>
      <c r="G1032" s="250" t="s">
        <v>722</v>
      </c>
      <c r="H1032" s="251" t="s">
        <v>3393</v>
      </c>
      <c r="I1032" s="133">
        <v>37537600</v>
      </c>
      <c r="J1032" s="54" t="s">
        <v>1290</v>
      </c>
      <c r="K1032" s="247" t="s">
        <v>3404</v>
      </c>
      <c r="L1032" s="54" t="s">
        <v>903</v>
      </c>
      <c r="M1032" s="54" t="s">
        <v>909</v>
      </c>
      <c r="N1032" s="252" t="s">
        <v>539</v>
      </c>
      <c r="O1032" s="54">
        <v>131</v>
      </c>
      <c r="P1032" s="253" t="s">
        <v>3107</v>
      </c>
      <c r="Q1032" s="247" t="s">
        <v>3392</v>
      </c>
      <c r="R1032" s="247" t="s">
        <v>3538</v>
      </c>
      <c r="S1032" s="254">
        <v>4</v>
      </c>
      <c r="T1032" s="265" t="s">
        <v>815</v>
      </c>
      <c r="U1032" s="43">
        <v>849</v>
      </c>
      <c r="V1032" s="247" t="s">
        <v>816</v>
      </c>
      <c r="W1032" s="247" t="s">
        <v>818</v>
      </c>
      <c r="X1032" s="247" t="s">
        <v>818</v>
      </c>
      <c r="Y1032" s="29">
        <v>590</v>
      </c>
      <c r="Z1032" s="247" t="s">
        <v>2400</v>
      </c>
      <c r="AA1032" s="247">
        <v>9375</v>
      </c>
      <c r="AB1032" s="29">
        <v>37537600</v>
      </c>
      <c r="AC1032" s="29">
        <v>0</v>
      </c>
      <c r="AD1032" s="29">
        <v>3153760</v>
      </c>
      <c r="AE1032" s="29">
        <v>34383840</v>
      </c>
      <c r="AF1032" s="247" t="s">
        <v>4204</v>
      </c>
      <c r="AG1032" s="247">
        <v>52010702</v>
      </c>
      <c r="AH1032" s="247">
        <v>3153760</v>
      </c>
      <c r="AI1032" s="247">
        <v>37537600</v>
      </c>
    </row>
    <row r="1033" spans="1:35" s="24" customFormat="1" ht="36.75" customHeight="1" x14ac:dyDescent="0.3">
      <c r="A1033" s="247">
        <v>754</v>
      </c>
      <c r="B1033" s="248">
        <v>80111600</v>
      </c>
      <c r="C1033" s="247" t="s">
        <v>3363</v>
      </c>
      <c r="D1033" s="247" t="s">
        <v>3410</v>
      </c>
      <c r="E1033" s="249" t="s">
        <v>717</v>
      </c>
      <c r="F1033" s="249">
        <v>2024003050101</v>
      </c>
      <c r="G1033" s="250" t="s">
        <v>722</v>
      </c>
      <c r="H1033" s="251" t="s">
        <v>3393</v>
      </c>
      <c r="I1033" s="133">
        <v>20335200</v>
      </c>
      <c r="J1033" s="54" t="s">
        <v>1291</v>
      </c>
      <c r="K1033" s="247" t="s">
        <v>3404</v>
      </c>
      <c r="L1033" s="54" t="s">
        <v>903</v>
      </c>
      <c r="M1033" s="54" t="s">
        <v>909</v>
      </c>
      <c r="N1033" s="252" t="s">
        <v>539</v>
      </c>
      <c r="O1033" s="54">
        <v>131</v>
      </c>
      <c r="P1033" s="253" t="s">
        <v>3107</v>
      </c>
      <c r="Q1033" s="247" t="s">
        <v>3392</v>
      </c>
      <c r="R1033" s="247" t="s">
        <v>3538</v>
      </c>
      <c r="S1033" s="254">
        <v>4</v>
      </c>
      <c r="T1033" s="265" t="s">
        <v>815</v>
      </c>
      <c r="U1033" s="43">
        <v>860</v>
      </c>
      <c r="V1033" s="247" t="s">
        <v>816</v>
      </c>
      <c r="W1033" s="247" t="s">
        <v>818</v>
      </c>
      <c r="X1033" s="247" t="s">
        <v>818</v>
      </c>
      <c r="Y1033" s="29">
        <v>600</v>
      </c>
      <c r="Z1033" s="247" t="s">
        <v>2433</v>
      </c>
      <c r="AA1033" s="247">
        <v>10040</v>
      </c>
      <c r="AB1033" s="29">
        <v>20335200</v>
      </c>
      <c r="AC1033" s="29">
        <v>0</v>
      </c>
      <c r="AD1033" s="29">
        <v>836220</v>
      </c>
      <c r="AE1033" s="29">
        <v>19498980</v>
      </c>
      <c r="AF1033" s="247" t="s">
        <v>4205</v>
      </c>
      <c r="AG1033" s="247">
        <v>52010702</v>
      </c>
      <c r="AH1033" s="247">
        <v>836220</v>
      </c>
      <c r="AI1033" s="247">
        <v>20335200</v>
      </c>
    </row>
    <row r="1034" spans="1:35" s="24" customFormat="1" ht="36.75" customHeight="1" x14ac:dyDescent="0.3">
      <c r="A1034" s="247">
        <v>755</v>
      </c>
      <c r="B1034" s="248">
        <v>80111600</v>
      </c>
      <c r="C1034" s="247" t="s">
        <v>3363</v>
      </c>
      <c r="D1034" s="247" t="s">
        <v>3410</v>
      </c>
      <c r="E1034" s="249" t="s">
        <v>702</v>
      </c>
      <c r="F1034" s="249">
        <v>2024003050072</v>
      </c>
      <c r="G1034" s="250" t="s">
        <v>704</v>
      </c>
      <c r="H1034" s="251" t="s">
        <v>3368</v>
      </c>
      <c r="I1034" s="133">
        <v>37537600</v>
      </c>
      <c r="J1034" s="54" t="s">
        <v>1488</v>
      </c>
      <c r="K1034" s="247" t="s">
        <v>3404</v>
      </c>
      <c r="L1034" s="54" t="s">
        <v>903</v>
      </c>
      <c r="M1034" s="54" t="s">
        <v>909</v>
      </c>
      <c r="N1034" s="252" t="s">
        <v>566</v>
      </c>
      <c r="O1034" s="54">
        <v>85</v>
      </c>
      <c r="P1034" s="253" t="s">
        <v>567</v>
      </c>
      <c r="Q1034" s="247" t="s">
        <v>3369</v>
      </c>
      <c r="R1034" s="247" t="s">
        <v>3411</v>
      </c>
      <c r="S1034" s="254">
        <v>4</v>
      </c>
      <c r="T1034" s="265" t="s">
        <v>815</v>
      </c>
      <c r="U1034" s="43">
        <v>854</v>
      </c>
      <c r="V1034" s="247" t="s">
        <v>816</v>
      </c>
      <c r="W1034" s="247" t="s">
        <v>818</v>
      </c>
      <c r="X1034" s="247" t="s">
        <v>818</v>
      </c>
      <c r="Y1034" s="29">
        <v>584</v>
      </c>
      <c r="Z1034" s="247" t="s">
        <v>1951</v>
      </c>
      <c r="AA1034" s="247">
        <v>9389</v>
      </c>
      <c r="AB1034" s="29">
        <v>37537600</v>
      </c>
      <c r="AC1034" s="29">
        <v>0</v>
      </c>
      <c r="AD1034" s="29">
        <v>3153760</v>
      </c>
      <c r="AE1034" s="29">
        <v>34383840</v>
      </c>
      <c r="AF1034" s="247" t="s">
        <v>4206</v>
      </c>
      <c r="AG1034" s="247">
        <v>52010704</v>
      </c>
      <c r="AH1034" s="247">
        <v>3153760</v>
      </c>
      <c r="AI1034" s="247">
        <v>37537600</v>
      </c>
    </row>
    <row r="1035" spans="1:35" s="24" customFormat="1" ht="36.75" customHeight="1" x14ac:dyDescent="0.3">
      <c r="A1035" s="247">
        <v>756</v>
      </c>
      <c r="B1035" s="248">
        <v>80111600</v>
      </c>
      <c r="C1035" s="247" t="s">
        <v>3363</v>
      </c>
      <c r="D1035" s="247" t="s">
        <v>3410</v>
      </c>
      <c r="E1035" s="249" t="s">
        <v>702</v>
      </c>
      <c r="F1035" s="249">
        <v>2024003050072</v>
      </c>
      <c r="G1035" s="250" t="s">
        <v>704</v>
      </c>
      <c r="H1035" s="251" t="s">
        <v>3368</v>
      </c>
      <c r="I1035" s="133">
        <v>37537600</v>
      </c>
      <c r="J1035" s="54" t="s">
        <v>1489</v>
      </c>
      <c r="K1035" s="247" t="s">
        <v>3404</v>
      </c>
      <c r="L1035" s="54" t="s">
        <v>903</v>
      </c>
      <c r="M1035" s="54" t="s">
        <v>909</v>
      </c>
      <c r="N1035" s="252" t="s">
        <v>566</v>
      </c>
      <c r="O1035" s="54">
        <v>85</v>
      </c>
      <c r="P1035" s="253" t="s">
        <v>567</v>
      </c>
      <c r="Q1035" s="247" t="s">
        <v>3369</v>
      </c>
      <c r="R1035" s="247" t="s">
        <v>3411</v>
      </c>
      <c r="S1035" s="254">
        <v>4</v>
      </c>
      <c r="T1035" s="265" t="s">
        <v>815</v>
      </c>
      <c r="U1035" s="43">
        <v>847</v>
      </c>
      <c r="V1035" s="247" t="s">
        <v>816</v>
      </c>
      <c r="W1035" s="247" t="s">
        <v>818</v>
      </c>
      <c r="X1035" s="247" t="s">
        <v>818</v>
      </c>
      <c r="Y1035" s="29">
        <v>572</v>
      </c>
      <c r="Z1035" s="247" t="s">
        <v>2492</v>
      </c>
      <c r="AA1035" s="247">
        <v>9229</v>
      </c>
      <c r="AB1035" s="29">
        <v>37537600</v>
      </c>
      <c r="AC1035" s="29">
        <v>0</v>
      </c>
      <c r="AD1035" s="29">
        <v>3153760</v>
      </c>
      <c r="AE1035" s="29">
        <v>34383840</v>
      </c>
      <c r="AF1035" s="247" t="s">
        <v>4207</v>
      </c>
      <c r="AG1035" s="247">
        <v>52010704</v>
      </c>
      <c r="AH1035" s="247">
        <v>3153760</v>
      </c>
      <c r="AI1035" s="247">
        <v>37537600</v>
      </c>
    </row>
    <row r="1036" spans="1:35" s="24" customFormat="1" ht="36.75" customHeight="1" x14ac:dyDescent="0.3">
      <c r="A1036" s="247">
        <v>757</v>
      </c>
      <c r="B1036" s="248">
        <v>80111600</v>
      </c>
      <c r="C1036" s="247" t="s">
        <v>3363</v>
      </c>
      <c r="D1036" s="247" t="s">
        <v>3410</v>
      </c>
      <c r="E1036" s="249" t="s">
        <v>702</v>
      </c>
      <c r="F1036" s="249">
        <v>2024003050072</v>
      </c>
      <c r="G1036" s="250" t="s">
        <v>704</v>
      </c>
      <c r="H1036" s="251" t="s">
        <v>3368</v>
      </c>
      <c r="I1036" s="133">
        <v>37537600</v>
      </c>
      <c r="J1036" s="54" t="s">
        <v>1316</v>
      </c>
      <c r="K1036" s="247" t="s">
        <v>3404</v>
      </c>
      <c r="L1036" s="54" t="s">
        <v>903</v>
      </c>
      <c r="M1036" s="54" t="s">
        <v>909</v>
      </c>
      <c r="N1036" s="252" t="s">
        <v>566</v>
      </c>
      <c r="O1036" s="54">
        <v>85</v>
      </c>
      <c r="P1036" s="253" t="s">
        <v>567</v>
      </c>
      <c r="Q1036" s="247" t="s">
        <v>3369</v>
      </c>
      <c r="R1036" s="247" t="s">
        <v>3411</v>
      </c>
      <c r="S1036" s="254">
        <v>4</v>
      </c>
      <c r="T1036" s="265" t="s">
        <v>815</v>
      </c>
      <c r="U1036" s="43">
        <v>845</v>
      </c>
      <c r="V1036" s="247" t="s">
        <v>816</v>
      </c>
      <c r="W1036" s="247" t="s">
        <v>818</v>
      </c>
      <c r="X1036" s="247" t="s">
        <v>818</v>
      </c>
      <c r="Y1036" s="29">
        <v>573</v>
      </c>
      <c r="Z1036" s="247" t="s">
        <v>2907</v>
      </c>
      <c r="AA1036" s="247">
        <v>9312</v>
      </c>
      <c r="AB1036" s="29">
        <v>37537600</v>
      </c>
      <c r="AC1036" s="29">
        <v>0</v>
      </c>
      <c r="AD1036" s="29">
        <v>3153760</v>
      </c>
      <c r="AE1036" s="29">
        <v>34383840</v>
      </c>
      <c r="AF1036" s="247" t="s">
        <v>4208</v>
      </c>
      <c r="AG1036" s="247">
        <v>52010704</v>
      </c>
      <c r="AH1036" s="247">
        <v>3153760</v>
      </c>
      <c r="AI1036" s="247">
        <v>37537600</v>
      </c>
    </row>
    <row r="1037" spans="1:35" s="24" customFormat="1" ht="36.75" customHeight="1" x14ac:dyDescent="0.3">
      <c r="A1037" s="247">
        <v>758</v>
      </c>
      <c r="B1037" s="248">
        <v>80111600</v>
      </c>
      <c r="C1037" s="247" t="s">
        <v>3363</v>
      </c>
      <c r="D1037" s="247" t="s">
        <v>3410</v>
      </c>
      <c r="E1037" s="249" t="s">
        <v>702</v>
      </c>
      <c r="F1037" s="249">
        <v>2024003050072</v>
      </c>
      <c r="G1037" s="250" t="s">
        <v>704</v>
      </c>
      <c r="H1037" s="251" t="s">
        <v>3368</v>
      </c>
      <c r="I1037" s="133">
        <v>37537600</v>
      </c>
      <c r="J1037" s="54" t="s">
        <v>1490</v>
      </c>
      <c r="K1037" s="247" t="s">
        <v>3404</v>
      </c>
      <c r="L1037" s="54" t="s">
        <v>903</v>
      </c>
      <c r="M1037" s="54" t="s">
        <v>909</v>
      </c>
      <c r="N1037" s="252" t="s">
        <v>566</v>
      </c>
      <c r="O1037" s="54">
        <v>85</v>
      </c>
      <c r="P1037" s="253" t="s">
        <v>567</v>
      </c>
      <c r="Q1037" s="247" t="s">
        <v>3369</v>
      </c>
      <c r="R1037" s="247" t="s">
        <v>3411</v>
      </c>
      <c r="S1037" s="254">
        <v>4</v>
      </c>
      <c r="T1037" s="265" t="s">
        <v>815</v>
      </c>
      <c r="U1037" s="43">
        <v>859</v>
      </c>
      <c r="V1037" s="247" t="s">
        <v>816</v>
      </c>
      <c r="W1037" s="247" t="s">
        <v>818</v>
      </c>
      <c r="X1037" s="247" t="s">
        <v>818</v>
      </c>
      <c r="Y1037" s="29">
        <v>574</v>
      </c>
      <c r="Z1037" s="247" t="s">
        <v>1947</v>
      </c>
      <c r="AA1037" s="247">
        <v>9371</v>
      </c>
      <c r="AB1037" s="29">
        <v>37537600</v>
      </c>
      <c r="AC1037" s="29">
        <v>0</v>
      </c>
      <c r="AD1037" s="29">
        <v>3153760</v>
      </c>
      <c r="AE1037" s="29">
        <v>34383840</v>
      </c>
      <c r="AF1037" s="247" t="s">
        <v>4209</v>
      </c>
      <c r="AG1037" s="247">
        <v>52010704</v>
      </c>
      <c r="AH1037" s="247">
        <v>3153760</v>
      </c>
      <c r="AI1037" s="247">
        <v>37537600</v>
      </c>
    </row>
    <row r="1038" spans="1:35" s="24" customFormat="1" ht="36.75" customHeight="1" x14ac:dyDescent="0.3">
      <c r="A1038" s="247">
        <v>759</v>
      </c>
      <c r="B1038" s="248">
        <v>80111600</v>
      </c>
      <c r="C1038" s="247" t="s">
        <v>3363</v>
      </c>
      <c r="D1038" s="247" t="s">
        <v>3410</v>
      </c>
      <c r="E1038" s="249" t="s">
        <v>699</v>
      </c>
      <c r="F1038" s="249">
        <v>2024003050100</v>
      </c>
      <c r="G1038" s="250" t="s">
        <v>700</v>
      </c>
      <c r="H1038" s="251" t="s">
        <v>3390</v>
      </c>
      <c r="I1038" s="133">
        <v>14290467</v>
      </c>
      <c r="J1038" s="54" t="s">
        <v>1491</v>
      </c>
      <c r="K1038" s="247" t="s">
        <v>3404</v>
      </c>
      <c r="L1038" s="54" t="s">
        <v>903</v>
      </c>
      <c r="M1038" s="54" t="s">
        <v>909</v>
      </c>
      <c r="N1038" s="252" t="s">
        <v>541</v>
      </c>
      <c r="O1038" s="54">
        <v>81</v>
      </c>
      <c r="P1038" s="253" t="s">
        <v>542</v>
      </c>
      <c r="Q1038" s="247" t="s">
        <v>3367</v>
      </c>
      <c r="R1038" s="247" t="s">
        <v>3414</v>
      </c>
      <c r="S1038" s="254">
        <v>4</v>
      </c>
      <c r="T1038" s="265" t="s">
        <v>815</v>
      </c>
      <c r="U1038" s="43">
        <v>855</v>
      </c>
      <c r="V1038" s="247" t="s">
        <v>816</v>
      </c>
      <c r="W1038" s="247" t="s">
        <v>818</v>
      </c>
      <c r="X1038" s="247" t="s">
        <v>818</v>
      </c>
      <c r="Y1038" s="29">
        <v>575</v>
      </c>
      <c r="Z1038" s="247" t="s">
        <v>2228</v>
      </c>
      <c r="AA1038" s="247">
        <v>9231</v>
      </c>
      <c r="AB1038" s="29">
        <v>14290467</v>
      </c>
      <c r="AC1038" s="29">
        <v>0</v>
      </c>
      <c r="AD1038" s="29">
        <v>1576880</v>
      </c>
      <c r="AE1038" s="29">
        <v>12713587</v>
      </c>
      <c r="AF1038" s="247" t="s">
        <v>4210</v>
      </c>
      <c r="AG1038" s="247">
        <v>52010705</v>
      </c>
      <c r="AH1038" s="247">
        <v>1576880</v>
      </c>
      <c r="AI1038" s="247">
        <v>14290467</v>
      </c>
    </row>
    <row r="1039" spans="1:35" s="24" customFormat="1" ht="36.75" customHeight="1" x14ac:dyDescent="0.3">
      <c r="A1039" s="247">
        <v>759</v>
      </c>
      <c r="B1039" s="248">
        <v>80111600</v>
      </c>
      <c r="C1039" s="247" t="s">
        <v>3363</v>
      </c>
      <c r="D1039" s="247" t="s">
        <v>3410</v>
      </c>
      <c r="E1039" s="249" t="s">
        <v>717</v>
      </c>
      <c r="F1039" s="249">
        <v>2024003050101</v>
      </c>
      <c r="G1039" s="250" t="s">
        <v>718</v>
      </c>
      <c r="H1039" s="251" t="s">
        <v>3393</v>
      </c>
      <c r="I1039" s="133">
        <v>23247133</v>
      </c>
      <c r="J1039" s="54" t="s">
        <v>1491</v>
      </c>
      <c r="K1039" s="247" t="s">
        <v>3404</v>
      </c>
      <c r="L1039" s="54" t="s">
        <v>903</v>
      </c>
      <c r="M1039" s="54" t="s">
        <v>909</v>
      </c>
      <c r="N1039" s="252" t="s">
        <v>522</v>
      </c>
      <c r="O1039" s="54">
        <v>79</v>
      </c>
      <c r="P1039" s="253" t="s">
        <v>523</v>
      </c>
      <c r="Q1039" s="247" t="s">
        <v>3392</v>
      </c>
      <c r="R1039" s="247" t="s">
        <v>3414</v>
      </c>
      <c r="S1039" s="254">
        <v>4</v>
      </c>
      <c r="T1039" s="265" t="s">
        <v>815</v>
      </c>
      <c r="U1039" s="43">
        <v>855</v>
      </c>
      <c r="V1039" s="247" t="s">
        <v>816</v>
      </c>
      <c r="W1039" s="247" t="s">
        <v>818</v>
      </c>
      <c r="X1039" s="247" t="s">
        <v>818</v>
      </c>
      <c r="Y1039" s="29">
        <v>575</v>
      </c>
      <c r="Z1039" s="247" t="s">
        <v>2228</v>
      </c>
      <c r="AA1039" s="247">
        <v>9231</v>
      </c>
      <c r="AB1039" s="29">
        <v>23247133</v>
      </c>
      <c r="AC1039" s="29">
        <v>0</v>
      </c>
      <c r="AD1039" s="29">
        <v>1576880</v>
      </c>
      <c r="AE1039" s="29">
        <v>21670253</v>
      </c>
      <c r="AF1039" s="247" t="s">
        <v>4211</v>
      </c>
      <c r="AG1039" s="247">
        <v>52010702</v>
      </c>
      <c r="AH1039" s="247">
        <v>1576880</v>
      </c>
      <c r="AI1039" s="247">
        <v>23247133</v>
      </c>
    </row>
    <row r="1040" spans="1:35" s="24" customFormat="1" ht="36.75" customHeight="1" x14ac:dyDescent="0.3">
      <c r="A1040" s="247">
        <v>760</v>
      </c>
      <c r="B1040" s="248">
        <v>80111600</v>
      </c>
      <c r="C1040" s="247" t="s">
        <v>3363</v>
      </c>
      <c r="D1040" s="247" t="s">
        <v>3410</v>
      </c>
      <c r="E1040" s="249" t="s">
        <v>699</v>
      </c>
      <c r="F1040" s="249">
        <v>2024003050100</v>
      </c>
      <c r="G1040" s="250" t="s">
        <v>700</v>
      </c>
      <c r="H1040" s="251" t="s">
        <v>3390</v>
      </c>
      <c r="I1040" s="133">
        <v>7507520</v>
      </c>
      <c r="J1040" s="54" t="s">
        <v>1492</v>
      </c>
      <c r="K1040" s="247" t="s">
        <v>3404</v>
      </c>
      <c r="L1040" s="54" t="s">
        <v>903</v>
      </c>
      <c r="M1040" s="54" t="s">
        <v>909</v>
      </c>
      <c r="N1040" s="252" t="s">
        <v>562</v>
      </c>
      <c r="O1040" s="54">
        <v>132</v>
      </c>
      <c r="P1040" s="253" t="s">
        <v>3108</v>
      </c>
      <c r="Q1040" s="247" t="s">
        <v>3367</v>
      </c>
      <c r="R1040" s="247" t="s">
        <v>3457</v>
      </c>
      <c r="S1040" s="254">
        <v>4</v>
      </c>
      <c r="T1040" s="265" t="s">
        <v>815</v>
      </c>
      <c r="U1040" s="43">
        <v>857</v>
      </c>
      <c r="V1040" s="247" t="s">
        <v>816</v>
      </c>
      <c r="W1040" s="247" t="s">
        <v>818</v>
      </c>
      <c r="X1040" s="247" t="s">
        <v>818</v>
      </c>
      <c r="Y1040" s="29">
        <v>591</v>
      </c>
      <c r="Z1040" s="247" t="s">
        <v>2524</v>
      </c>
      <c r="AA1040" s="247">
        <v>9230</v>
      </c>
      <c r="AB1040" s="29">
        <v>7507520</v>
      </c>
      <c r="AC1040" s="29">
        <v>0</v>
      </c>
      <c r="AD1040" s="29">
        <v>630752</v>
      </c>
      <c r="AE1040" s="29">
        <v>6876768</v>
      </c>
      <c r="AF1040" s="247" t="s">
        <v>4212</v>
      </c>
      <c r="AG1040" s="247">
        <v>52010705</v>
      </c>
      <c r="AH1040" s="247">
        <v>630752</v>
      </c>
      <c r="AI1040" s="247">
        <v>7507520</v>
      </c>
    </row>
    <row r="1041" spans="1:35" s="24" customFormat="1" ht="36.75" customHeight="1" x14ac:dyDescent="0.3">
      <c r="A1041" s="247">
        <v>760</v>
      </c>
      <c r="B1041" s="248">
        <v>80111600</v>
      </c>
      <c r="C1041" s="247" t="s">
        <v>3363</v>
      </c>
      <c r="D1041" s="247" t="s">
        <v>3410</v>
      </c>
      <c r="E1041" s="249" t="s">
        <v>702</v>
      </c>
      <c r="F1041" s="249">
        <v>2024003050072</v>
      </c>
      <c r="G1041" s="250" t="s">
        <v>703</v>
      </c>
      <c r="H1041" s="251" t="s">
        <v>3368</v>
      </c>
      <c r="I1041" s="133">
        <v>7507520</v>
      </c>
      <c r="J1041" s="54" t="s">
        <v>1492</v>
      </c>
      <c r="K1041" s="247" t="s">
        <v>3404</v>
      </c>
      <c r="L1041" s="54" t="s">
        <v>903</v>
      </c>
      <c r="M1041" s="54" t="s">
        <v>909</v>
      </c>
      <c r="N1041" s="252" t="s">
        <v>574</v>
      </c>
      <c r="O1041" s="54">
        <v>134</v>
      </c>
      <c r="P1041" s="253" t="s">
        <v>3109</v>
      </c>
      <c r="Q1041" s="247" t="s">
        <v>3369</v>
      </c>
      <c r="R1041" s="247" t="s">
        <v>3457</v>
      </c>
      <c r="S1041" s="254">
        <v>4</v>
      </c>
      <c r="T1041" s="265" t="s">
        <v>815</v>
      </c>
      <c r="U1041" s="43">
        <v>857</v>
      </c>
      <c r="V1041" s="247" t="s">
        <v>816</v>
      </c>
      <c r="W1041" s="247" t="s">
        <v>818</v>
      </c>
      <c r="X1041" s="247" t="s">
        <v>818</v>
      </c>
      <c r="Y1041" s="29">
        <v>591</v>
      </c>
      <c r="Z1041" s="247" t="s">
        <v>2524</v>
      </c>
      <c r="AA1041" s="247">
        <v>9230</v>
      </c>
      <c r="AB1041" s="29">
        <v>7507520</v>
      </c>
      <c r="AC1041" s="29">
        <v>0</v>
      </c>
      <c r="AD1041" s="29">
        <v>630752</v>
      </c>
      <c r="AE1041" s="29">
        <v>6876768</v>
      </c>
      <c r="AF1041" s="247" t="s">
        <v>4213</v>
      </c>
      <c r="AG1041" s="247">
        <v>52010704</v>
      </c>
      <c r="AH1041" s="247">
        <v>630752</v>
      </c>
      <c r="AI1041" s="247">
        <v>7507520</v>
      </c>
    </row>
    <row r="1042" spans="1:35" s="24" customFormat="1" ht="36.75" customHeight="1" x14ac:dyDescent="0.3">
      <c r="A1042" s="247">
        <v>760</v>
      </c>
      <c r="B1042" s="248">
        <v>80111600</v>
      </c>
      <c r="C1042" s="247" t="s">
        <v>3363</v>
      </c>
      <c r="D1042" s="247" t="s">
        <v>3410</v>
      </c>
      <c r="E1042" s="249" t="s">
        <v>707</v>
      </c>
      <c r="F1042" s="249">
        <v>2024003050074</v>
      </c>
      <c r="G1042" s="250" t="s">
        <v>712</v>
      </c>
      <c r="H1042" s="251" t="s">
        <v>3361</v>
      </c>
      <c r="I1042" s="133">
        <v>7507520</v>
      </c>
      <c r="J1042" s="54" t="s">
        <v>1492</v>
      </c>
      <c r="K1042" s="247" t="s">
        <v>3404</v>
      </c>
      <c r="L1042" s="54" t="s">
        <v>903</v>
      </c>
      <c r="M1042" s="54" t="s">
        <v>909</v>
      </c>
      <c r="N1042" s="252" t="s">
        <v>632</v>
      </c>
      <c r="O1042" s="54">
        <v>141</v>
      </c>
      <c r="P1042" s="253" t="s">
        <v>3115</v>
      </c>
      <c r="Q1042" s="247" t="s">
        <v>3362</v>
      </c>
      <c r="R1042" s="247" t="s">
        <v>3457</v>
      </c>
      <c r="S1042" s="254">
        <v>4</v>
      </c>
      <c r="T1042" s="265" t="s">
        <v>815</v>
      </c>
      <c r="U1042" s="43">
        <v>857</v>
      </c>
      <c r="V1042" s="247" t="s">
        <v>816</v>
      </c>
      <c r="W1042" s="247" t="s">
        <v>818</v>
      </c>
      <c r="X1042" s="247" t="s">
        <v>818</v>
      </c>
      <c r="Y1042" s="29">
        <v>591</v>
      </c>
      <c r="Z1042" s="247" t="s">
        <v>2524</v>
      </c>
      <c r="AA1042" s="247">
        <v>9230</v>
      </c>
      <c r="AB1042" s="29">
        <v>7507520</v>
      </c>
      <c r="AC1042" s="29">
        <v>0</v>
      </c>
      <c r="AD1042" s="29">
        <v>630752</v>
      </c>
      <c r="AE1042" s="29">
        <v>6876768</v>
      </c>
      <c r="AF1042" s="247" t="s">
        <v>4214</v>
      </c>
      <c r="AG1042" s="247">
        <v>52010701</v>
      </c>
      <c r="AH1042" s="247">
        <v>630752</v>
      </c>
      <c r="AI1042" s="247">
        <v>7507520</v>
      </c>
    </row>
    <row r="1043" spans="1:35" s="24" customFormat="1" ht="36.75" customHeight="1" x14ac:dyDescent="0.3">
      <c r="A1043" s="247">
        <v>760</v>
      </c>
      <c r="B1043" s="248">
        <v>80111600</v>
      </c>
      <c r="C1043" s="247" t="s">
        <v>3363</v>
      </c>
      <c r="D1043" s="247" t="s">
        <v>3410</v>
      </c>
      <c r="E1043" s="249" t="s">
        <v>717</v>
      </c>
      <c r="F1043" s="249">
        <v>2024003050101</v>
      </c>
      <c r="G1043" s="250" t="s">
        <v>718</v>
      </c>
      <c r="H1043" s="251" t="s">
        <v>3393</v>
      </c>
      <c r="I1043" s="133">
        <v>7507520</v>
      </c>
      <c r="J1043" s="54" t="s">
        <v>1492</v>
      </c>
      <c r="K1043" s="247" t="s">
        <v>3404</v>
      </c>
      <c r="L1043" s="54" t="s">
        <v>903</v>
      </c>
      <c r="M1043" s="54" t="s">
        <v>909</v>
      </c>
      <c r="N1043" s="252" t="s">
        <v>538</v>
      </c>
      <c r="O1043" s="54">
        <v>130</v>
      </c>
      <c r="P1043" s="253" t="s">
        <v>3106</v>
      </c>
      <c r="Q1043" s="247" t="s">
        <v>3392</v>
      </c>
      <c r="R1043" s="247" t="s">
        <v>3457</v>
      </c>
      <c r="S1043" s="254">
        <v>4</v>
      </c>
      <c r="T1043" s="265" t="s">
        <v>815</v>
      </c>
      <c r="U1043" s="43">
        <v>857</v>
      </c>
      <c r="V1043" s="247" t="s">
        <v>816</v>
      </c>
      <c r="W1043" s="247" t="s">
        <v>818</v>
      </c>
      <c r="X1043" s="247" t="s">
        <v>818</v>
      </c>
      <c r="Y1043" s="29">
        <v>591</v>
      </c>
      <c r="Z1043" s="247" t="s">
        <v>2524</v>
      </c>
      <c r="AA1043" s="247">
        <v>9230</v>
      </c>
      <c r="AB1043" s="29">
        <v>7507520</v>
      </c>
      <c r="AC1043" s="29">
        <v>0</v>
      </c>
      <c r="AD1043" s="29">
        <v>630752</v>
      </c>
      <c r="AE1043" s="29">
        <v>6876768</v>
      </c>
      <c r="AF1043" s="247" t="s">
        <v>4215</v>
      </c>
      <c r="AG1043" s="247">
        <v>52010702</v>
      </c>
      <c r="AH1043" s="247">
        <v>630752</v>
      </c>
      <c r="AI1043" s="247">
        <v>7507520</v>
      </c>
    </row>
    <row r="1044" spans="1:35" s="24" customFormat="1" ht="36.75" customHeight="1" x14ac:dyDescent="0.3">
      <c r="A1044" s="247">
        <v>760</v>
      </c>
      <c r="B1044" s="248">
        <v>80111600</v>
      </c>
      <c r="C1044" s="247" t="s">
        <v>3363</v>
      </c>
      <c r="D1044" s="247" t="s">
        <v>3410</v>
      </c>
      <c r="E1044" s="249" t="s">
        <v>729</v>
      </c>
      <c r="F1044" s="249">
        <v>2024003050073</v>
      </c>
      <c r="G1044" s="250" t="s">
        <v>733</v>
      </c>
      <c r="H1044" s="251" t="s">
        <v>3364</v>
      </c>
      <c r="I1044" s="133">
        <v>7507520</v>
      </c>
      <c r="J1044" s="54" t="s">
        <v>1492</v>
      </c>
      <c r="K1044" s="247" t="s">
        <v>3404</v>
      </c>
      <c r="L1044" s="54" t="s">
        <v>903</v>
      </c>
      <c r="M1044" s="54" t="s">
        <v>909</v>
      </c>
      <c r="N1044" s="252" t="s">
        <v>622</v>
      </c>
      <c r="O1044" s="54">
        <v>135</v>
      </c>
      <c r="P1044" s="253" t="s">
        <v>3110</v>
      </c>
      <c r="Q1044" s="247" t="s">
        <v>3365</v>
      </c>
      <c r="R1044" s="247" t="s">
        <v>3457</v>
      </c>
      <c r="S1044" s="254">
        <v>4</v>
      </c>
      <c r="T1044" s="265" t="s">
        <v>815</v>
      </c>
      <c r="U1044" s="43">
        <v>857</v>
      </c>
      <c r="V1044" s="247" t="s">
        <v>816</v>
      </c>
      <c r="W1044" s="247" t="s">
        <v>818</v>
      </c>
      <c r="X1044" s="247" t="s">
        <v>818</v>
      </c>
      <c r="Y1044" s="29">
        <v>591</v>
      </c>
      <c r="Z1044" s="247" t="s">
        <v>2524</v>
      </c>
      <c r="AA1044" s="247">
        <v>9230</v>
      </c>
      <c r="AB1044" s="29">
        <v>7507520</v>
      </c>
      <c r="AC1044" s="29">
        <v>0</v>
      </c>
      <c r="AD1044" s="29">
        <v>630752</v>
      </c>
      <c r="AE1044" s="29">
        <v>6876768</v>
      </c>
      <c r="AF1044" s="247" t="s">
        <v>4216</v>
      </c>
      <c r="AG1044" s="247">
        <v>52010703</v>
      </c>
      <c r="AH1044" s="247">
        <v>630752</v>
      </c>
      <c r="AI1044" s="247">
        <v>7507520</v>
      </c>
    </row>
    <row r="1045" spans="1:35" s="24" customFormat="1" ht="36.75" customHeight="1" x14ac:dyDescent="0.3">
      <c r="A1045" s="247">
        <v>761</v>
      </c>
      <c r="B1045" s="248">
        <v>80111600</v>
      </c>
      <c r="C1045" s="254" t="s">
        <v>3395</v>
      </c>
      <c r="D1045" s="254" t="s">
        <v>3410</v>
      </c>
      <c r="E1045" s="259" t="s">
        <v>680</v>
      </c>
      <c r="F1045" s="259">
        <v>2024003050102</v>
      </c>
      <c r="G1045" s="258" t="s">
        <v>682</v>
      </c>
      <c r="H1045" s="260" t="s">
        <v>3381</v>
      </c>
      <c r="I1045" s="134">
        <v>13867025</v>
      </c>
      <c r="J1045" s="261" t="s">
        <v>1493</v>
      </c>
      <c r="K1045" s="254" t="s">
        <v>3404</v>
      </c>
      <c r="L1045" s="261" t="s">
        <v>903</v>
      </c>
      <c r="M1045" s="261" t="s">
        <v>909</v>
      </c>
      <c r="N1045" s="262" t="s">
        <v>229</v>
      </c>
      <c r="O1045" s="261">
        <v>64</v>
      </c>
      <c r="P1045" s="261" t="s">
        <v>3078</v>
      </c>
      <c r="Q1045" s="254" t="s">
        <v>3380</v>
      </c>
      <c r="R1045" s="254" t="s">
        <v>3411</v>
      </c>
      <c r="S1045" s="254">
        <v>145</v>
      </c>
      <c r="T1045" s="265" t="s">
        <v>907</v>
      </c>
      <c r="U1045" s="127">
        <v>887</v>
      </c>
      <c r="V1045" s="254" t="s">
        <v>816</v>
      </c>
      <c r="W1045" s="254" t="s">
        <v>821</v>
      </c>
      <c r="X1045" s="254" t="s">
        <v>818</v>
      </c>
      <c r="Y1045" s="128">
        <v>571</v>
      </c>
      <c r="Z1045" s="254" t="s">
        <v>2903</v>
      </c>
      <c r="AA1045" s="254">
        <v>9197</v>
      </c>
      <c r="AB1045" s="128">
        <v>13867025</v>
      </c>
      <c r="AC1045" s="128">
        <v>0</v>
      </c>
      <c r="AD1045" s="128">
        <v>3010440</v>
      </c>
      <c r="AE1045" s="128">
        <v>10856585</v>
      </c>
      <c r="AF1045" s="254" t="s">
        <v>4217</v>
      </c>
      <c r="AG1045" s="254">
        <v>52010801</v>
      </c>
      <c r="AH1045" s="254">
        <v>3010440</v>
      </c>
      <c r="AI1045" s="254">
        <v>13867025</v>
      </c>
    </row>
    <row r="1046" spans="1:35" s="24" customFormat="1" ht="36.75" customHeight="1" x14ac:dyDescent="0.3">
      <c r="A1046" s="247">
        <v>761</v>
      </c>
      <c r="B1046" s="248">
        <v>80111600</v>
      </c>
      <c r="C1046" s="254" t="s">
        <v>3395</v>
      </c>
      <c r="D1046" s="254" t="s">
        <v>3410</v>
      </c>
      <c r="E1046" s="259" t="s">
        <v>757</v>
      </c>
      <c r="F1046" s="259">
        <v>2024003050087</v>
      </c>
      <c r="G1046" s="258" t="s">
        <v>758</v>
      </c>
      <c r="H1046" s="260" t="s">
        <v>3385</v>
      </c>
      <c r="I1046" s="134">
        <v>9213015</v>
      </c>
      <c r="J1046" s="261" t="s">
        <v>1493</v>
      </c>
      <c r="K1046" s="254" t="s">
        <v>3404</v>
      </c>
      <c r="L1046" s="261" t="s">
        <v>903</v>
      </c>
      <c r="M1046" s="261" t="s">
        <v>909</v>
      </c>
      <c r="N1046" s="262" t="s">
        <v>494</v>
      </c>
      <c r="O1046" s="261">
        <v>75</v>
      </c>
      <c r="P1046" s="261" t="s">
        <v>3082</v>
      </c>
      <c r="Q1046" s="254" t="s">
        <v>3384</v>
      </c>
      <c r="R1046" s="254" t="s">
        <v>3411</v>
      </c>
      <c r="S1046" s="254">
        <v>145</v>
      </c>
      <c r="T1046" s="265" t="s">
        <v>907</v>
      </c>
      <c r="U1046" s="127">
        <v>887</v>
      </c>
      <c r="V1046" s="254" t="s">
        <v>816</v>
      </c>
      <c r="W1046" s="254" t="s">
        <v>821</v>
      </c>
      <c r="X1046" s="254" t="s">
        <v>818</v>
      </c>
      <c r="Y1046" s="128">
        <v>571</v>
      </c>
      <c r="Z1046" s="254" t="s">
        <v>2903</v>
      </c>
      <c r="AA1046" s="254">
        <v>9197</v>
      </c>
      <c r="AB1046" s="128">
        <v>9213015</v>
      </c>
      <c r="AC1046" s="128">
        <v>0</v>
      </c>
      <c r="AD1046" s="128">
        <v>0</v>
      </c>
      <c r="AE1046" s="128">
        <v>9213015</v>
      </c>
      <c r="AF1046" s="254" t="s">
        <v>4218</v>
      </c>
      <c r="AG1046" s="254">
        <v>52010805</v>
      </c>
      <c r="AH1046" s="254">
        <v>0</v>
      </c>
      <c r="AI1046" s="254">
        <v>9213015</v>
      </c>
    </row>
    <row r="1047" spans="1:35" s="24" customFormat="1" ht="36.75" customHeight="1" x14ac:dyDescent="0.3">
      <c r="A1047" s="247">
        <v>762</v>
      </c>
      <c r="B1047" s="248">
        <v>80111600</v>
      </c>
      <c r="C1047" s="247" t="s">
        <v>3395</v>
      </c>
      <c r="D1047" s="247" t="s">
        <v>3410</v>
      </c>
      <c r="E1047" s="249" t="s">
        <v>685</v>
      </c>
      <c r="F1047" s="249">
        <v>2024003050085</v>
      </c>
      <c r="G1047" s="250" t="s">
        <v>686</v>
      </c>
      <c r="H1047" s="251" t="s">
        <v>3383</v>
      </c>
      <c r="I1047" s="133">
        <v>14454660</v>
      </c>
      <c r="J1047" s="54" t="s">
        <v>1298</v>
      </c>
      <c r="K1047" s="247" t="s">
        <v>3404</v>
      </c>
      <c r="L1047" s="54" t="s">
        <v>903</v>
      </c>
      <c r="M1047" s="54" t="s">
        <v>909</v>
      </c>
      <c r="N1047" s="252" t="s">
        <v>480</v>
      </c>
      <c r="O1047" s="54">
        <v>70</v>
      </c>
      <c r="P1047" s="253" t="s">
        <v>3080</v>
      </c>
      <c r="Q1047" s="247" t="s">
        <v>3382</v>
      </c>
      <c r="R1047" s="247" t="s">
        <v>3411</v>
      </c>
      <c r="S1047" s="254">
        <v>121</v>
      </c>
      <c r="T1047" s="265" t="s">
        <v>907</v>
      </c>
      <c r="U1047" s="43">
        <v>865</v>
      </c>
      <c r="V1047" s="247" t="s">
        <v>816</v>
      </c>
      <c r="W1047" s="247" t="s">
        <v>818</v>
      </c>
      <c r="X1047" s="247" t="s">
        <v>818</v>
      </c>
      <c r="Y1047" s="29">
        <v>568</v>
      </c>
      <c r="Z1047" s="247" t="s">
        <v>2314</v>
      </c>
      <c r="AA1047" s="247">
        <v>9193</v>
      </c>
      <c r="AB1047" s="29">
        <v>14454660</v>
      </c>
      <c r="AC1047" s="29">
        <v>0</v>
      </c>
      <c r="AD1047" s="29">
        <v>2030820</v>
      </c>
      <c r="AE1047" s="29">
        <v>12423840</v>
      </c>
      <c r="AF1047" s="247" t="s">
        <v>4219</v>
      </c>
      <c r="AG1047" s="247">
        <v>52010803</v>
      </c>
      <c r="AH1047" s="247">
        <v>2030820</v>
      </c>
      <c r="AI1047" s="247">
        <v>14454660</v>
      </c>
    </row>
    <row r="1048" spans="1:35" s="24" customFormat="1" ht="36.75" customHeight="1" x14ac:dyDescent="0.3">
      <c r="A1048" s="247">
        <v>763</v>
      </c>
      <c r="B1048" s="248">
        <v>80111600</v>
      </c>
      <c r="C1048" s="247" t="s">
        <v>3395</v>
      </c>
      <c r="D1048" s="247" t="s">
        <v>3410</v>
      </c>
      <c r="E1048" s="249" t="s">
        <v>685</v>
      </c>
      <c r="F1048" s="249">
        <v>2024003050085</v>
      </c>
      <c r="G1048" s="250" t="s">
        <v>686</v>
      </c>
      <c r="H1048" s="251" t="s">
        <v>3383</v>
      </c>
      <c r="I1048" s="133">
        <v>20236847</v>
      </c>
      <c r="J1048" s="54" t="s">
        <v>1288</v>
      </c>
      <c r="K1048" s="247" t="s">
        <v>3404</v>
      </c>
      <c r="L1048" s="54" t="s">
        <v>903</v>
      </c>
      <c r="M1048" s="54" t="s">
        <v>909</v>
      </c>
      <c r="N1048" s="252" t="s">
        <v>480</v>
      </c>
      <c r="O1048" s="54">
        <v>70</v>
      </c>
      <c r="P1048" s="253" t="s">
        <v>3080</v>
      </c>
      <c r="Q1048" s="247" t="s">
        <v>3382</v>
      </c>
      <c r="R1048" s="247" t="s">
        <v>3411</v>
      </c>
      <c r="S1048" s="254">
        <v>121</v>
      </c>
      <c r="T1048" s="265" t="s">
        <v>907</v>
      </c>
      <c r="U1048" s="43">
        <v>866</v>
      </c>
      <c r="V1048" s="247" t="s">
        <v>816</v>
      </c>
      <c r="W1048" s="247" t="s">
        <v>818</v>
      </c>
      <c r="X1048" s="247" t="s">
        <v>818</v>
      </c>
      <c r="Y1048" s="29">
        <v>569</v>
      </c>
      <c r="Z1048" s="247" t="s">
        <v>2322</v>
      </c>
      <c r="AA1048" s="247">
        <v>9194</v>
      </c>
      <c r="AB1048" s="29">
        <v>20236847</v>
      </c>
      <c r="AC1048" s="29">
        <v>0</v>
      </c>
      <c r="AD1048" s="29">
        <v>2843193</v>
      </c>
      <c r="AE1048" s="29">
        <v>17393654</v>
      </c>
      <c r="AF1048" s="247" t="s">
        <v>4220</v>
      </c>
      <c r="AG1048" s="247">
        <v>52010803</v>
      </c>
      <c r="AH1048" s="247">
        <v>2843193</v>
      </c>
      <c r="AI1048" s="247">
        <v>20236847</v>
      </c>
    </row>
    <row r="1049" spans="1:35" s="24" customFormat="1" ht="36.75" customHeight="1" x14ac:dyDescent="0.3">
      <c r="A1049" s="247">
        <v>764</v>
      </c>
      <c r="B1049" s="248">
        <v>80111600</v>
      </c>
      <c r="C1049" s="247" t="s">
        <v>3363</v>
      </c>
      <c r="D1049" s="247" t="s">
        <v>3410</v>
      </c>
      <c r="E1049" s="249" t="s">
        <v>729</v>
      </c>
      <c r="F1049" s="249">
        <v>2024003050073</v>
      </c>
      <c r="G1049" s="250" t="s">
        <v>734</v>
      </c>
      <c r="H1049" s="251" t="s">
        <v>3364</v>
      </c>
      <c r="I1049" s="133">
        <v>20335200</v>
      </c>
      <c r="J1049" s="54" t="s">
        <v>1494</v>
      </c>
      <c r="K1049" s="247" t="s">
        <v>3404</v>
      </c>
      <c r="L1049" s="54" t="s">
        <v>903</v>
      </c>
      <c r="M1049" s="54" t="s">
        <v>909</v>
      </c>
      <c r="N1049" s="252" t="s">
        <v>587</v>
      </c>
      <c r="O1049" s="54">
        <v>89</v>
      </c>
      <c r="P1049" s="247" t="s">
        <v>579</v>
      </c>
      <c r="Q1049" s="247" t="s">
        <v>3365</v>
      </c>
      <c r="R1049" s="247" t="s">
        <v>3414</v>
      </c>
      <c r="S1049" s="254">
        <v>4</v>
      </c>
      <c r="T1049" s="265" t="s">
        <v>815</v>
      </c>
      <c r="U1049" s="43">
        <v>893</v>
      </c>
      <c r="V1049" s="247" t="s">
        <v>816</v>
      </c>
      <c r="W1049" s="247" t="s">
        <v>818</v>
      </c>
      <c r="X1049" s="247" t="s">
        <v>818</v>
      </c>
      <c r="Y1049" s="29">
        <v>619</v>
      </c>
      <c r="Z1049" s="247" t="s">
        <v>2297</v>
      </c>
      <c r="AA1049" s="247">
        <v>10167</v>
      </c>
      <c r="AB1049" s="29">
        <v>20335200</v>
      </c>
      <c r="AC1049" s="29">
        <v>0</v>
      </c>
      <c r="AD1049" s="29">
        <v>0</v>
      </c>
      <c r="AE1049" s="29">
        <v>20335200</v>
      </c>
      <c r="AF1049" s="247" t="s">
        <v>4221</v>
      </c>
      <c r="AG1049" s="247">
        <v>52010703</v>
      </c>
      <c r="AH1049" s="247">
        <v>0</v>
      </c>
      <c r="AI1049" s="247">
        <v>20335200</v>
      </c>
    </row>
    <row r="1050" spans="1:35" s="24" customFormat="1" ht="36.75" customHeight="1" x14ac:dyDescent="0.3">
      <c r="A1050" s="247">
        <v>765</v>
      </c>
      <c r="B1050" s="248">
        <v>80111600</v>
      </c>
      <c r="C1050" s="247" t="s">
        <v>3363</v>
      </c>
      <c r="D1050" s="247" t="s">
        <v>3410</v>
      </c>
      <c r="E1050" s="249" t="s">
        <v>729</v>
      </c>
      <c r="F1050" s="249">
        <v>2024003050073</v>
      </c>
      <c r="G1050" s="250" t="s">
        <v>734</v>
      </c>
      <c r="H1050" s="251" t="s">
        <v>3364</v>
      </c>
      <c r="I1050" s="133">
        <v>20335200</v>
      </c>
      <c r="J1050" s="54" t="s">
        <v>1494</v>
      </c>
      <c r="K1050" s="247" t="s">
        <v>3404</v>
      </c>
      <c r="L1050" s="54" t="s">
        <v>903</v>
      </c>
      <c r="M1050" s="54" t="s">
        <v>909</v>
      </c>
      <c r="N1050" s="252" t="s">
        <v>587</v>
      </c>
      <c r="O1050" s="54">
        <v>89</v>
      </c>
      <c r="P1050" s="247" t="s">
        <v>579</v>
      </c>
      <c r="Q1050" s="247" t="s">
        <v>3365</v>
      </c>
      <c r="R1050" s="247" t="s">
        <v>3414</v>
      </c>
      <c r="S1050" s="254">
        <v>4</v>
      </c>
      <c r="T1050" s="265" t="s">
        <v>815</v>
      </c>
      <c r="U1050" s="43">
        <v>896</v>
      </c>
      <c r="V1050" s="247" t="s">
        <v>816</v>
      </c>
      <c r="W1050" s="247" t="s">
        <v>818</v>
      </c>
      <c r="X1050" s="247" t="s">
        <v>818</v>
      </c>
      <c r="Y1050" s="29">
        <v>620</v>
      </c>
      <c r="Z1050" s="247" t="s">
        <v>2299</v>
      </c>
      <c r="AA1050" s="247">
        <v>10171</v>
      </c>
      <c r="AB1050" s="29">
        <v>20335200</v>
      </c>
      <c r="AC1050" s="29">
        <v>0</v>
      </c>
      <c r="AD1050" s="29">
        <v>0</v>
      </c>
      <c r="AE1050" s="29">
        <v>20335200</v>
      </c>
      <c r="AF1050" s="247" t="s">
        <v>4222</v>
      </c>
      <c r="AG1050" s="247">
        <v>52010703</v>
      </c>
      <c r="AH1050" s="247">
        <v>0</v>
      </c>
      <c r="AI1050" s="247">
        <v>20335200</v>
      </c>
    </row>
    <row r="1051" spans="1:35" s="24" customFormat="1" ht="36.75" customHeight="1" x14ac:dyDescent="0.3">
      <c r="A1051" s="247">
        <v>766</v>
      </c>
      <c r="B1051" s="248">
        <v>80111600</v>
      </c>
      <c r="C1051" s="247" t="s">
        <v>3363</v>
      </c>
      <c r="D1051" s="247" t="s">
        <v>3410</v>
      </c>
      <c r="E1051" s="249" t="s">
        <v>729</v>
      </c>
      <c r="F1051" s="249">
        <v>2024003050073</v>
      </c>
      <c r="G1051" s="250" t="s">
        <v>734</v>
      </c>
      <c r="H1051" s="251" t="s">
        <v>3364</v>
      </c>
      <c r="I1051" s="133">
        <v>37537600</v>
      </c>
      <c r="J1051" s="54" t="s">
        <v>1495</v>
      </c>
      <c r="K1051" s="247" t="s">
        <v>3404</v>
      </c>
      <c r="L1051" s="54" t="s">
        <v>903</v>
      </c>
      <c r="M1051" s="54" t="s">
        <v>909</v>
      </c>
      <c r="N1051" s="252" t="s">
        <v>587</v>
      </c>
      <c r="O1051" s="54">
        <v>89</v>
      </c>
      <c r="P1051" s="247" t="s">
        <v>579</v>
      </c>
      <c r="Q1051" s="247" t="s">
        <v>3365</v>
      </c>
      <c r="R1051" s="247" t="s">
        <v>3414</v>
      </c>
      <c r="S1051" s="254">
        <v>4</v>
      </c>
      <c r="T1051" s="265" t="s">
        <v>815</v>
      </c>
      <c r="U1051" s="43">
        <v>890</v>
      </c>
      <c r="V1051" s="247" t="s">
        <v>816</v>
      </c>
      <c r="W1051" s="247" t="s">
        <v>818</v>
      </c>
      <c r="X1051" s="247" t="s">
        <v>818</v>
      </c>
      <c r="Y1051" s="29">
        <v>657</v>
      </c>
      <c r="Z1051" s="247" t="s">
        <v>2350</v>
      </c>
      <c r="AA1051" s="247">
        <v>10520</v>
      </c>
      <c r="AB1051" s="29">
        <v>37537600</v>
      </c>
      <c r="AC1051" s="29">
        <v>0</v>
      </c>
      <c r="AD1051" s="29">
        <v>0</v>
      </c>
      <c r="AE1051" s="29">
        <v>37537600</v>
      </c>
      <c r="AF1051" s="247" t="s">
        <v>4223</v>
      </c>
      <c r="AG1051" s="247">
        <v>52010703</v>
      </c>
      <c r="AH1051" s="247">
        <v>0</v>
      </c>
      <c r="AI1051" s="247">
        <v>37537600</v>
      </c>
    </row>
    <row r="1052" spans="1:35" s="24" customFormat="1" ht="36.75" customHeight="1" x14ac:dyDescent="0.3">
      <c r="A1052" s="247">
        <v>767</v>
      </c>
      <c r="B1052" s="248">
        <v>80111600</v>
      </c>
      <c r="C1052" s="247" t="s">
        <v>3363</v>
      </c>
      <c r="D1052" s="247" t="s">
        <v>3410</v>
      </c>
      <c r="E1052" s="249" t="s">
        <v>729</v>
      </c>
      <c r="F1052" s="249">
        <v>2024003050073</v>
      </c>
      <c r="G1052" s="250" t="s">
        <v>734</v>
      </c>
      <c r="H1052" s="251" t="s">
        <v>3364</v>
      </c>
      <c r="I1052" s="133">
        <v>37537600</v>
      </c>
      <c r="J1052" s="54" t="s">
        <v>1496</v>
      </c>
      <c r="K1052" s="247" t="s">
        <v>3404</v>
      </c>
      <c r="L1052" s="54" t="s">
        <v>903</v>
      </c>
      <c r="M1052" s="54" t="s">
        <v>909</v>
      </c>
      <c r="N1052" s="252" t="s">
        <v>587</v>
      </c>
      <c r="O1052" s="54">
        <v>89</v>
      </c>
      <c r="P1052" s="247" t="s">
        <v>579</v>
      </c>
      <c r="Q1052" s="247" t="s">
        <v>3365</v>
      </c>
      <c r="R1052" s="247" t="s">
        <v>3414</v>
      </c>
      <c r="S1052" s="254">
        <v>4</v>
      </c>
      <c r="T1052" s="265" t="s">
        <v>815</v>
      </c>
      <c r="U1052" s="43">
        <v>901</v>
      </c>
      <c r="V1052" s="247" t="s">
        <v>816</v>
      </c>
      <c r="W1052" s="247" t="s">
        <v>818</v>
      </c>
      <c r="X1052" s="247" t="s">
        <v>818</v>
      </c>
      <c r="Y1052" s="29">
        <v>623</v>
      </c>
      <c r="Z1052" s="247" t="s">
        <v>2376</v>
      </c>
      <c r="AA1052" s="247">
        <v>10163</v>
      </c>
      <c r="AB1052" s="29">
        <v>37537600</v>
      </c>
      <c r="AC1052" s="29">
        <v>0</v>
      </c>
      <c r="AD1052" s="29">
        <v>0</v>
      </c>
      <c r="AE1052" s="29">
        <v>37537600</v>
      </c>
      <c r="AF1052" s="247" t="s">
        <v>4224</v>
      </c>
      <c r="AG1052" s="247">
        <v>52010703</v>
      </c>
      <c r="AH1052" s="247">
        <v>0</v>
      </c>
      <c r="AI1052" s="247">
        <v>37537600</v>
      </c>
    </row>
    <row r="1053" spans="1:35" s="24" customFormat="1" ht="36.75" customHeight="1" x14ac:dyDescent="0.3">
      <c r="A1053" s="247">
        <v>768</v>
      </c>
      <c r="B1053" s="248">
        <v>80111600</v>
      </c>
      <c r="C1053" s="247" t="s">
        <v>3363</v>
      </c>
      <c r="D1053" s="247" t="s">
        <v>3410</v>
      </c>
      <c r="E1053" s="249" t="s">
        <v>729</v>
      </c>
      <c r="F1053" s="249">
        <v>2024003050073</v>
      </c>
      <c r="G1053" s="250" t="s">
        <v>734</v>
      </c>
      <c r="H1053" s="251" t="s">
        <v>3364</v>
      </c>
      <c r="I1053" s="133">
        <v>37537600</v>
      </c>
      <c r="J1053" s="54" t="s">
        <v>1497</v>
      </c>
      <c r="K1053" s="247" t="s">
        <v>3404</v>
      </c>
      <c r="L1053" s="54" t="s">
        <v>903</v>
      </c>
      <c r="M1053" s="54" t="s">
        <v>909</v>
      </c>
      <c r="N1053" s="252" t="s">
        <v>587</v>
      </c>
      <c r="O1053" s="54">
        <v>89</v>
      </c>
      <c r="P1053" s="247" t="s">
        <v>579</v>
      </c>
      <c r="Q1053" s="247" t="s">
        <v>3365</v>
      </c>
      <c r="R1053" s="247" t="s">
        <v>3414</v>
      </c>
      <c r="S1053" s="254">
        <v>4</v>
      </c>
      <c r="T1053" s="265" t="s">
        <v>815</v>
      </c>
      <c r="U1053" s="43">
        <v>894</v>
      </c>
      <c r="V1053" s="247" t="s">
        <v>816</v>
      </c>
      <c r="W1053" s="247" t="s">
        <v>818</v>
      </c>
      <c r="X1053" s="247" t="s">
        <v>818</v>
      </c>
      <c r="Y1053" s="29">
        <v>607</v>
      </c>
      <c r="Z1053" s="247" t="s">
        <v>2341</v>
      </c>
      <c r="AA1053" s="247">
        <v>10160</v>
      </c>
      <c r="AB1053" s="29">
        <v>37537600</v>
      </c>
      <c r="AC1053" s="29">
        <v>0</v>
      </c>
      <c r="AD1053" s="29">
        <v>0</v>
      </c>
      <c r="AE1053" s="29">
        <v>37537600</v>
      </c>
      <c r="AF1053" s="247" t="s">
        <v>4225</v>
      </c>
      <c r="AG1053" s="247">
        <v>52010703</v>
      </c>
      <c r="AH1053" s="247">
        <v>0</v>
      </c>
      <c r="AI1053" s="247">
        <v>37537600</v>
      </c>
    </row>
    <row r="1054" spans="1:35" s="24" customFormat="1" ht="36.75" customHeight="1" x14ac:dyDescent="0.3">
      <c r="A1054" s="247">
        <v>769</v>
      </c>
      <c r="B1054" s="248">
        <v>80111600</v>
      </c>
      <c r="C1054" s="247" t="s">
        <v>3363</v>
      </c>
      <c r="D1054" s="247" t="s">
        <v>3410</v>
      </c>
      <c r="E1054" s="249" t="s">
        <v>729</v>
      </c>
      <c r="F1054" s="249">
        <v>2024003050073</v>
      </c>
      <c r="G1054" s="250" t="s">
        <v>734</v>
      </c>
      <c r="H1054" s="251" t="s">
        <v>3364</v>
      </c>
      <c r="I1054" s="133">
        <v>20335200</v>
      </c>
      <c r="J1054" s="54" t="s">
        <v>1494</v>
      </c>
      <c r="K1054" s="247" t="s">
        <v>3404</v>
      </c>
      <c r="L1054" s="54" t="s">
        <v>903</v>
      </c>
      <c r="M1054" s="54" t="s">
        <v>909</v>
      </c>
      <c r="N1054" s="252" t="s">
        <v>587</v>
      </c>
      <c r="O1054" s="54">
        <v>89</v>
      </c>
      <c r="P1054" s="247" t="s">
        <v>579</v>
      </c>
      <c r="Q1054" s="247" t="s">
        <v>3365</v>
      </c>
      <c r="R1054" s="247" t="s">
        <v>3414</v>
      </c>
      <c r="S1054" s="254">
        <v>4</v>
      </c>
      <c r="T1054" s="265" t="s">
        <v>815</v>
      </c>
      <c r="U1054" s="43">
        <v>902</v>
      </c>
      <c r="V1054" s="247" t="s">
        <v>816</v>
      </c>
      <c r="W1054" s="247" t="s">
        <v>818</v>
      </c>
      <c r="X1054" s="247" t="s">
        <v>818</v>
      </c>
      <c r="Y1054" s="29">
        <v>622</v>
      </c>
      <c r="Z1054" s="247" t="s">
        <v>2984</v>
      </c>
      <c r="AA1054" s="247">
        <v>10166</v>
      </c>
      <c r="AB1054" s="29">
        <v>20335200</v>
      </c>
      <c r="AC1054" s="29">
        <v>0</v>
      </c>
      <c r="AD1054" s="29">
        <v>0</v>
      </c>
      <c r="AE1054" s="29">
        <v>20335200</v>
      </c>
      <c r="AF1054" s="247" t="s">
        <v>4226</v>
      </c>
      <c r="AG1054" s="247">
        <v>52010703</v>
      </c>
      <c r="AH1054" s="247">
        <v>0</v>
      </c>
      <c r="AI1054" s="247">
        <v>20335200</v>
      </c>
    </row>
    <row r="1055" spans="1:35" s="24" customFormat="1" ht="36.75" customHeight="1" x14ac:dyDescent="0.3">
      <c r="A1055" s="247">
        <v>770</v>
      </c>
      <c r="B1055" s="248">
        <v>80111600</v>
      </c>
      <c r="C1055" s="247" t="s">
        <v>3363</v>
      </c>
      <c r="D1055" s="247" t="s">
        <v>3410</v>
      </c>
      <c r="E1055" s="249" t="s">
        <v>729</v>
      </c>
      <c r="F1055" s="249">
        <v>2024003050073</v>
      </c>
      <c r="G1055" s="250" t="s">
        <v>734</v>
      </c>
      <c r="H1055" s="251" t="s">
        <v>3364</v>
      </c>
      <c r="I1055" s="133">
        <v>20335200</v>
      </c>
      <c r="J1055" s="54" t="s">
        <v>1494</v>
      </c>
      <c r="K1055" s="247" t="s">
        <v>3404</v>
      </c>
      <c r="L1055" s="54" t="s">
        <v>903</v>
      </c>
      <c r="M1055" s="54" t="s">
        <v>909</v>
      </c>
      <c r="N1055" s="252" t="s">
        <v>587</v>
      </c>
      <c r="O1055" s="54">
        <v>89</v>
      </c>
      <c r="P1055" s="247" t="s">
        <v>579</v>
      </c>
      <c r="Q1055" s="247" t="s">
        <v>3365</v>
      </c>
      <c r="R1055" s="247" t="s">
        <v>3414</v>
      </c>
      <c r="S1055" s="254">
        <v>4</v>
      </c>
      <c r="T1055" s="265" t="s">
        <v>815</v>
      </c>
      <c r="U1055" s="43">
        <v>895</v>
      </c>
      <c r="V1055" s="247" t="s">
        <v>816</v>
      </c>
      <c r="W1055" s="247" t="s">
        <v>818</v>
      </c>
      <c r="X1055" s="247" t="s">
        <v>818</v>
      </c>
      <c r="Y1055" s="29">
        <v>629</v>
      </c>
      <c r="Z1055" s="247" t="s">
        <v>2318</v>
      </c>
      <c r="AA1055" s="247">
        <v>10185</v>
      </c>
      <c r="AB1055" s="29">
        <v>20335200</v>
      </c>
      <c r="AC1055" s="29">
        <v>0</v>
      </c>
      <c r="AD1055" s="29">
        <v>0</v>
      </c>
      <c r="AE1055" s="29">
        <v>20335200</v>
      </c>
      <c r="AF1055" s="247" t="s">
        <v>4227</v>
      </c>
      <c r="AG1055" s="247">
        <v>52010703</v>
      </c>
      <c r="AH1055" s="247">
        <v>0</v>
      </c>
      <c r="AI1055" s="247">
        <v>20335200</v>
      </c>
    </row>
    <row r="1056" spans="1:35" s="24" customFormat="1" ht="36.75" customHeight="1" x14ac:dyDescent="0.3">
      <c r="A1056" s="247">
        <v>771</v>
      </c>
      <c r="B1056" s="248">
        <v>80111600</v>
      </c>
      <c r="C1056" s="247" t="s">
        <v>3363</v>
      </c>
      <c r="D1056" s="247" t="s">
        <v>3410</v>
      </c>
      <c r="E1056" s="249" t="s">
        <v>729</v>
      </c>
      <c r="F1056" s="249">
        <v>2024003050073</v>
      </c>
      <c r="G1056" s="250" t="s">
        <v>734</v>
      </c>
      <c r="H1056" s="251" t="s">
        <v>3364</v>
      </c>
      <c r="I1056" s="133">
        <v>37537600</v>
      </c>
      <c r="J1056" s="54" t="s">
        <v>1497</v>
      </c>
      <c r="K1056" s="247" t="s">
        <v>3404</v>
      </c>
      <c r="L1056" s="54" t="s">
        <v>903</v>
      </c>
      <c r="M1056" s="54" t="s">
        <v>909</v>
      </c>
      <c r="N1056" s="252" t="s">
        <v>587</v>
      </c>
      <c r="O1056" s="54">
        <v>89</v>
      </c>
      <c r="P1056" s="247" t="s">
        <v>579</v>
      </c>
      <c r="Q1056" s="247" t="s">
        <v>3365</v>
      </c>
      <c r="R1056" s="247" t="s">
        <v>3414</v>
      </c>
      <c r="S1056" s="254">
        <v>4</v>
      </c>
      <c r="T1056" s="265" t="s">
        <v>815</v>
      </c>
      <c r="U1056" s="43">
        <v>899</v>
      </c>
      <c r="V1056" s="247" t="s">
        <v>816</v>
      </c>
      <c r="W1056" s="247" t="s">
        <v>818</v>
      </c>
      <c r="X1056" s="247" t="s">
        <v>818</v>
      </c>
      <c r="Y1056" s="29">
        <v>606</v>
      </c>
      <c r="Z1056" s="247" t="s">
        <v>2352</v>
      </c>
      <c r="AA1056" s="247">
        <v>10159</v>
      </c>
      <c r="AB1056" s="29">
        <v>37537600</v>
      </c>
      <c r="AC1056" s="29">
        <v>0</v>
      </c>
      <c r="AD1056" s="29">
        <v>0</v>
      </c>
      <c r="AE1056" s="29">
        <v>37537600</v>
      </c>
      <c r="AF1056" s="247" t="s">
        <v>4228</v>
      </c>
      <c r="AG1056" s="247">
        <v>52010703</v>
      </c>
      <c r="AH1056" s="247">
        <v>0</v>
      </c>
      <c r="AI1056" s="247">
        <v>37537600</v>
      </c>
    </row>
    <row r="1057" spans="1:35" s="24" customFormat="1" ht="36.75" customHeight="1" x14ac:dyDescent="0.3">
      <c r="A1057" s="247">
        <v>772</v>
      </c>
      <c r="B1057" s="248">
        <v>80111600</v>
      </c>
      <c r="C1057" s="247" t="s">
        <v>3363</v>
      </c>
      <c r="D1057" s="247" t="s">
        <v>3410</v>
      </c>
      <c r="E1057" s="249" t="s">
        <v>729</v>
      </c>
      <c r="F1057" s="249">
        <v>2024003050073</v>
      </c>
      <c r="G1057" s="250" t="s">
        <v>734</v>
      </c>
      <c r="H1057" s="251" t="s">
        <v>3364</v>
      </c>
      <c r="I1057" s="133">
        <v>37537600</v>
      </c>
      <c r="J1057" s="54" t="s">
        <v>1497</v>
      </c>
      <c r="K1057" s="247" t="s">
        <v>3404</v>
      </c>
      <c r="L1057" s="54" t="s">
        <v>903</v>
      </c>
      <c r="M1057" s="54" t="s">
        <v>909</v>
      </c>
      <c r="N1057" s="252" t="s">
        <v>587</v>
      </c>
      <c r="O1057" s="54">
        <v>89</v>
      </c>
      <c r="P1057" s="247" t="s">
        <v>579</v>
      </c>
      <c r="Q1057" s="247" t="s">
        <v>3365</v>
      </c>
      <c r="R1057" s="247" t="s">
        <v>3414</v>
      </c>
      <c r="S1057" s="254">
        <v>4</v>
      </c>
      <c r="T1057" s="265" t="s">
        <v>815</v>
      </c>
      <c r="U1057" s="43">
        <v>903</v>
      </c>
      <c r="V1057" s="247" t="s">
        <v>816</v>
      </c>
      <c r="W1057" s="247" t="s">
        <v>818</v>
      </c>
      <c r="X1057" s="247" t="s">
        <v>818</v>
      </c>
      <c r="Y1057" s="29">
        <v>616</v>
      </c>
      <c r="Z1057" s="247" t="s">
        <v>2348</v>
      </c>
      <c r="AA1057" s="247">
        <v>10164</v>
      </c>
      <c r="AB1057" s="29">
        <v>37537600</v>
      </c>
      <c r="AC1057" s="29">
        <v>0</v>
      </c>
      <c r="AD1057" s="29">
        <v>0</v>
      </c>
      <c r="AE1057" s="29">
        <v>37537600</v>
      </c>
      <c r="AF1057" s="247" t="s">
        <v>4229</v>
      </c>
      <c r="AG1057" s="247">
        <v>52010703</v>
      </c>
      <c r="AH1057" s="247">
        <v>0</v>
      </c>
      <c r="AI1057" s="247">
        <v>37537600</v>
      </c>
    </row>
    <row r="1058" spans="1:35" s="24" customFormat="1" ht="36.75" customHeight="1" x14ac:dyDescent="0.3">
      <c r="A1058" s="247">
        <v>773</v>
      </c>
      <c r="B1058" s="248">
        <v>80111600</v>
      </c>
      <c r="C1058" s="247" t="s">
        <v>3363</v>
      </c>
      <c r="D1058" s="247" t="s">
        <v>3410</v>
      </c>
      <c r="E1058" s="249" t="s">
        <v>729</v>
      </c>
      <c r="F1058" s="249">
        <v>2024003050073</v>
      </c>
      <c r="G1058" s="250" t="s">
        <v>734</v>
      </c>
      <c r="H1058" s="251" t="s">
        <v>3364</v>
      </c>
      <c r="I1058" s="133">
        <v>37537600</v>
      </c>
      <c r="J1058" s="54" t="s">
        <v>1497</v>
      </c>
      <c r="K1058" s="247" t="s">
        <v>3404</v>
      </c>
      <c r="L1058" s="54" t="s">
        <v>903</v>
      </c>
      <c r="M1058" s="54" t="s">
        <v>909</v>
      </c>
      <c r="N1058" s="252" t="s">
        <v>587</v>
      </c>
      <c r="O1058" s="54">
        <v>89</v>
      </c>
      <c r="P1058" s="247" t="s">
        <v>579</v>
      </c>
      <c r="Q1058" s="247" t="s">
        <v>3365</v>
      </c>
      <c r="R1058" s="247" t="s">
        <v>3414</v>
      </c>
      <c r="S1058" s="254">
        <v>4</v>
      </c>
      <c r="T1058" s="265" t="s">
        <v>815</v>
      </c>
      <c r="U1058" s="43">
        <v>892</v>
      </c>
      <c r="V1058" s="247" t="s">
        <v>816</v>
      </c>
      <c r="W1058" s="247" t="s">
        <v>818</v>
      </c>
      <c r="X1058" s="247" t="s">
        <v>818</v>
      </c>
      <c r="Y1058" s="29">
        <v>608</v>
      </c>
      <c r="Z1058" s="247" t="s">
        <v>2962</v>
      </c>
      <c r="AA1058" s="247">
        <v>10162</v>
      </c>
      <c r="AB1058" s="29">
        <v>37537600</v>
      </c>
      <c r="AC1058" s="29">
        <v>0</v>
      </c>
      <c r="AD1058" s="29">
        <v>0</v>
      </c>
      <c r="AE1058" s="29">
        <v>37537600</v>
      </c>
      <c r="AF1058" s="247" t="s">
        <v>4230</v>
      </c>
      <c r="AG1058" s="247">
        <v>52010703</v>
      </c>
      <c r="AH1058" s="247">
        <v>0</v>
      </c>
      <c r="AI1058" s="247">
        <v>37537600</v>
      </c>
    </row>
    <row r="1059" spans="1:35" s="24" customFormat="1" ht="36.75" customHeight="1" x14ac:dyDescent="0.3">
      <c r="A1059" s="247">
        <v>774</v>
      </c>
      <c r="B1059" s="248">
        <v>80111600</v>
      </c>
      <c r="C1059" s="247" t="s">
        <v>3363</v>
      </c>
      <c r="D1059" s="247" t="s">
        <v>3410</v>
      </c>
      <c r="E1059" s="249" t="s">
        <v>729</v>
      </c>
      <c r="F1059" s="249">
        <v>2024003050073</v>
      </c>
      <c r="G1059" s="250" t="s">
        <v>734</v>
      </c>
      <c r="H1059" s="251" t="s">
        <v>3364</v>
      </c>
      <c r="I1059" s="133">
        <v>46138800</v>
      </c>
      <c r="J1059" s="54" t="s">
        <v>1498</v>
      </c>
      <c r="K1059" s="247" t="s">
        <v>3404</v>
      </c>
      <c r="L1059" s="54" t="s">
        <v>903</v>
      </c>
      <c r="M1059" s="54" t="s">
        <v>909</v>
      </c>
      <c r="N1059" s="252" t="s">
        <v>587</v>
      </c>
      <c r="O1059" s="54">
        <v>89</v>
      </c>
      <c r="P1059" s="247" t="s">
        <v>579</v>
      </c>
      <c r="Q1059" s="247" t="s">
        <v>3365</v>
      </c>
      <c r="R1059" s="247" t="s">
        <v>3414</v>
      </c>
      <c r="S1059" s="254">
        <v>4</v>
      </c>
      <c r="T1059" s="265" t="s">
        <v>815</v>
      </c>
      <c r="U1059" s="43">
        <v>898</v>
      </c>
      <c r="V1059" s="247" t="s">
        <v>816</v>
      </c>
      <c r="W1059" s="247" t="s">
        <v>818</v>
      </c>
      <c r="X1059" s="247" t="s">
        <v>818</v>
      </c>
      <c r="Y1059" s="29">
        <v>617</v>
      </c>
      <c r="Z1059" s="247" t="s">
        <v>2977</v>
      </c>
      <c r="AA1059" s="247">
        <v>10165</v>
      </c>
      <c r="AB1059" s="29">
        <v>46138800</v>
      </c>
      <c r="AC1059" s="29">
        <v>0</v>
      </c>
      <c r="AD1059" s="29">
        <v>0</v>
      </c>
      <c r="AE1059" s="29">
        <v>46138800</v>
      </c>
      <c r="AF1059" s="247" t="s">
        <v>4231</v>
      </c>
      <c r="AG1059" s="247">
        <v>52010703</v>
      </c>
      <c r="AH1059" s="247">
        <v>0</v>
      </c>
      <c r="AI1059" s="247">
        <v>46138800</v>
      </c>
    </row>
    <row r="1060" spans="1:35" s="24" customFormat="1" ht="36.75" customHeight="1" x14ac:dyDescent="0.3">
      <c r="A1060" s="247">
        <v>775</v>
      </c>
      <c r="B1060" s="248">
        <v>80111600</v>
      </c>
      <c r="C1060" s="247" t="s">
        <v>3363</v>
      </c>
      <c r="D1060" s="247" t="s">
        <v>3410</v>
      </c>
      <c r="E1060" s="249" t="s">
        <v>729</v>
      </c>
      <c r="F1060" s="249">
        <v>2024003050073</v>
      </c>
      <c r="G1060" s="250" t="s">
        <v>734</v>
      </c>
      <c r="H1060" s="251" t="s">
        <v>3364</v>
      </c>
      <c r="I1060" s="133">
        <v>37537600</v>
      </c>
      <c r="J1060" s="54" t="s">
        <v>1497</v>
      </c>
      <c r="K1060" s="247" t="s">
        <v>3404</v>
      </c>
      <c r="L1060" s="54" t="s">
        <v>903</v>
      </c>
      <c r="M1060" s="54" t="s">
        <v>909</v>
      </c>
      <c r="N1060" s="252" t="s">
        <v>587</v>
      </c>
      <c r="O1060" s="54">
        <v>89</v>
      </c>
      <c r="P1060" s="247" t="s">
        <v>579</v>
      </c>
      <c r="Q1060" s="247" t="s">
        <v>3365</v>
      </c>
      <c r="R1060" s="247" t="s">
        <v>3414</v>
      </c>
      <c r="S1060" s="254">
        <v>4</v>
      </c>
      <c r="T1060" s="265" t="s">
        <v>815</v>
      </c>
      <c r="U1060" s="43">
        <v>891</v>
      </c>
      <c r="V1060" s="247" t="s">
        <v>816</v>
      </c>
      <c r="W1060" s="247" t="s">
        <v>818</v>
      </c>
      <c r="X1060" s="247" t="s">
        <v>818</v>
      </c>
      <c r="Y1060" s="29">
        <v>618</v>
      </c>
      <c r="Z1060" s="247" t="s">
        <v>2529</v>
      </c>
      <c r="AA1060" s="247">
        <v>10169</v>
      </c>
      <c r="AB1060" s="29">
        <v>37537600</v>
      </c>
      <c r="AC1060" s="29">
        <v>0</v>
      </c>
      <c r="AD1060" s="29">
        <v>0</v>
      </c>
      <c r="AE1060" s="29">
        <v>37537600</v>
      </c>
      <c r="AF1060" s="247" t="s">
        <v>4232</v>
      </c>
      <c r="AG1060" s="247">
        <v>52010703</v>
      </c>
      <c r="AH1060" s="247">
        <v>0</v>
      </c>
      <c r="AI1060" s="247">
        <v>37537600</v>
      </c>
    </row>
    <row r="1061" spans="1:35" s="24" customFormat="1" ht="36.75" customHeight="1" x14ac:dyDescent="0.3">
      <c r="A1061" s="247">
        <v>776</v>
      </c>
      <c r="B1061" s="248">
        <v>80111600</v>
      </c>
      <c r="C1061" s="247" t="s">
        <v>3363</v>
      </c>
      <c r="D1061" s="247" t="s">
        <v>3410</v>
      </c>
      <c r="E1061" s="249" t="s">
        <v>729</v>
      </c>
      <c r="F1061" s="249">
        <v>2024003050073</v>
      </c>
      <c r="G1061" s="250" t="s">
        <v>734</v>
      </c>
      <c r="H1061" s="251" t="s">
        <v>3364</v>
      </c>
      <c r="I1061" s="133">
        <v>20335200</v>
      </c>
      <c r="J1061" s="54" t="s">
        <v>1494</v>
      </c>
      <c r="K1061" s="247" t="s">
        <v>3404</v>
      </c>
      <c r="L1061" s="54" t="s">
        <v>903</v>
      </c>
      <c r="M1061" s="54" t="s">
        <v>909</v>
      </c>
      <c r="N1061" s="252" t="s">
        <v>587</v>
      </c>
      <c r="O1061" s="54">
        <v>89</v>
      </c>
      <c r="P1061" s="247" t="s">
        <v>579</v>
      </c>
      <c r="Q1061" s="247" t="s">
        <v>3365</v>
      </c>
      <c r="R1061" s="247" t="s">
        <v>3414</v>
      </c>
      <c r="S1061" s="254">
        <v>4</v>
      </c>
      <c r="T1061" s="265" t="s">
        <v>815</v>
      </c>
      <c r="U1061" s="43">
        <v>900</v>
      </c>
      <c r="V1061" s="247" t="s">
        <v>816</v>
      </c>
      <c r="W1061" s="247" t="s">
        <v>818</v>
      </c>
      <c r="X1061" s="247" t="s">
        <v>818</v>
      </c>
      <c r="Y1061" s="29">
        <v>621</v>
      </c>
      <c r="Z1061" s="247" t="s">
        <v>2982</v>
      </c>
      <c r="AA1061" s="247">
        <v>10168</v>
      </c>
      <c r="AB1061" s="29">
        <v>20335200</v>
      </c>
      <c r="AC1061" s="29">
        <v>0</v>
      </c>
      <c r="AD1061" s="29">
        <v>0</v>
      </c>
      <c r="AE1061" s="29">
        <v>20335200</v>
      </c>
      <c r="AF1061" s="247" t="s">
        <v>4233</v>
      </c>
      <c r="AG1061" s="247">
        <v>52010703</v>
      </c>
      <c r="AH1061" s="247">
        <v>0</v>
      </c>
      <c r="AI1061" s="247">
        <v>20335200</v>
      </c>
    </row>
    <row r="1062" spans="1:35" s="24" customFormat="1" ht="36.75" customHeight="1" x14ac:dyDescent="0.3">
      <c r="A1062" s="247">
        <v>777</v>
      </c>
      <c r="B1062" s="248">
        <v>80111600</v>
      </c>
      <c r="C1062" s="247" t="s">
        <v>3363</v>
      </c>
      <c r="D1062" s="247" t="s">
        <v>3410</v>
      </c>
      <c r="E1062" s="249" t="s">
        <v>729</v>
      </c>
      <c r="F1062" s="249">
        <v>2024003050073</v>
      </c>
      <c r="G1062" s="250" t="s">
        <v>734</v>
      </c>
      <c r="H1062" s="251" t="s">
        <v>3364</v>
      </c>
      <c r="I1062" s="133">
        <v>19756444</v>
      </c>
      <c r="J1062" s="54" t="s">
        <v>1499</v>
      </c>
      <c r="K1062" s="247" t="s">
        <v>3404</v>
      </c>
      <c r="L1062" s="54" t="s">
        <v>903</v>
      </c>
      <c r="M1062" s="54" t="s">
        <v>909</v>
      </c>
      <c r="N1062" s="252" t="s">
        <v>587</v>
      </c>
      <c r="O1062" s="54">
        <v>89</v>
      </c>
      <c r="P1062" s="247" t="s">
        <v>579</v>
      </c>
      <c r="Q1062" s="247" t="s">
        <v>3365</v>
      </c>
      <c r="R1062" s="247" t="s">
        <v>3414</v>
      </c>
      <c r="S1062" s="254">
        <v>4</v>
      </c>
      <c r="T1062" s="265" t="s">
        <v>815</v>
      </c>
      <c r="U1062" s="43">
        <v>897</v>
      </c>
      <c r="V1062" s="247" t="s">
        <v>816</v>
      </c>
      <c r="W1062" s="247" t="s">
        <v>818</v>
      </c>
      <c r="X1062" s="247" t="s">
        <v>818</v>
      </c>
      <c r="Y1062" s="29">
        <v>642</v>
      </c>
      <c r="Z1062" s="247" t="s">
        <v>2998</v>
      </c>
      <c r="AA1062" s="247">
        <v>10224</v>
      </c>
      <c r="AB1062" s="29">
        <v>19756444</v>
      </c>
      <c r="AC1062" s="29">
        <v>0</v>
      </c>
      <c r="AD1062" s="29">
        <v>0</v>
      </c>
      <c r="AE1062" s="29">
        <v>19756444</v>
      </c>
      <c r="AF1062" s="247" t="s">
        <v>4234</v>
      </c>
      <c r="AG1062" s="247">
        <v>52010703</v>
      </c>
      <c r="AH1062" s="247">
        <v>0</v>
      </c>
      <c r="AI1062" s="247">
        <v>19756444</v>
      </c>
    </row>
    <row r="1063" spans="1:35" s="24" customFormat="1" ht="36.75" customHeight="1" x14ac:dyDescent="0.3">
      <c r="A1063" s="247">
        <v>777</v>
      </c>
      <c r="B1063" s="248">
        <v>80111600</v>
      </c>
      <c r="C1063" s="247" t="s">
        <v>3363</v>
      </c>
      <c r="D1063" s="247" t="s">
        <v>3410</v>
      </c>
      <c r="E1063" s="249" t="s">
        <v>717</v>
      </c>
      <c r="F1063" s="249">
        <v>2024003050101</v>
      </c>
      <c r="G1063" s="250" t="s">
        <v>718</v>
      </c>
      <c r="H1063" s="251" t="s">
        <v>3393</v>
      </c>
      <c r="I1063" s="133">
        <v>17781156</v>
      </c>
      <c r="J1063" s="54" t="s">
        <v>1499</v>
      </c>
      <c r="K1063" s="247" t="s">
        <v>3404</v>
      </c>
      <c r="L1063" s="54" t="s">
        <v>903</v>
      </c>
      <c r="M1063" s="54" t="s">
        <v>909</v>
      </c>
      <c r="N1063" s="252" t="s">
        <v>522</v>
      </c>
      <c r="O1063" s="54">
        <v>79</v>
      </c>
      <c r="P1063" s="247" t="s">
        <v>523</v>
      </c>
      <c r="Q1063" s="247" t="s">
        <v>3392</v>
      </c>
      <c r="R1063" s="247" t="s">
        <v>3414</v>
      </c>
      <c r="S1063" s="254">
        <v>4</v>
      </c>
      <c r="T1063" s="265" t="s">
        <v>815</v>
      </c>
      <c r="U1063" s="43">
        <v>897</v>
      </c>
      <c r="V1063" s="247" t="s">
        <v>816</v>
      </c>
      <c r="W1063" s="247" t="s">
        <v>818</v>
      </c>
      <c r="X1063" s="247" t="s">
        <v>818</v>
      </c>
      <c r="Y1063" s="29">
        <v>642</v>
      </c>
      <c r="Z1063" s="247" t="s">
        <v>2998</v>
      </c>
      <c r="AA1063" s="247">
        <v>10224</v>
      </c>
      <c r="AB1063" s="29">
        <v>17781156</v>
      </c>
      <c r="AC1063" s="29">
        <v>0</v>
      </c>
      <c r="AD1063" s="29">
        <v>0</v>
      </c>
      <c r="AE1063" s="29">
        <v>17781156</v>
      </c>
      <c r="AF1063" s="247" t="s">
        <v>4235</v>
      </c>
      <c r="AG1063" s="247">
        <v>52010702</v>
      </c>
      <c r="AH1063" s="247">
        <v>0</v>
      </c>
      <c r="AI1063" s="247">
        <v>17781156</v>
      </c>
    </row>
    <row r="1064" spans="1:35" s="24" customFormat="1" ht="36.75" customHeight="1" x14ac:dyDescent="0.3">
      <c r="A1064" s="247">
        <v>778</v>
      </c>
      <c r="B1064" s="248">
        <v>93141506</v>
      </c>
      <c r="C1064" s="254" t="s">
        <v>3363</v>
      </c>
      <c r="D1064" s="254" t="s">
        <v>3410</v>
      </c>
      <c r="E1064" s="259" t="s">
        <v>699</v>
      </c>
      <c r="F1064" s="259">
        <v>2024003050100</v>
      </c>
      <c r="G1064" s="250" t="s">
        <v>701</v>
      </c>
      <c r="H1064" s="260" t="s">
        <v>3390</v>
      </c>
      <c r="I1064" s="134">
        <v>1734774399</v>
      </c>
      <c r="J1064" s="261" t="s">
        <v>1500</v>
      </c>
      <c r="K1064" s="254" t="s">
        <v>3400</v>
      </c>
      <c r="L1064" s="54" t="s">
        <v>814</v>
      </c>
      <c r="M1064" s="54" t="s">
        <v>814</v>
      </c>
      <c r="N1064" s="262" t="s">
        <v>543</v>
      </c>
      <c r="O1064" s="261">
        <v>82</v>
      </c>
      <c r="P1064" s="254" t="s">
        <v>544</v>
      </c>
      <c r="Q1064" s="254" t="s">
        <v>3367</v>
      </c>
      <c r="R1064" s="254" t="s">
        <v>3825</v>
      </c>
      <c r="S1064" s="254">
        <v>2</v>
      </c>
      <c r="T1064" s="265" t="s">
        <v>815</v>
      </c>
      <c r="U1064" s="127" t="s">
        <v>895</v>
      </c>
      <c r="V1064" s="254" t="s">
        <v>816</v>
      </c>
      <c r="W1064" s="254" t="s">
        <v>818</v>
      </c>
      <c r="X1064" s="254" t="s">
        <v>818</v>
      </c>
      <c r="Y1064" s="128" t="s">
        <v>895</v>
      </c>
      <c r="Z1064" s="254" t="s">
        <v>895</v>
      </c>
      <c r="AA1064" s="254" t="s">
        <v>895</v>
      </c>
      <c r="AB1064" s="128">
        <v>0</v>
      </c>
      <c r="AC1064" s="128">
        <v>1734774399</v>
      </c>
      <c r="AD1064" s="128">
        <v>0</v>
      </c>
      <c r="AE1064" s="128">
        <v>0</v>
      </c>
      <c r="AF1064" s="254" t="s">
        <v>543</v>
      </c>
      <c r="AG1064" s="254">
        <v>52010705</v>
      </c>
      <c r="AH1064" s="254" t="s">
        <v>895</v>
      </c>
      <c r="AI1064" s="254" t="s">
        <v>895</v>
      </c>
    </row>
    <row r="1065" spans="1:35" s="24" customFormat="1" ht="36.75" customHeight="1" x14ac:dyDescent="0.3">
      <c r="A1065" s="247">
        <v>779</v>
      </c>
      <c r="B1065" s="248">
        <v>80111600</v>
      </c>
      <c r="C1065" s="247" t="s">
        <v>3363</v>
      </c>
      <c r="D1065" s="247" t="s">
        <v>3410</v>
      </c>
      <c r="E1065" s="249" t="s">
        <v>729</v>
      </c>
      <c r="F1065" s="249">
        <v>2024003050073</v>
      </c>
      <c r="G1065" s="250" t="s">
        <v>734</v>
      </c>
      <c r="H1065" s="251" t="s">
        <v>3364</v>
      </c>
      <c r="I1065" s="133">
        <v>2102507</v>
      </c>
      <c r="J1065" s="54" t="s">
        <v>1501</v>
      </c>
      <c r="K1065" s="247" t="s">
        <v>3404</v>
      </c>
      <c r="L1065" s="54" t="s">
        <v>883</v>
      </c>
      <c r="M1065" s="54" t="s">
        <v>909</v>
      </c>
      <c r="N1065" s="252" t="s">
        <v>587</v>
      </c>
      <c r="O1065" s="54">
        <v>89</v>
      </c>
      <c r="P1065" s="253" t="s">
        <v>579</v>
      </c>
      <c r="Q1065" s="247" t="s">
        <v>3365</v>
      </c>
      <c r="R1065" s="247" t="s">
        <v>3414</v>
      </c>
      <c r="S1065" s="254">
        <v>8</v>
      </c>
      <c r="T1065" s="265" t="s">
        <v>907</v>
      </c>
      <c r="U1065" s="43">
        <v>874</v>
      </c>
      <c r="V1065" s="247" t="s">
        <v>816</v>
      </c>
      <c r="W1065" s="247"/>
      <c r="X1065" s="247"/>
      <c r="Y1065" s="29">
        <v>327</v>
      </c>
      <c r="Z1065" s="247" t="s">
        <v>2348</v>
      </c>
      <c r="AA1065" s="247">
        <v>9212</v>
      </c>
      <c r="AB1065" s="29">
        <v>2102507</v>
      </c>
      <c r="AC1065" s="29">
        <v>0</v>
      </c>
      <c r="AD1065" s="29">
        <v>2102507</v>
      </c>
      <c r="AE1065" s="29">
        <v>0</v>
      </c>
      <c r="AF1065" s="247" t="s">
        <v>4236</v>
      </c>
      <c r="AG1065" s="247">
        <v>52010703</v>
      </c>
      <c r="AH1065" s="247">
        <v>2102507</v>
      </c>
      <c r="AI1065" s="247">
        <v>2102507</v>
      </c>
    </row>
    <row r="1066" spans="1:35" s="24" customFormat="1" ht="36.75" customHeight="1" x14ac:dyDescent="0.3">
      <c r="A1066" s="247">
        <v>780</v>
      </c>
      <c r="B1066" s="248">
        <v>80111600</v>
      </c>
      <c r="C1066" s="247" t="s">
        <v>3363</v>
      </c>
      <c r="D1066" s="247" t="s">
        <v>3410</v>
      </c>
      <c r="E1066" s="249" t="s">
        <v>729</v>
      </c>
      <c r="F1066" s="249">
        <v>2024003050073</v>
      </c>
      <c r="G1066" s="250" t="s">
        <v>734</v>
      </c>
      <c r="H1066" s="251" t="s">
        <v>3364</v>
      </c>
      <c r="I1066" s="133">
        <v>2102507</v>
      </c>
      <c r="J1066" s="54" t="s">
        <v>1502</v>
      </c>
      <c r="K1066" s="247" t="s">
        <v>3404</v>
      </c>
      <c r="L1066" s="54" t="s">
        <v>883</v>
      </c>
      <c r="M1066" s="54" t="s">
        <v>909</v>
      </c>
      <c r="N1066" s="252" t="s">
        <v>587</v>
      </c>
      <c r="O1066" s="54">
        <v>89</v>
      </c>
      <c r="P1066" s="253" t="s">
        <v>579</v>
      </c>
      <c r="Q1066" s="247" t="s">
        <v>3365</v>
      </c>
      <c r="R1066" s="247" t="s">
        <v>3414</v>
      </c>
      <c r="S1066" s="254">
        <v>8</v>
      </c>
      <c r="T1066" s="265" t="s">
        <v>907</v>
      </c>
      <c r="U1066" s="43">
        <v>872</v>
      </c>
      <c r="V1066" s="247" t="s">
        <v>816</v>
      </c>
      <c r="W1066" s="247" t="s">
        <v>818</v>
      </c>
      <c r="X1066" s="247" t="s">
        <v>818</v>
      </c>
      <c r="Y1066" s="29">
        <v>335</v>
      </c>
      <c r="Z1066" s="247" t="s">
        <v>2368</v>
      </c>
      <c r="AA1066" s="247">
        <v>9207</v>
      </c>
      <c r="AB1066" s="29">
        <v>2102507</v>
      </c>
      <c r="AC1066" s="29">
        <v>0</v>
      </c>
      <c r="AD1066" s="29">
        <v>2102507</v>
      </c>
      <c r="AE1066" s="29">
        <v>0</v>
      </c>
      <c r="AF1066" s="247" t="s">
        <v>4237</v>
      </c>
      <c r="AG1066" s="247">
        <v>52010703</v>
      </c>
      <c r="AH1066" s="247">
        <v>2102507</v>
      </c>
      <c r="AI1066" s="247">
        <v>2102507</v>
      </c>
    </row>
    <row r="1067" spans="1:35" s="24" customFormat="1" ht="36.75" customHeight="1" x14ac:dyDescent="0.3">
      <c r="A1067" s="247">
        <v>781</v>
      </c>
      <c r="B1067" s="248">
        <v>80111600</v>
      </c>
      <c r="C1067" s="247" t="s">
        <v>3363</v>
      </c>
      <c r="D1067" s="247" t="s">
        <v>3410</v>
      </c>
      <c r="E1067" s="249" t="s">
        <v>729</v>
      </c>
      <c r="F1067" s="249">
        <v>2024003050073</v>
      </c>
      <c r="G1067" s="250" t="s">
        <v>734</v>
      </c>
      <c r="H1067" s="251" t="s">
        <v>3364</v>
      </c>
      <c r="I1067" s="133">
        <v>2102507</v>
      </c>
      <c r="J1067" s="54" t="s">
        <v>1503</v>
      </c>
      <c r="K1067" s="247" t="s">
        <v>3404</v>
      </c>
      <c r="L1067" s="54" t="s">
        <v>883</v>
      </c>
      <c r="M1067" s="54" t="s">
        <v>909</v>
      </c>
      <c r="N1067" s="252" t="s">
        <v>587</v>
      </c>
      <c r="O1067" s="54">
        <v>89</v>
      </c>
      <c r="P1067" s="253" t="s">
        <v>579</v>
      </c>
      <c r="Q1067" s="247" t="s">
        <v>3365</v>
      </c>
      <c r="R1067" s="247" t="s">
        <v>3414</v>
      </c>
      <c r="S1067" s="254">
        <v>8</v>
      </c>
      <c r="T1067" s="265" t="s">
        <v>907</v>
      </c>
      <c r="U1067" s="43">
        <v>880</v>
      </c>
      <c r="V1067" s="247" t="s">
        <v>816</v>
      </c>
      <c r="W1067" s="247" t="s">
        <v>818</v>
      </c>
      <c r="X1067" s="247" t="s">
        <v>818</v>
      </c>
      <c r="Y1067" s="29">
        <v>328</v>
      </c>
      <c r="Z1067" s="247" t="s">
        <v>2350</v>
      </c>
      <c r="AA1067" s="247">
        <v>9205</v>
      </c>
      <c r="AB1067" s="29">
        <v>2102507</v>
      </c>
      <c r="AC1067" s="29">
        <v>0</v>
      </c>
      <c r="AD1067" s="29">
        <v>2102507</v>
      </c>
      <c r="AE1067" s="29">
        <v>0</v>
      </c>
      <c r="AF1067" s="247" t="s">
        <v>4238</v>
      </c>
      <c r="AG1067" s="247">
        <v>52010703</v>
      </c>
      <c r="AH1067" s="247">
        <v>2102507</v>
      </c>
      <c r="AI1067" s="247">
        <v>2102507</v>
      </c>
    </row>
    <row r="1068" spans="1:35" s="24" customFormat="1" ht="36.75" customHeight="1" x14ac:dyDescent="0.3">
      <c r="A1068" s="247">
        <v>782</v>
      </c>
      <c r="B1068" s="248">
        <v>80111600</v>
      </c>
      <c r="C1068" s="247" t="s">
        <v>3363</v>
      </c>
      <c r="D1068" s="247" t="s">
        <v>3410</v>
      </c>
      <c r="E1068" s="249" t="s">
        <v>729</v>
      </c>
      <c r="F1068" s="249">
        <v>2024003050073</v>
      </c>
      <c r="G1068" s="250" t="s">
        <v>734</v>
      </c>
      <c r="H1068" s="251" t="s">
        <v>3364</v>
      </c>
      <c r="I1068" s="133">
        <v>2102507</v>
      </c>
      <c r="J1068" s="54" t="s">
        <v>1504</v>
      </c>
      <c r="K1068" s="247" t="s">
        <v>3404</v>
      </c>
      <c r="L1068" s="54" t="s">
        <v>883</v>
      </c>
      <c r="M1068" s="54" t="s">
        <v>909</v>
      </c>
      <c r="N1068" s="252" t="s">
        <v>587</v>
      </c>
      <c r="O1068" s="54">
        <v>89</v>
      </c>
      <c r="P1068" s="253" t="s">
        <v>579</v>
      </c>
      <c r="Q1068" s="247" t="s">
        <v>3365</v>
      </c>
      <c r="R1068" s="247" t="s">
        <v>3414</v>
      </c>
      <c r="S1068" s="254">
        <v>8</v>
      </c>
      <c r="T1068" s="265" t="s">
        <v>907</v>
      </c>
      <c r="U1068" s="43">
        <v>884</v>
      </c>
      <c r="V1068" s="247" t="s">
        <v>816</v>
      </c>
      <c r="W1068" s="247" t="s">
        <v>818</v>
      </c>
      <c r="X1068" s="247" t="s">
        <v>818</v>
      </c>
      <c r="Y1068" s="29">
        <v>326</v>
      </c>
      <c r="Z1068" s="247" t="s">
        <v>2345</v>
      </c>
      <c r="AA1068" s="247">
        <v>9208</v>
      </c>
      <c r="AB1068" s="29">
        <v>2102507</v>
      </c>
      <c r="AC1068" s="29">
        <v>0</v>
      </c>
      <c r="AD1068" s="29">
        <v>2102507</v>
      </c>
      <c r="AE1068" s="29">
        <v>0</v>
      </c>
      <c r="AF1068" s="247" t="s">
        <v>4239</v>
      </c>
      <c r="AG1068" s="247">
        <v>52010703</v>
      </c>
      <c r="AH1068" s="247">
        <v>2102507</v>
      </c>
      <c r="AI1068" s="247">
        <v>2102507</v>
      </c>
    </row>
    <row r="1069" spans="1:35" s="24" customFormat="1" ht="36.75" customHeight="1" x14ac:dyDescent="0.3">
      <c r="A1069" s="247">
        <v>783</v>
      </c>
      <c r="B1069" s="248">
        <v>80111600</v>
      </c>
      <c r="C1069" s="247" t="s">
        <v>3363</v>
      </c>
      <c r="D1069" s="247" t="s">
        <v>3410</v>
      </c>
      <c r="E1069" s="249" t="s">
        <v>729</v>
      </c>
      <c r="F1069" s="249">
        <v>2024003050073</v>
      </c>
      <c r="G1069" s="250" t="s">
        <v>734</v>
      </c>
      <c r="H1069" s="251" t="s">
        <v>3364</v>
      </c>
      <c r="I1069" s="133">
        <v>2102507</v>
      </c>
      <c r="J1069" s="54" t="s">
        <v>1505</v>
      </c>
      <c r="K1069" s="247" t="s">
        <v>3404</v>
      </c>
      <c r="L1069" s="54" t="s">
        <v>883</v>
      </c>
      <c r="M1069" s="54" t="s">
        <v>909</v>
      </c>
      <c r="N1069" s="252" t="s">
        <v>587</v>
      </c>
      <c r="O1069" s="54">
        <v>89</v>
      </c>
      <c r="P1069" s="253" t="s">
        <v>579</v>
      </c>
      <c r="Q1069" s="247" t="s">
        <v>3365</v>
      </c>
      <c r="R1069" s="247" t="s">
        <v>3414</v>
      </c>
      <c r="S1069" s="254">
        <v>8</v>
      </c>
      <c r="T1069" s="265" t="s">
        <v>907</v>
      </c>
      <c r="U1069" s="43">
        <v>881</v>
      </c>
      <c r="V1069" s="247" t="s">
        <v>816</v>
      </c>
      <c r="W1069" s="247" t="s">
        <v>818</v>
      </c>
      <c r="X1069" s="247" t="s">
        <v>818</v>
      </c>
      <c r="Y1069" s="29">
        <v>325</v>
      </c>
      <c r="Z1069" s="247" t="s">
        <v>2341</v>
      </c>
      <c r="AA1069" s="247">
        <v>9219</v>
      </c>
      <c r="AB1069" s="29">
        <v>2102507</v>
      </c>
      <c r="AC1069" s="29">
        <v>0</v>
      </c>
      <c r="AD1069" s="29">
        <v>2102507</v>
      </c>
      <c r="AE1069" s="29">
        <v>0</v>
      </c>
      <c r="AF1069" s="247" t="s">
        <v>4240</v>
      </c>
      <c r="AG1069" s="247">
        <v>52010703</v>
      </c>
      <c r="AH1069" s="247">
        <v>2102507</v>
      </c>
      <c r="AI1069" s="247">
        <v>2102507</v>
      </c>
    </row>
    <row r="1070" spans="1:35" s="24" customFormat="1" ht="36.75" customHeight="1" x14ac:dyDescent="0.3">
      <c r="A1070" s="247">
        <v>784</v>
      </c>
      <c r="B1070" s="248">
        <v>80111600</v>
      </c>
      <c r="C1070" s="247" t="s">
        <v>3363</v>
      </c>
      <c r="D1070" s="247" t="s">
        <v>3410</v>
      </c>
      <c r="E1070" s="249" t="s">
        <v>729</v>
      </c>
      <c r="F1070" s="249">
        <v>2024003050073</v>
      </c>
      <c r="G1070" s="250" t="s">
        <v>734</v>
      </c>
      <c r="H1070" s="251" t="s">
        <v>3364</v>
      </c>
      <c r="I1070" s="133">
        <v>2102507</v>
      </c>
      <c r="J1070" s="54" t="s">
        <v>1506</v>
      </c>
      <c r="K1070" s="247" t="s">
        <v>3404</v>
      </c>
      <c r="L1070" s="54" t="s">
        <v>883</v>
      </c>
      <c r="M1070" s="54" t="s">
        <v>909</v>
      </c>
      <c r="N1070" s="252" t="s">
        <v>587</v>
      </c>
      <c r="O1070" s="54">
        <v>89</v>
      </c>
      <c r="P1070" s="253" t="s">
        <v>579</v>
      </c>
      <c r="Q1070" s="247" t="s">
        <v>3365</v>
      </c>
      <c r="R1070" s="247" t="s">
        <v>3414</v>
      </c>
      <c r="S1070" s="254">
        <v>8</v>
      </c>
      <c r="T1070" s="265" t="s">
        <v>907</v>
      </c>
      <c r="U1070" s="43">
        <v>878</v>
      </c>
      <c r="V1070" s="247" t="s">
        <v>816</v>
      </c>
      <c r="W1070" s="247" t="s">
        <v>818</v>
      </c>
      <c r="X1070" s="247" t="s">
        <v>818</v>
      </c>
      <c r="Y1070" s="29">
        <v>403</v>
      </c>
      <c r="Z1070" s="247" t="s">
        <v>2529</v>
      </c>
      <c r="AA1070" s="247">
        <v>9206</v>
      </c>
      <c r="AB1070" s="29">
        <v>2102507</v>
      </c>
      <c r="AC1070" s="29">
        <v>0</v>
      </c>
      <c r="AD1070" s="29">
        <v>2102507</v>
      </c>
      <c r="AE1070" s="29">
        <v>0</v>
      </c>
      <c r="AF1070" s="247" t="s">
        <v>4241</v>
      </c>
      <c r="AG1070" s="247">
        <v>52010703</v>
      </c>
      <c r="AH1070" s="247">
        <v>2102507</v>
      </c>
      <c r="AI1070" s="247">
        <v>2102507</v>
      </c>
    </row>
    <row r="1071" spans="1:35" s="24" customFormat="1" ht="36.75" customHeight="1" x14ac:dyDescent="0.3">
      <c r="A1071" s="247">
        <v>785</v>
      </c>
      <c r="B1071" s="248">
        <v>80111600</v>
      </c>
      <c r="C1071" s="247" t="s">
        <v>3363</v>
      </c>
      <c r="D1071" s="247" t="s">
        <v>3410</v>
      </c>
      <c r="E1071" s="249" t="s">
        <v>729</v>
      </c>
      <c r="F1071" s="249">
        <v>2024003050073</v>
      </c>
      <c r="G1071" s="250" t="s">
        <v>734</v>
      </c>
      <c r="H1071" s="251" t="s">
        <v>3364</v>
      </c>
      <c r="I1071" s="133">
        <v>2675920</v>
      </c>
      <c r="J1071" s="54" t="s">
        <v>1507</v>
      </c>
      <c r="K1071" s="247" t="s">
        <v>3404</v>
      </c>
      <c r="L1071" s="54" t="s">
        <v>883</v>
      </c>
      <c r="M1071" s="54" t="s">
        <v>909</v>
      </c>
      <c r="N1071" s="252" t="s">
        <v>587</v>
      </c>
      <c r="O1071" s="54">
        <v>89</v>
      </c>
      <c r="P1071" s="253" t="s">
        <v>579</v>
      </c>
      <c r="Q1071" s="247" t="s">
        <v>3365</v>
      </c>
      <c r="R1071" s="247" t="s">
        <v>3414</v>
      </c>
      <c r="S1071" s="254">
        <v>8</v>
      </c>
      <c r="T1071" s="265" t="s">
        <v>907</v>
      </c>
      <c r="U1071" s="43">
        <v>882</v>
      </c>
      <c r="V1071" s="247" t="s">
        <v>816</v>
      </c>
      <c r="W1071" s="247" t="s">
        <v>818</v>
      </c>
      <c r="X1071" s="247" t="s">
        <v>818</v>
      </c>
      <c r="Y1071" s="29">
        <v>336</v>
      </c>
      <c r="Z1071" s="247" t="s">
        <v>2370</v>
      </c>
      <c r="AA1071" s="247">
        <v>9218</v>
      </c>
      <c r="AB1071" s="29">
        <v>2675920</v>
      </c>
      <c r="AC1071" s="29">
        <v>0</v>
      </c>
      <c r="AD1071" s="29">
        <v>2675920</v>
      </c>
      <c r="AE1071" s="29">
        <v>0</v>
      </c>
      <c r="AF1071" s="247" t="s">
        <v>4242</v>
      </c>
      <c r="AG1071" s="247">
        <v>52010703</v>
      </c>
      <c r="AH1071" s="247">
        <v>2675920</v>
      </c>
      <c r="AI1071" s="247">
        <v>2675920</v>
      </c>
    </row>
    <row r="1072" spans="1:35" s="24" customFormat="1" ht="36.75" customHeight="1" x14ac:dyDescent="0.3">
      <c r="A1072" s="247">
        <v>786</v>
      </c>
      <c r="B1072" s="248">
        <v>80111600</v>
      </c>
      <c r="C1072" s="247" t="s">
        <v>3363</v>
      </c>
      <c r="D1072" s="247" t="s">
        <v>3410</v>
      </c>
      <c r="E1072" s="249" t="s">
        <v>729</v>
      </c>
      <c r="F1072" s="249">
        <v>2024003050073</v>
      </c>
      <c r="G1072" s="250" t="s">
        <v>734</v>
      </c>
      <c r="H1072" s="251" t="s">
        <v>3364</v>
      </c>
      <c r="I1072" s="133">
        <v>2102507</v>
      </c>
      <c r="J1072" s="54" t="s">
        <v>1508</v>
      </c>
      <c r="K1072" s="247" t="s">
        <v>3404</v>
      </c>
      <c r="L1072" s="54" t="s">
        <v>883</v>
      </c>
      <c r="M1072" s="54" t="s">
        <v>909</v>
      </c>
      <c r="N1072" s="252" t="s">
        <v>587</v>
      </c>
      <c r="O1072" s="54">
        <v>89</v>
      </c>
      <c r="P1072" s="253" t="s">
        <v>579</v>
      </c>
      <c r="Q1072" s="247" t="s">
        <v>3365</v>
      </c>
      <c r="R1072" s="247" t="s">
        <v>3414</v>
      </c>
      <c r="S1072" s="254">
        <v>8</v>
      </c>
      <c r="T1072" s="265" t="s">
        <v>907</v>
      </c>
      <c r="U1072" s="43">
        <v>885</v>
      </c>
      <c r="V1072" s="247" t="s">
        <v>816</v>
      </c>
      <c r="W1072" s="247" t="s">
        <v>818</v>
      </c>
      <c r="X1072" s="247" t="s">
        <v>818</v>
      </c>
      <c r="Y1072" s="29">
        <v>329</v>
      </c>
      <c r="Z1072" s="247" t="s">
        <v>2352</v>
      </c>
      <c r="AA1072" s="247">
        <v>9210</v>
      </c>
      <c r="AB1072" s="29">
        <v>2102507</v>
      </c>
      <c r="AC1072" s="29">
        <v>0</v>
      </c>
      <c r="AD1072" s="29">
        <v>2102507</v>
      </c>
      <c r="AE1072" s="29">
        <v>0</v>
      </c>
      <c r="AF1072" s="247" t="s">
        <v>4243</v>
      </c>
      <c r="AG1072" s="247">
        <v>52010703</v>
      </c>
      <c r="AH1072" s="247">
        <v>2102507</v>
      </c>
      <c r="AI1072" s="247">
        <v>2102507</v>
      </c>
    </row>
    <row r="1073" spans="1:35" s="24" customFormat="1" ht="36.75" customHeight="1" x14ac:dyDescent="0.3">
      <c r="A1073" s="247">
        <v>787</v>
      </c>
      <c r="B1073" s="248">
        <v>80111600</v>
      </c>
      <c r="C1073" s="247" t="s">
        <v>3363</v>
      </c>
      <c r="D1073" s="247" t="s">
        <v>3410</v>
      </c>
      <c r="E1073" s="249" t="s">
        <v>729</v>
      </c>
      <c r="F1073" s="249">
        <v>2024003050073</v>
      </c>
      <c r="G1073" s="250" t="s">
        <v>734</v>
      </c>
      <c r="H1073" s="251" t="s">
        <v>3364</v>
      </c>
      <c r="I1073" s="133">
        <v>2102507</v>
      </c>
      <c r="J1073" s="54" t="s">
        <v>1509</v>
      </c>
      <c r="K1073" s="247" t="s">
        <v>3404</v>
      </c>
      <c r="L1073" s="54" t="s">
        <v>883</v>
      </c>
      <c r="M1073" s="54" t="s">
        <v>909</v>
      </c>
      <c r="N1073" s="252" t="s">
        <v>587</v>
      </c>
      <c r="O1073" s="54">
        <v>89</v>
      </c>
      <c r="P1073" s="253" t="s">
        <v>579</v>
      </c>
      <c r="Q1073" s="247" t="s">
        <v>3365</v>
      </c>
      <c r="R1073" s="247" t="s">
        <v>3414</v>
      </c>
      <c r="S1073" s="254">
        <v>8</v>
      </c>
      <c r="T1073" s="265" t="s">
        <v>907</v>
      </c>
      <c r="U1073" s="43">
        <v>873</v>
      </c>
      <c r="V1073" s="247" t="s">
        <v>816</v>
      </c>
      <c r="W1073" s="247" t="s">
        <v>818</v>
      </c>
      <c r="X1073" s="247" t="s">
        <v>818</v>
      </c>
      <c r="Y1073" s="29">
        <v>338</v>
      </c>
      <c r="Z1073" s="247" t="s">
        <v>2376</v>
      </c>
      <c r="AA1073" s="247">
        <v>9203</v>
      </c>
      <c r="AB1073" s="29">
        <v>2102507</v>
      </c>
      <c r="AC1073" s="29">
        <v>0</v>
      </c>
      <c r="AD1073" s="29">
        <v>2102507</v>
      </c>
      <c r="AE1073" s="29">
        <v>0</v>
      </c>
      <c r="AF1073" s="247" t="s">
        <v>4244</v>
      </c>
      <c r="AG1073" s="247">
        <v>52010703</v>
      </c>
      <c r="AH1073" s="247">
        <v>2102507</v>
      </c>
      <c r="AI1073" s="247">
        <v>2102507</v>
      </c>
    </row>
    <row r="1074" spans="1:35" s="24" customFormat="1" ht="36.75" customHeight="1" x14ac:dyDescent="0.3">
      <c r="A1074" s="247">
        <v>788</v>
      </c>
      <c r="B1074" s="248">
        <v>80111600</v>
      </c>
      <c r="C1074" s="247" t="s">
        <v>3363</v>
      </c>
      <c r="D1074" s="247" t="s">
        <v>3410</v>
      </c>
      <c r="E1074" s="249" t="s">
        <v>729</v>
      </c>
      <c r="F1074" s="249">
        <v>2024003050073</v>
      </c>
      <c r="G1074" s="250" t="s">
        <v>734</v>
      </c>
      <c r="H1074" s="251" t="s">
        <v>3364</v>
      </c>
      <c r="I1074" s="133">
        <v>955680</v>
      </c>
      <c r="J1074" s="54" t="s">
        <v>1510</v>
      </c>
      <c r="K1074" s="247" t="s">
        <v>3404</v>
      </c>
      <c r="L1074" s="54" t="s">
        <v>883</v>
      </c>
      <c r="M1074" s="54" t="s">
        <v>909</v>
      </c>
      <c r="N1074" s="252" t="s">
        <v>587</v>
      </c>
      <c r="O1074" s="54">
        <v>89</v>
      </c>
      <c r="P1074" s="253" t="s">
        <v>579</v>
      </c>
      <c r="Q1074" s="247" t="s">
        <v>3365</v>
      </c>
      <c r="R1074" s="247" t="s">
        <v>3414</v>
      </c>
      <c r="S1074" s="254">
        <v>8</v>
      </c>
      <c r="T1074" s="265" t="s">
        <v>907</v>
      </c>
      <c r="U1074" s="43">
        <v>883</v>
      </c>
      <c r="V1074" s="247" t="s">
        <v>816</v>
      </c>
      <c r="W1074" s="247" t="s">
        <v>818</v>
      </c>
      <c r="X1074" s="247" t="s">
        <v>818</v>
      </c>
      <c r="Y1074" s="29">
        <v>315</v>
      </c>
      <c r="Z1074" s="247" t="s">
        <v>2318</v>
      </c>
      <c r="AA1074" s="247">
        <v>9209</v>
      </c>
      <c r="AB1074" s="29">
        <v>955680</v>
      </c>
      <c r="AC1074" s="29">
        <v>0</v>
      </c>
      <c r="AD1074" s="29">
        <v>955680</v>
      </c>
      <c r="AE1074" s="29">
        <v>0</v>
      </c>
      <c r="AF1074" s="247" t="s">
        <v>4245</v>
      </c>
      <c r="AG1074" s="247">
        <v>52010703</v>
      </c>
      <c r="AH1074" s="247">
        <v>955680</v>
      </c>
      <c r="AI1074" s="247">
        <v>955680</v>
      </c>
    </row>
    <row r="1075" spans="1:35" s="24" customFormat="1" ht="36.75" customHeight="1" x14ac:dyDescent="0.3">
      <c r="A1075" s="247">
        <v>789</v>
      </c>
      <c r="B1075" s="248">
        <v>80111600</v>
      </c>
      <c r="C1075" s="247" t="s">
        <v>3363</v>
      </c>
      <c r="D1075" s="247" t="s">
        <v>3410</v>
      </c>
      <c r="E1075" s="249" t="s">
        <v>729</v>
      </c>
      <c r="F1075" s="249">
        <v>2024003050073</v>
      </c>
      <c r="G1075" s="250" t="s">
        <v>734</v>
      </c>
      <c r="H1075" s="251" t="s">
        <v>3364</v>
      </c>
      <c r="I1075" s="133">
        <v>955680</v>
      </c>
      <c r="J1075" s="54" t="s">
        <v>1511</v>
      </c>
      <c r="K1075" s="247" t="s">
        <v>3404</v>
      </c>
      <c r="L1075" s="54" t="s">
        <v>883</v>
      </c>
      <c r="M1075" s="54" t="s">
        <v>909</v>
      </c>
      <c r="N1075" s="252" t="s">
        <v>587</v>
      </c>
      <c r="O1075" s="54">
        <v>89</v>
      </c>
      <c r="P1075" s="253" t="s">
        <v>579</v>
      </c>
      <c r="Q1075" s="247" t="s">
        <v>3365</v>
      </c>
      <c r="R1075" s="247" t="s">
        <v>3414</v>
      </c>
      <c r="S1075" s="254">
        <v>8</v>
      </c>
      <c r="T1075" s="265" t="s">
        <v>907</v>
      </c>
      <c r="U1075" s="43">
        <v>876</v>
      </c>
      <c r="V1075" s="247" t="s">
        <v>816</v>
      </c>
      <c r="W1075" s="247" t="s">
        <v>818</v>
      </c>
      <c r="X1075" s="247" t="s">
        <v>818</v>
      </c>
      <c r="Y1075" s="29">
        <v>306</v>
      </c>
      <c r="Z1075" s="247" t="s">
        <v>2297</v>
      </c>
      <c r="AA1075" s="247">
        <v>9220</v>
      </c>
      <c r="AB1075" s="29">
        <v>955680</v>
      </c>
      <c r="AC1075" s="29">
        <v>0</v>
      </c>
      <c r="AD1075" s="29">
        <v>955680</v>
      </c>
      <c r="AE1075" s="29">
        <v>0</v>
      </c>
      <c r="AF1075" s="247" t="s">
        <v>4246</v>
      </c>
      <c r="AG1075" s="247">
        <v>52010703</v>
      </c>
      <c r="AH1075" s="247">
        <v>955680</v>
      </c>
      <c r="AI1075" s="247">
        <v>955680</v>
      </c>
    </row>
    <row r="1076" spans="1:35" s="24" customFormat="1" ht="36.75" customHeight="1" x14ac:dyDescent="0.3">
      <c r="A1076" s="247">
        <v>790</v>
      </c>
      <c r="B1076" s="248">
        <v>80111600</v>
      </c>
      <c r="C1076" s="247" t="s">
        <v>3363</v>
      </c>
      <c r="D1076" s="247" t="s">
        <v>3410</v>
      </c>
      <c r="E1076" s="249" t="s">
        <v>729</v>
      </c>
      <c r="F1076" s="249">
        <v>2024003050073</v>
      </c>
      <c r="G1076" s="250" t="s">
        <v>734</v>
      </c>
      <c r="H1076" s="251" t="s">
        <v>3364</v>
      </c>
      <c r="I1076" s="133">
        <v>955680</v>
      </c>
      <c r="J1076" s="54" t="s">
        <v>1512</v>
      </c>
      <c r="K1076" s="247" t="s">
        <v>3404</v>
      </c>
      <c r="L1076" s="54" t="s">
        <v>883</v>
      </c>
      <c r="M1076" s="54" t="s">
        <v>909</v>
      </c>
      <c r="N1076" s="252" t="s">
        <v>587</v>
      </c>
      <c r="O1076" s="54">
        <v>89</v>
      </c>
      <c r="P1076" s="253" t="s">
        <v>579</v>
      </c>
      <c r="Q1076" s="247" t="s">
        <v>3365</v>
      </c>
      <c r="R1076" s="247" t="s">
        <v>3414</v>
      </c>
      <c r="S1076" s="254">
        <v>8</v>
      </c>
      <c r="T1076" s="265" t="s">
        <v>907</v>
      </c>
      <c r="U1076" s="43">
        <v>879</v>
      </c>
      <c r="V1076" s="247" t="s">
        <v>816</v>
      </c>
      <c r="W1076" s="247" t="s">
        <v>818</v>
      </c>
      <c r="X1076" s="247" t="s">
        <v>818</v>
      </c>
      <c r="Y1076" s="29">
        <v>307</v>
      </c>
      <c r="Z1076" s="247" t="s">
        <v>2299</v>
      </c>
      <c r="AA1076" s="247">
        <v>9217</v>
      </c>
      <c r="AB1076" s="29">
        <v>955680</v>
      </c>
      <c r="AC1076" s="29">
        <v>0</v>
      </c>
      <c r="AD1076" s="29">
        <v>0</v>
      </c>
      <c r="AE1076" s="29">
        <v>955680</v>
      </c>
      <c r="AF1076" s="247" t="s">
        <v>4247</v>
      </c>
      <c r="AG1076" s="247">
        <v>52010703</v>
      </c>
      <c r="AH1076" s="247">
        <v>0</v>
      </c>
      <c r="AI1076" s="247">
        <v>955680</v>
      </c>
    </row>
    <row r="1077" spans="1:35" s="24" customFormat="1" ht="36.75" customHeight="1" x14ac:dyDescent="0.3">
      <c r="A1077" s="247">
        <v>791</v>
      </c>
      <c r="B1077" s="248">
        <v>80111600</v>
      </c>
      <c r="C1077" s="247" t="s">
        <v>3363</v>
      </c>
      <c r="D1077" s="247" t="s">
        <v>3410</v>
      </c>
      <c r="E1077" s="249" t="s">
        <v>729</v>
      </c>
      <c r="F1077" s="249">
        <v>2024003050073</v>
      </c>
      <c r="G1077" s="250" t="s">
        <v>734</v>
      </c>
      <c r="H1077" s="251" t="s">
        <v>3364</v>
      </c>
      <c r="I1077" s="133">
        <v>955680</v>
      </c>
      <c r="J1077" s="54" t="s">
        <v>1513</v>
      </c>
      <c r="K1077" s="247" t="s">
        <v>3404</v>
      </c>
      <c r="L1077" s="54" t="s">
        <v>883</v>
      </c>
      <c r="M1077" s="54" t="s">
        <v>909</v>
      </c>
      <c r="N1077" s="252" t="s">
        <v>587</v>
      </c>
      <c r="O1077" s="54">
        <v>89</v>
      </c>
      <c r="P1077" s="253" t="s">
        <v>579</v>
      </c>
      <c r="Q1077" s="247" t="s">
        <v>3365</v>
      </c>
      <c r="R1077" s="247" t="s">
        <v>3414</v>
      </c>
      <c r="S1077" s="254">
        <v>8</v>
      </c>
      <c r="T1077" s="265" t="s">
        <v>907</v>
      </c>
      <c r="U1077" s="43">
        <v>877</v>
      </c>
      <c r="V1077" s="247" t="s">
        <v>816</v>
      </c>
      <c r="W1077" s="247" t="s">
        <v>818</v>
      </c>
      <c r="X1077" s="247" t="s">
        <v>818</v>
      </c>
      <c r="Y1077" s="29">
        <v>305</v>
      </c>
      <c r="Z1077" s="247" t="s">
        <v>2290</v>
      </c>
      <c r="AA1077" s="247">
        <v>9216</v>
      </c>
      <c r="AB1077" s="29">
        <v>955680</v>
      </c>
      <c r="AC1077" s="29">
        <v>0</v>
      </c>
      <c r="AD1077" s="29">
        <v>955680</v>
      </c>
      <c r="AE1077" s="29">
        <v>0</v>
      </c>
      <c r="AF1077" s="247" t="s">
        <v>4248</v>
      </c>
      <c r="AG1077" s="247">
        <v>52010703</v>
      </c>
      <c r="AH1077" s="247">
        <v>955680</v>
      </c>
      <c r="AI1077" s="247">
        <v>955680</v>
      </c>
    </row>
    <row r="1078" spans="1:35" s="24" customFormat="1" ht="36.75" customHeight="1" x14ac:dyDescent="0.3">
      <c r="A1078" s="247">
        <v>792</v>
      </c>
      <c r="B1078" s="248">
        <v>80111600</v>
      </c>
      <c r="C1078" s="247" t="s">
        <v>3363</v>
      </c>
      <c r="D1078" s="247" t="s">
        <v>3410</v>
      </c>
      <c r="E1078" s="249" t="s">
        <v>729</v>
      </c>
      <c r="F1078" s="249">
        <v>2024003050073</v>
      </c>
      <c r="G1078" s="250" t="s">
        <v>734</v>
      </c>
      <c r="H1078" s="251" t="s">
        <v>3364</v>
      </c>
      <c r="I1078" s="133">
        <v>2102507</v>
      </c>
      <c r="J1078" s="54" t="s">
        <v>1514</v>
      </c>
      <c r="K1078" s="247" t="s">
        <v>3404</v>
      </c>
      <c r="L1078" s="54" t="s">
        <v>883</v>
      </c>
      <c r="M1078" s="54" t="s">
        <v>909</v>
      </c>
      <c r="N1078" s="252" t="s">
        <v>587</v>
      </c>
      <c r="O1078" s="54">
        <v>89</v>
      </c>
      <c r="P1078" s="253" t="s">
        <v>579</v>
      </c>
      <c r="Q1078" s="247" t="s">
        <v>3365</v>
      </c>
      <c r="R1078" s="247" t="s">
        <v>3414</v>
      </c>
      <c r="S1078" s="254">
        <v>8</v>
      </c>
      <c r="T1078" s="265" t="s">
        <v>907</v>
      </c>
      <c r="U1078" s="43">
        <v>875</v>
      </c>
      <c r="V1078" s="247" t="s">
        <v>816</v>
      </c>
      <c r="W1078" s="247" t="s">
        <v>818</v>
      </c>
      <c r="X1078" s="247" t="s">
        <v>818</v>
      </c>
      <c r="Y1078" s="29">
        <v>352</v>
      </c>
      <c r="Z1078" s="247" t="s">
        <v>2410</v>
      </c>
      <c r="AA1078" s="247">
        <v>9202</v>
      </c>
      <c r="AB1078" s="29">
        <v>2102507</v>
      </c>
      <c r="AC1078" s="29">
        <v>0</v>
      </c>
      <c r="AD1078" s="29">
        <v>2102507</v>
      </c>
      <c r="AE1078" s="29">
        <v>0</v>
      </c>
      <c r="AF1078" s="247" t="s">
        <v>4249</v>
      </c>
      <c r="AG1078" s="247">
        <v>52010703</v>
      </c>
      <c r="AH1078" s="247">
        <v>2102507</v>
      </c>
      <c r="AI1078" s="247">
        <v>2102507</v>
      </c>
    </row>
    <row r="1079" spans="1:35" s="24" customFormat="1" ht="36.75" customHeight="1" x14ac:dyDescent="0.3">
      <c r="A1079" s="247">
        <v>793</v>
      </c>
      <c r="B1079" s="248">
        <v>80111600</v>
      </c>
      <c r="C1079" s="247" t="s">
        <v>1785</v>
      </c>
      <c r="D1079" s="247" t="s">
        <v>3410</v>
      </c>
      <c r="E1079" s="249" t="s">
        <v>713</v>
      </c>
      <c r="F1079" s="249">
        <v>2024003050076</v>
      </c>
      <c r="G1079" s="250" t="s">
        <v>716</v>
      </c>
      <c r="H1079" s="251" t="s">
        <v>3387</v>
      </c>
      <c r="I1079" s="133">
        <v>5629262</v>
      </c>
      <c r="J1079" s="54" t="s">
        <v>1021</v>
      </c>
      <c r="K1079" s="247" t="s">
        <v>3404</v>
      </c>
      <c r="L1079" s="54" t="s">
        <v>903</v>
      </c>
      <c r="M1079" s="54" t="s">
        <v>909</v>
      </c>
      <c r="N1079" s="252" t="s">
        <v>675</v>
      </c>
      <c r="O1079" s="54">
        <v>102</v>
      </c>
      <c r="P1079" s="253" t="s">
        <v>3094</v>
      </c>
      <c r="Q1079" s="247" t="s">
        <v>3386</v>
      </c>
      <c r="R1079" s="247" t="s">
        <v>3411</v>
      </c>
      <c r="S1079" s="254">
        <v>5</v>
      </c>
      <c r="T1079" s="265" t="s">
        <v>815</v>
      </c>
      <c r="U1079" s="43">
        <v>886</v>
      </c>
      <c r="V1079" s="247" t="s">
        <v>816</v>
      </c>
      <c r="W1079" s="247" t="s">
        <v>818</v>
      </c>
      <c r="X1079" s="247" t="s">
        <v>818</v>
      </c>
      <c r="Y1079" s="29">
        <v>635</v>
      </c>
      <c r="Z1079" s="247" t="s">
        <v>2441</v>
      </c>
      <c r="AA1079" s="247">
        <v>10218</v>
      </c>
      <c r="AB1079" s="29">
        <v>5629262</v>
      </c>
      <c r="AC1079" s="29">
        <v>0</v>
      </c>
      <c r="AD1079" s="29">
        <v>0</v>
      </c>
      <c r="AE1079" s="29">
        <v>5629262</v>
      </c>
      <c r="AF1079" s="247" t="s">
        <v>4250</v>
      </c>
      <c r="AG1079" s="247">
        <v>52010901</v>
      </c>
      <c r="AH1079" s="247">
        <v>0</v>
      </c>
      <c r="AI1079" s="247">
        <v>5629262</v>
      </c>
    </row>
    <row r="1080" spans="1:35" s="24" customFormat="1" ht="36.75" customHeight="1" x14ac:dyDescent="0.3">
      <c r="A1080" s="247">
        <v>793</v>
      </c>
      <c r="B1080" s="248">
        <v>80111600</v>
      </c>
      <c r="C1080" s="247" t="s">
        <v>1785</v>
      </c>
      <c r="D1080" s="247" t="s">
        <v>3410</v>
      </c>
      <c r="E1080" s="249" t="s">
        <v>713</v>
      </c>
      <c r="F1080" s="249">
        <v>2024003050076</v>
      </c>
      <c r="G1080" s="250" t="s">
        <v>716</v>
      </c>
      <c r="H1080" s="251" t="s">
        <v>3387</v>
      </c>
      <c r="I1080" s="133">
        <v>33014707</v>
      </c>
      <c r="J1080" s="54" t="s">
        <v>1021</v>
      </c>
      <c r="K1080" s="247" t="s">
        <v>3404</v>
      </c>
      <c r="L1080" s="54" t="s">
        <v>903</v>
      </c>
      <c r="M1080" s="54" t="s">
        <v>909</v>
      </c>
      <c r="N1080" s="252" t="s">
        <v>677</v>
      </c>
      <c r="O1080" s="54">
        <v>146</v>
      </c>
      <c r="P1080" s="253" t="s">
        <v>3104</v>
      </c>
      <c r="Q1080" s="247" t="s">
        <v>3386</v>
      </c>
      <c r="R1080" s="247" t="s">
        <v>3457</v>
      </c>
      <c r="S1080" s="254">
        <v>5</v>
      </c>
      <c r="T1080" s="265" t="s">
        <v>815</v>
      </c>
      <c r="U1080" s="43">
        <v>886</v>
      </c>
      <c r="V1080" s="247" t="s">
        <v>816</v>
      </c>
      <c r="W1080" s="247" t="s">
        <v>818</v>
      </c>
      <c r="X1080" s="247" t="s">
        <v>818</v>
      </c>
      <c r="Y1080" s="29">
        <v>635</v>
      </c>
      <c r="Z1080" s="247" t="s">
        <v>2441</v>
      </c>
      <c r="AA1080" s="247">
        <v>10218</v>
      </c>
      <c r="AB1080" s="29">
        <v>28536472</v>
      </c>
      <c r="AC1080" s="29">
        <v>4478235</v>
      </c>
      <c r="AD1080" s="29">
        <v>0</v>
      </c>
      <c r="AE1080" s="29">
        <v>28536472</v>
      </c>
      <c r="AF1080" s="247" t="s">
        <v>4251</v>
      </c>
      <c r="AG1080" s="247">
        <v>52010901</v>
      </c>
      <c r="AH1080" s="247">
        <v>0</v>
      </c>
      <c r="AI1080" s="247">
        <v>28536472</v>
      </c>
    </row>
    <row r="1081" spans="1:35" s="24" customFormat="1" ht="36.75" customHeight="1" x14ac:dyDescent="0.3">
      <c r="A1081" s="247">
        <v>794</v>
      </c>
      <c r="B1081" s="248" t="s">
        <v>997</v>
      </c>
      <c r="C1081" s="247" t="s">
        <v>3372</v>
      </c>
      <c r="D1081" s="247" t="s">
        <v>3410</v>
      </c>
      <c r="E1081" s="249" t="s">
        <v>738</v>
      </c>
      <c r="F1081" s="249">
        <v>2024003050077</v>
      </c>
      <c r="G1081" s="250" t="s">
        <v>741</v>
      </c>
      <c r="H1081" s="251" t="s">
        <v>3370</v>
      </c>
      <c r="I1081" s="133">
        <v>200000000</v>
      </c>
      <c r="J1081" s="54" t="s">
        <v>1515</v>
      </c>
      <c r="K1081" s="247" t="s">
        <v>3404</v>
      </c>
      <c r="L1081" s="54" t="s">
        <v>883</v>
      </c>
      <c r="M1081" s="54" t="s">
        <v>884</v>
      </c>
      <c r="N1081" s="252" t="s">
        <v>221</v>
      </c>
      <c r="O1081" s="54">
        <v>62</v>
      </c>
      <c r="P1081" s="253" t="s">
        <v>222</v>
      </c>
      <c r="Q1081" s="247" t="s">
        <v>3371</v>
      </c>
      <c r="R1081" s="247" t="s">
        <v>3483</v>
      </c>
      <c r="S1081" s="254">
        <v>3</v>
      </c>
      <c r="T1081" s="265" t="s">
        <v>815</v>
      </c>
      <c r="U1081" s="43">
        <v>1021</v>
      </c>
      <c r="V1081" s="247" t="s">
        <v>816</v>
      </c>
      <c r="W1081" s="247" t="s">
        <v>845</v>
      </c>
      <c r="X1081" s="247" t="s">
        <v>845</v>
      </c>
      <c r="Y1081" s="29">
        <v>390</v>
      </c>
      <c r="Z1081" s="247" t="s">
        <v>223</v>
      </c>
      <c r="AA1081" s="247" t="s">
        <v>895</v>
      </c>
      <c r="AB1081" s="29">
        <v>0</v>
      </c>
      <c r="AC1081" s="29">
        <v>200000000</v>
      </c>
      <c r="AD1081" s="29">
        <v>0</v>
      </c>
      <c r="AE1081" s="29">
        <v>0</v>
      </c>
      <c r="AF1081" s="247" t="s">
        <v>221</v>
      </c>
      <c r="AG1081" s="247">
        <v>52011001</v>
      </c>
      <c r="AH1081" s="247" t="s">
        <v>895</v>
      </c>
      <c r="AI1081" s="247" t="s">
        <v>895</v>
      </c>
    </row>
    <row r="1082" spans="1:35" s="24" customFormat="1" ht="36.75" customHeight="1" x14ac:dyDescent="0.3">
      <c r="A1082" s="247">
        <v>795</v>
      </c>
      <c r="B1082" s="248">
        <v>90141502</v>
      </c>
      <c r="C1082" s="254" t="s">
        <v>3395</v>
      </c>
      <c r="D1082" s="254" t="s">
        <v>3410</v>
      </c>
      <c r="E1082" s="259" t="s">
        <v>680</v>
      </c>
      <c r="F1082" s="259">
        <v>2024003050102</v>
      </c>
      <c r="G1082" s="250" t="s">
        <v>681</v>
      </c>
      <c r="H1082" s="260" t="s">
        <v>3381</v>
      </c>
      <c r="I1082" s="134">
        <v>160000000</v>
      </c>
      <c r="J1082" s="261" t="s">
        <v>1516</v>
      </c>
      <c r="K1082" s="254" t="s">
        <v>3404</v>
      </c>
      <c r="L1082" s="261" t="s">
        <v>903</v>
      </c>
      <c r="M1082" s="261" t="s">
        <v>1036</v>
      </c>
      <c r="N1082" s="262" t="s">
        <v>269</v>
      </c>
      <c r="O1082" s="261">
        <v>150</v>
      </c>
      <c r="P1082" s="261" t="s">
        <v>268</v>
      </c>
      <c r="Q1082" s="254" t="s">
        <v>3380</v>
      </c>
      <c r="R1082" s="254" t="s">
        <v>3539</v>
      </c>
      <c r="S1082" s="254">
        <v>125</v>
      </c>
      <c r="T1082" s="265" t="s">
        <v>907</v>
      </c>
      <c r="U1082" s="127">
        <v>909</v>
      </c>
      <c r="V1082" s="254" t="s">
        <v>816</v>
      </c>
      <c r="W1082" s="254" t="s">
        <v>818</v>
      </c>
      <c r="X1082" s="254" t="s">
        <v>818</v>
      </c>
      <c r="Y1082" s="128">
        <v>604</v>
      </c>
      <c r="Z1082" s="254" t="s">
        <v>2953</v>
      </c>
      <c r="AA1082" s="254">
        <v>10173</v>
      </c>
      <c r="AB1082" s="128">
        <v>160000000</v>
      </c>
      <c r="AC1082" s="128">
        <v>0</v>
      </c>
      <c r="AD1082" s="128">
        <v>0</v>
      </c>
      <c r="AE1082" s="128">
        <v>160000000</v>
      </c>
      <c r="AF1082" s="254" t="s">
        <v>4252</v>
      </c>
      <c r="AG1082" s="254">
        <v>52010801</v>
      </c>
      <c r="AH1082" s="254">
        <v>0</v>
      </c>
      <c r="AI1082" s="254">
        <v>160000000</v>
      </c>
    </row>
    <row r="1083" spans="1:35" s="24" customFormat="1" ht="36.75" customHeight="1" x14ac:dyDescent="0.3">
      <c r="A1083" s="247">
        <v>796</v>
      </c>
      <c r="B1083" s="248" t="s">
        <v>1517</v>
      </c>
      <c r="C1083" s="247" t="s">
        <v>3395</v>
      </c>
      <c r="D1083" s="247" t="s">
        <v>3410</v>
      </c>
      <c r="E1083" s="249" t="s">
        <v>685</v>
      </c>
      <c r="F1083" s="249">
        <v>2024003050085</v>
      </c>
      <c r="G1083" s="250" t="s">
        <v>687</v>
      </c>
      <c r="H1083" s="251" t="s">
        <v>3383</v>
      </c>
      <c r="I1083" s="133">
        <v>160000000</v>
      </c>
      <c r="J1083" s="54" t="s">
        <v>1518</v>
      </c>
      <c r="K1083" s="247" t="s">
        <v>3404</v>
      </c>
      <c r="L1083" s="261" t="s">
        <v>883</v>
      </c>
      <c r="M1083" s="54" t="s">
        <v>1519</v>
      </c>
      <c r="N1083" s="252" t="s">
        <v>491</v>
      </c>
      <c r="O1083" s="54">
        <v>73</v>
      </c>
      <c r="P1083" s="253" t="s">
        <v>3081</v>
      </c>
      <c r="Q1083" s="247" t="s">
        <v>3382</v>
      </c>
      <c r="R1083" s="247" t="s">
        <v>3414</v>
      </c>
      <c r="S1083" s="254" t="s">
        <v>812</v>
      </c>
      <c r="T1083" s="265" t="s">
        <v>812</v>
      </c>
      <c r="U1083" s="43">
        <v>988</v>
      </c>
      <c r="V1083" s="247" t="s">
        <v>816</v>
      </c>
      <c r="W1083" s="247" t="s">
        <v>812</v>
      </c>
      <c r="X1083" s="247" t="s">
        <v>812</v>
      </c>
      <c r="Y1083" s="29">
        <v>420</v>
      </c>
      <c r="Z1083" s="247" t="s">
        <v>2569</v>
      </c>
      <c r="AA1083" s="247" t="s">
        <v>895</v>
      </c>
      <c r="AB1083" s="29">
        <v>0</v>
      </c>
      <c r="AC1083" s="29">
        <v>160000000</v>
      </c>
      <c r="AD1083" s="29">
        <v>0</v>
      </c>
      <c r="AE1083" s="29">
        <v>0</v>
      </c>
      <c r="AF1083" s="247" t="s">
        <v>491</v>
      </c>
      <c r="AG1083" s="247">
        <v>52010803</v>
      </c>
      <c r="AH1083" s="247" t="s">
        <v>895</v>
      </c>
      <c r="AI1083" s="247" t="s">
        <v>895</v>
      </c>
    </row>
    <row r="1084" spans="1:35" s="24" customFormat="1" ht="36.75" customHeight="1" x14ac:dyDescent="0.3">
      <c r="A1084" s="247">
        <v>796</v>
      </c>
      <c r="B1084" s="248" t="s">
        <v>1517</v>
      </c>
      <c r="C1084" s="254" t="s">
        <v>3395</v>
      </c>
      <c r="D1084" s="254" t="s">
        <v>3410</v>
      </c>
      <c r="E1084" s="259" t="s">
        <v>685</v>
      </c>
      <c r="F1084" s="259">
        <v>2024003050085</v>
      </c>
      <c r="G1084" s="258" t="s">
        <v>687</v>
      </c>
      <c r="H1084" s="260" t="s">
        <v>3383</v>
      </c>
      <c r="I1084" s="134">
        <v>100000000</v>
      </c>
      <c r="J1084" s="54" t="s">
        <v>1518</v>
      </c>
      <c r="K1084" s="254" t="s">
        <v>3404</v>
      </c>
      <c r="L1084" s="261" t="s">
        <v>883</v>
      </c>
      <c r="M1084" s="261" t="s">
        <v>1519</v>
      </c>
      <c r="N1084" s="262" t="s">
        <v>491</v>
      </c>
      <c r="O1084" s="261">
        <v>73</v>
      </c>
      <c r="P1084" s="261" t="s">
        <v>3081</v>
      </c>
      <c r="Q1084" s="254" t="s">
        <v>3382</v>
      </c>
      <c r="R1084" s="254" t="s">
        <v>3414</v>
      </c>
      <c r="S1084" s="254" t="s">
        <v>812</v>
      </c>
      <c r="T1084" s="265" t="s">
        <v>812</v>
      </c>
      <c r="U1084" s="127">
        <v>988</v>
      </c>
      <c r="V1084" s="254" t="s">
        <v>816</v>
      </c>
      <c r="W1084" s="254" t="s">
        <v>812</v>
      </c>
      <c r="X1084" s="254" t="s">
        <v>812</v>
      </c>
      <c r="Y1084" s="128">
        <v>420</v>
      </c>
      <c r="Z1084" s="254" t="s">
        <v>2569</v>
      </c>
      <c r="AA1084" s="254" t="s">
        <v>895</v>
      </c>
      <c r="AB1084" s="128">
        <v>0</v>
      </c>
      <c r="AC1084" s="128">
        <v>100000000</v>
      </c>
      <c r="AD1084" s="128">
        <v>0</v>
      </c>
      <c r="AE1084" s="128">
        <v>0</v>
      </c>
      <c r="AF1084" s="254" t="s">
        <v>491</v>
      </c>
      <c r="AG1084" s="254">
        <v>52010803</v>
      </c>
      <c r="AH1084" s="254" t="s">
        <v>895</v>
      </c>
      <c r="AI1084" s="254" t="s">
        <v>895</v>
      </c>
    </row>
    <row r="1085" spans="1:35" s="24" customFormat="1" ht="36.75" customHeight="1" x14ac:dyDescent="0.3">
      <c r="A1085" s="247">
        <v>797</v>
      </c>
      <c r="B1085" s="248">
        <v>90141502</v>
      </c>
      <c r="C1085" s="247" t="s">
        <v>3395</v>
      </c>
      <c r="D1085" s="247" t="s">
        <v>3410</v>
      </c>
      <c r="E1085" s="249" t="s">
        <v>757</v>
      </c>
      <c r="F1085" s="249">
        <v>2024003050087</v>
      </c>
      <c r="G1085" s="250" t="s">
        <v>759</v>
      </c>
      <c r="H1085" s="251" t="s">
        <v>3385</v>
      </c>
      <c r="I1085" s="135">
        <v>700000000</v>
      </c>
      <c r="J1085" s="54" t="s">
        <v>1520</v>
      </c>
      <c r="K1085" s="247" t="s">
        <v>3400</v>
      </c>
      <c r="L1085" s="54" t="s">
        <v>903</v>
      </c>
      <c r="M1085" s="54" t="s">
        <v>1036</v>
      </c>
      <c r="N1085" s="252" t="s">
        <v>1521</v>
      </c>
      <c r="O1085" s="54">
        <v>158</v>
      </c>
      <c r="P1085" s="247" t="s">
        <v>499</v>
      </c>
      <c r="Q1085" s="247" t="s">
        <v>3384</v>
      </c>
      <c r="R1085" s="247" t="s">
        <v>3411</v>
      </c>
      <c r="S1085" s="254">
        <v>125</v>
      </c>
      <c r="T1085" s="265" t="s">
        <v>1430</v>
      </c>
      <c r="U1085" s="43" t="s">
        <v>895</v>
      </c>
      <c r="V1085" s="247" t="s">
        <v>816</v>
      </c>
      <c r="W1085" s="247" t="s">
        <v>818</v>
      </c>
      <c r="X1085" s="247" t="s">
        <v>818</v>
      </c>
      <c r="Y1085" s="29" t="s">
        <v>895</v>
      </c>
      <c r="Z1085" s="247" t="s">
        <v>895</v>
      </c>
      <c r="AA1085" s="247" t="s">
        <v>895</v>
      </c>
      <c r="AB1085" s="29">
        <v>0</v>
      </c>
      <c r="AC1085" s="29">
        <v>700000000</v>
      </c>
      <c r="AD1085" s="29">
        <v>0</v>
      </c>
      <c r="AE1085" s="29">
        <v>0</v>
      </c>
      <c r="AF1085" s="247" t="s">
        <v>1521</v>
      </c>
      <c r="AG1085" s="247">
        <v>52010805</v>
      </c>
      <c r="AH1085" s="247" t="s">
        <v>895</v>
      </c>
      <c r="AI1085" s="247" t="s">
        <v>895</v>
      </c>
    </row>
    <row r="1086" spans="1:35" s="24" customFormat="1" ht="36.75" customHeight="1" x14ac:dyDescent="0.3">
      <c r="A1086" s="247">
        <v>798</v>
      </c>
      <c r="B1086" s="248" t="s">
        <v>1309</v>
      </c>
      <c r="C1086" s="247" t="s">
        <v>3363</v>
      </c>
      <c r="D1086" s="247" t="s">
        <v>3410</v>
      </c>
      <c r="E1086" s="249" t="s">
        <v>729</v>
      </c>
      <c r="F1086" s="249">
        <v>2024003050073</v>
      </c>
      <c r="G1086" s="250" t="s">
        <v>730</v>
      </c>
      <c r="H1086" s="251" t="s">
        <v>3364</v>
      </c>
      <c r="I1086" s="133">
        <v>367151422</v>
      </c>
      <c r="J1086" s="54" t="s">
        <v>1522</v>
      </c>
      <c r="K1086" s="247" t="s">
        <v>3404</v>
      </c>
      <c r="L1086" s="54" t="s">
        <v>903</v>
      </c>
      <c r="M1086" s="54" t="s">
        <v>1013</v>
      </c>
      <c r="N1086" s="262" t="s">
        <v>615</v>
      </c>
      <c r="O1086" s="54">
        <v>90</v>
      </c>
      <c r="P1086" s="253" t="s">
        <v>616</v>
      </c>
      <c r="Q1086" s="247" t="s">
        <v>3365</v>
      </c>
      <c r="R1086" s="247" t="s">
        <v>3414</v>
      </c>
      <c r="S1086" s="254">
        <v>3</v>
      </c>
      <c r="T1086" s="265" t="s">
        <v>815</v>
      </c>
      <c r="U1086" s="43">
        <v>923</v>
      </c>
      <c r="V1086" s="247" t="s">
        <v>816</v>
      </c>
      <c r="W1086" s="247" t="s">
        <v>818</v>
      </c>
      <c r="X1086" s="247" t="s">
        <v>818</v>
      </c>
      <c r="Y1086" s="29">
        <v>605</v>
      </c>
      <c r="Z1086" s="247" t="s">
        <v>2957</v>
      </c>
      <c r="AA1086" s="247">
        <v>10178</v>
      </c>
      <c r="AB1086" s="29">
        <v>367151422</v>
      </c>
      <c r="AC1086" s="29">
        <v>0</v>
      </c>
      <c r="AD1086" s="29">
        <v>286819317</v>
      </c>
      <c r="AE1086" s="29">
        <v>80332105</v>
      </c>
      <c r="AF1086" s="247" t="s">
        <v>4253</v>
      </c>
      <c r="AG1086" s="247">
        <v>52010703</v>
      </c>
      <c r="AH1086" s="247">
        <v>286819317</v>
      </c>
      <c r="AI1086" s="247">
        <v>367151422</v>
      </c>
    </row>
    <row r="1087" spans="1:35" s="24" customFormat="1" ht="36.75" customHeight="1" x14ac:dyDescent="0.3">
      <c r="A1087" s="247">
        <v>798</v>
      </c>
      <c r="B1087" s="248" t="s">
        <v>1309</v>
      </c>
      <c r="C1087" s="247" t="s">
        <v>3363</v>
      </c>
      <c r="D1087" s="247" t="s">
        <v>3410</v>
      </c>
      <c r="E1087" s="249" t="s">
        <v>729</v>
      </c>
      <c r="F1087" s="249">
        <v>2024003050073</v>
      </c>
      <c r="G1087" s="250" t="s">
        <v>730</v>
      </c>
      <c r="H1087" s="251" t="s">
        <v>3364</v>
      </c>
      <c r="I1087" s="133">
        <v>294472615</v>
      </c>
      <c r="J1087" s="54" t="s">
        <v>1523</v>
      </c>
      <c r="K1087" s="247" t="s">
        <v>3404</v>
      </c>
      <c r="L1087" s="54" t="s">
        <v>903</v>
      </c>
      <c r="M1087" s="54" t="s">
        <v>1013</v>
      </c>
      <c r="N1087" s="262" t="s">
        <v>587</v>
      </c>
      <c r="O1087" s="54">
        <v>89</v>
      </c>
      <c r="P1087" s="253" t="s">
        <v>579</v>
      </c>
      <c r="Q1087" s="247" t="s">
        <v>3365</v>
      </c>
      <c r="R1087" s="247" t="s">
        <v>3414</v>
      </c>
      <c r="S1087" s="254">
        <v>3</v>
      </c>
      <c r="T1087" s="265" t="s">
        <v>815</v>
      </c>
      <c r="U1087" s="43">
        <v>923</v>
      </c>
      <c r="V1087" s="247" t="s">
        <v>816</v>
      </c>
      <c r="W1087" s="247" t="s">
        <v>818</v>
      </c>
      <c r="X1087" s="247" t="s">
        <v>818</v>
      </c>
      <c r="Y1087" s="29">
        <v>605</v>
      </c>
      <c r="Z1087" s="247" t="s">
        <v>2957</v>
      </c>
      <c r="AA1087" s="247">
        <v>10178</v>
      </c>
      <c r="AB1087" s="29">
        <v>294472615</v>
      </c>
      <c r="AC1087" s="29">
        <v>0</v>
      </c>
      <c r="AD1087" s="29">
        <v>234479913</v>
      </c>
      <c r="AE1087" s="29">
        <v>59992702</v>
      </c>
      <c r="AF1087" s="247" t="s">
        <v>4254</v>
      </c>
      <c r="AG1087" s="247">
        <v>52010703</v>
      </c>
      <c r="AH1087" s="247">
        <v>234479913</v>
      </c>
      <c r="AI1087" s="247">
        <v>294472615</v>
      </c>
    </row>
    <row r="1088" spans="1:35" s="24" customFormat="1" ht="36.75" customHeight="1" x14ac:dyDescent="0.3">
      <c r="A1088" s="247">
        <v>799</v>
      </c>
      <c r="B1088" s="248" t="s">
        <v>1309</v>
      </c>
      <c r="C1088" s="247" t="s">
        <v>3363</v>
      </c>
      <c r="D1088" s="247" t="s">
        <v>3410</v>
      </c>
      <c r="E1088" s="249" t="s">
        <v>729</v>
      </c>
      <c r="F1088" s="249">
        <v>2024003050073</v>
      </c>
      <c r="G1088" s="250" t="s">
        <v>730</v>
      </c>
      <c r="H1088" s="251" t="s">
        <v>3364</v>
      </c>
      <c r="I1088" s="133">
        <v>382683885</v>
      </c>
      <c r="J1088" s="54" t="s">
        <v>1524</v>
      </c>
      <c r="K1088" s="247" t="s">
        <v>3404</v>
      </c>
      <c r="L1088" s="54" t="s">
        <v>903</v>
      </c>
      <c r="M1088" s="54" t="s">
        <v>1013</v>
      </c>
      <c r="N1088" s="262" t="s">
        <v>615</v>
      </c>
      <c r="O1088" s="54">
        <v>90</v>
      </c>
      <c r="P1088" s="253" t="s">
        <v>616</v>
      </c>
      <c r="Q1088" s="247" t="s">
        <v>3365</v>
      </c>
      <c r="R1088" s="247" t="s">
        <v>3414</v>
      </c>
      <c r="S1088" s="254">
        <v>3</v>
      </c>
      <c r="T1088" s="265" t="s">
        <v>815</v>
      </c>
      <c r="U1088" s="43">
        <v>921</v>
      </c>
      <c r="V1088" s="247" t="s">
        <v>816</v>
      </c>
      <c r="W1088" s="247" t="s">
        <v>818</v>
      </c>
      <c r="X1088" s="247" t="s">
        <v>818</v>
      </c>
      <c r="Y1088" s="29">
        <v>643</v>
      </c>
      <c r="Z1088" s="247" t="s">
        <v>548</v>
      </c>
      <c r="AA1088" s="247">
        <v>10226</v>
      </c>
      <c r="AB1088" s="29">
        <v>382683885</v>
      </c>
      <c r="AC1088" s="29">
        <v>0</v>
      </c>
      <c r="AD1088" s="29">
        <v>173585094</v>
      </c>
      <c r="AE1088" s="29">
        <v>209098791</v>
      </c>
      <c r="AF1088" s="247" t="s">
        <v>4255</v>
      </c>
      <c r="AG1088" s="247">
        <v>52010703</v>
      </c>
      <c r="AH1088" s="247">
        <v>173585094</v>
      </c>
      <c r="AI1088" s="247">
        <v>382683885</v>
      </c>
    </row>
    <row r="1089" spans="1:35" s="24" customFormat="1" ht="36.75" customHeight="1" x14ac:dyDescent="0.3">
      <c r="A1089" s="247">
        <v>799</v>
      </c>
      <c r="B1089" s="248" t="s">
        <v>1309</v>
      </c>
      <c r="C1089" s="247" t="s">
        <v>3363</v>
      </c>
      <c r="D1089" s="247" t="s">
        <v>3410</v>
      </c>
      <c r="E1089" s="249" t="s">
        <v>729</v>
      </c>
      <c r="F1089" s="249">
        <v>2024003050073</v>
      </c>
      <c r="G1089" s="250" t="s">
        <v>730</v>
      </c>
      <c r="H1089" s="251" t="s">
        <v>3364</v>
      </c>
      <c r="I1089" s="133">
        <v>321656490</v>
      </c>
      <c r="J1089" s="54" t="s">
        <v>1525</v>
      </c>
      <c r="K1089" s="247" t="s">
        <v>3404</v>
      </c>
      <c r="L1089" s="54" t="s">
        <v>903</v>
      </c>
      <c r="M1089" s="54" t="s">
        <v>1013</v>
      </c>
      <c r="N1089" s="262" t="s">
        <v>587</v>
      </c>
      <c r="O1089" s="54">
        <v>89</v>
      </c>
      <c r="P1089" s="253" t="s">
        <v>579</v>
      </c>
      <c r="Q1089" s="247" t="s">
        <v>3365</v>
      </c>
      <c r="R1089" s="247" t="s">
        <v>3414</v>
      </c>
      <c r="S1089" s="254">
        <v>3</v>
      </c>
      <c r="T1089" s="265" t="s">
        <v>815</v>
      </c>
      <c r="U1089" s="43">
        <v>921</v>
      </c>
      <c r="V1089" s="247" t="s">
        <v>816</v>
      </c>
      <c r="W1089" s="247" t="s">
        <v>818</v>
      </c>
      <c r="X1089" s="247" t="s">
        <v>818</v>
      </c>
      <c r="Y1089" s="29">
        <v>643</v>
      </c>
      <c r="Z1089" s="247" t="s">
        <v>548</v>
      </c>
      <c r="AA1089" s="247">
        <v>10226</v>
      </c>
      <c r="AB1089" s="29">
        <v>321656490</v>
      </c>
      <c r="AC1089" s="29">
        <v>0</v>
      </c>
      <c r="AD1089" s="29">
        <v>173585094</v>
      </c>
      <c r="AE1089" s="29">
        <v>148071396</v>
      </c>
      <c r="AF1089" s="247" t="s">
        <v>4256</v>
      </c>
      <c r="AG1089" s="247">
        <v>52010703</v>
      </c>
      <c r="AH1089" s="247">
        <v>173585094</v>
      </c>
      <c r="AI1089" s="247">
        <v>321656490</v>
      </c>
    </row>
    <row r="1090" spans="1:35" s="24" customFormat="1" ht="36.75" customHeight="1" x14ac:dyDescent="0.3">
      <c r="A1090" s="247">
        <v>800</v>
      </c>
      <c r="B1090" s="248" t="s">
        <v>1309</v>
      </c>
      <c r="C1090" s="247" t="s">
        <v>3363</v>
      </c>
      <c r="D1090" s="247" t="s">
        <v>3410</v>
      </c>
      <c r="E1090" s="249" t="s">
        <v>729</v>
      </c>
      <c r="F1090" s="249">
        <v>2024003050073</v>
      </c>
      <c r="G1090" s="250" t="s">
        <v>730</v>
      </c>
      <c r="H1090" s="251" t="s">
        <v>3364</v>
      </c>
      <c r="I1090" s="133">
        <v>257971476</v>
      </c>
      <c r="J1090" s="54" t="s">
        <v>1526</v>
      </c>
      <c r="K1090" s="247" t="s">
        <v>3404</v>
      </c>
      <c r="L1090" s="54" t="s">
        <v>903</v>
      </c>
      <c r="M1090" s="54" t="s">
        <v>1013</v>
      </c>
      <c r="N1090" s="262" t="s">
        <v>615</v>
      </c>
      <c r="O1090" s="54">
        <v>90</v>
      </c>
      <c r="P1090" s="253" t="s">
        <v>616</v>
      </c>
      <c r="Q1090" s="247" t="s">
        <v>3365</v>
      </c>
      <c r="R1090" s="247" t="s">
        <v>3414</v>
      </c>
      <c r="S1090" s="254">
        <v>3</v>
      </c>
      <c r="T1090" s="265" t="s">
        <v>815</v>
      </c>
      <c r="U1090" s="43">
        <v>924</v>
      </c>
      <c r="V1090" s="247" t="s">
        <v>816</v>
      </c>
      <c r="W1090" s="247" t="s">
        <v>818</v>
      </c>
      <c r="X1090" s="247" t="s">
        <v>818</v>
      </c>
      <c r="Y1090" s="29">
        <v>613</v>
      </c>
      <c r="Z1090" s="247" t="s">
        <v>546</v>
      </c>
      <c r="AA1090" s="247">
        <v>10177</v>
      </c>
      <c r="AB1090" s="29">
        <v>257971476</v>
      </c>
      <c r="AC1090" s="29">
        <v>0</v>
      </c>
      <c r="AD1090" s="29">
        <v>112788480</v>
      </c>
      <c r="AE1090" s="29">
        <v>145182996</v>
      </c>
      <c r="AF1090" s="247" t="s">
        <v>4257</v>
      </c>
      <c r="AG1090" s="247">
        <v>52010703</v>
      </c>
      <c r="AH1090" s="247">
        <v>112788480</v>
      </c>
      <c r="AI1090" s="247">
        <v>257971476</v>
      </c>
    </row>
    <row r="1091" spans="1:35" s="24" customFormat="1" ht="36.75" customHeight="1" x14ac:dyDescent="0.3">
      <c r="A1091" s="247">
        <v>800</v>
      </c>
      <c r="B1091" s="248" t="s">
        <v>1309</v>
      </c>
      <c r="C1091" s="247" t="s">
        <v>3363</v>
      </c>
      <c r="D1091" s="247" t="s">
        <v>3410</v>
      </c>
      <c r="E1091" s="249" t="s">
        <v>729</v>
      </c>
      <c r="F1091" s="249">
        <v>2024003050073</v>
      </c>
      <c r="G1091" s="250" t="s">
        <v>730</v>
      </c>
      <c r="H1091" s="251" t="s">
        <v>3364</v>
      </c>
      <c r="I1091" s="133">
        <v>203182444</v>
      </c>
      <c r="J1091" s="54" t="s">
        <v>1527</v>
      </c>
      <c r="K1091" s="247" t="s">
        <v>3404</v>
      </c>
      <c r="L1091" s="54" t="s">
        <v>903</v>
      </c>
      <c r="M1091" s="54" t="s">
        <v>1013</v>
      </c>
      <c r="N1091" s="262" t="s">
        <v>587</v>
      </c>
      <c r="O1091" s="54">
        <v>89</v>
      </c>
      <c r="P1091" s="253" t="s">
        <v>579</v>
      </c>
      <c r="Q1091" s="247" t="s">
        <v>3365</v>
      </c>
      <c r="R1091" s="247" t="s">
        <v>3414</v>
      </c>
      <c r="S1091" s="254">
        <v>3</v>
      </c>
      <c r="T1091" s="265" t="s">
        <v>815</v>
      </c>
      <c r="U1091" s="43">
        <v>924</v>
      </c>
      <c r="V1091" s="247" t="s">
        <v>816</v>
      </c>
      <c r="W1091" s="247" t="s">
        <v>818</v>
      </c>
      <c r="X1091" s="247" t="s">
        <v>818</v>
      </c>
      <c r="Y1091" s="29">
        <v>613</v>
      </c>
      <c r="Z1091" s="247" t="s">
        <v>546</v>
      </c>
      <c r="AA1091" s="247">
        <v>10177</v>
      </c>
      <c r="AB1091" s="29">
        <v>203182444</v>
      </c>
      <c r="AC1091" s="29">
        <v>0</v>
      </c>
      <c r="AD1091" s="29">
        <v>112788480</v>
      </c>
      <c r="AE1091" s="29">
        <v>90393964</v>
      </c>
      <c r="AF1091" s="247" t="s">
        <v>4258</v>
      </c>
      <c r="AG1091" s="247">
        <v>52010703</v>
      </c>
      <c r="AH1091" s="247">
        <v>112788480</v>
      </c>
      <c r="AI1091" s="247">
        <v>203182444</v>
      </c>
    </row>
    <row r="1092" spans="1:35" s="24" customFormat="1" ht="36.75" customHeight="1" x14ac:dyDescent="0.3">
      <c r="A1092" s="247">
        <v>801</v>
      </c>
      <c r="B1092" s="248" t="s">
        <v>1309</v>
      </c>
      <c r="C1092" s="247" t="s">
        <v>3363</v>
      </c>
      <c r="D1092" s="247" t="s">
        <v>3410</v>
      </c>
      <c r="E1092" s="249" t="s">
        <v>729</v>
      </c>
      <c r="F1092" s="249">
        <v>2024003050073</v>
      </c>
      <c r="G1092" s="250" t="s">
        <v>730</v>
      </c>
      <c r="H1092" s="251" t="s">
        <v>3364</v>
      </c>
      <c r="I1092" s="133">
        <v>232984710</v>
      </c>
      <c r="J1092" s="54" t="s">
        <v>1528</v>
      </c>
      <c r="K1092" s="247" t="s">
        <v>3404</v>
      </c>
      <c r="L1092" s="54" t="s">
        <v>903</v>
      </c>
      <c r="M1092" s="54" t="s">
        <v>1013</v>
      </c>
      <c r="N1092" s="262" t="s">
        <v>615</v>
      </c>
      <c r="O1092" s="54">
        <v>90</v>
      </c>
      <c r="P1092" s="253" t="s">
        <v>616</v>
      </c>
      <c r="Q1092" s="247" t="s">
        <v>3365</v>
      </c>
      <c r="R1092" s="247" t="s">
        <v>3414</v>
      </c>
      <c r="S1092" s="254">
        <v>3</v>
      </c>
      <c r="T1092" s="265" t="s">
        <v>815</v>
      </c>
      <c r="U1092" s="43">
        <v>925</v>
      </c>
      <c r="V1092" s="247" t="s">
        <v>816</v>
      </c>
      <c r="W1092" s="247" t="s">
        <v>818</v>
      </c>
      <c r="X1092" s="247" t="s">
        <v>818</v>
      </c>
      <c r="Y1092" s="29">
        <v>610</v>
      </c>
      <c r="Z1092" s="247" t="s">
        <v>545</v>
      </c>
      <c r="AA1092" s="247">
        <v>10181</v>
      </c>
      <c r="AB1092" s="29">
        <v>232984710</v>
      </c>
      <c r="AC1092" s="29">
        <v>0</v>
      </c>
      <c r="AD1092" s="29">
        <v>116492355</v>
      </c>
      <c r="AE1092" s="29">
        <v>116492355</v>
      </c>
      <c r="AF1092" s="247" t="s">
        <v>4259</v>
      </c>
      <c r="AG1092" s="247">
        <v>52010703</v>
      </c>
      <c r="AH1092" s="247">
        <v>116492355</v>
      </c>
      <c r="AI1092" s="247">
        <v>232984710</v>
      </c>
    </row>
    <row r="1093" spans="1:35" s="24" customFormat="1" ht="36.75" customHeight="1" x14ac:dyDescent="0.3">
      <c r="A1093" s="247">
        <v>801</v>
      </c>
      <c r="B1093" s="248" t="s">
        <v>1309</v>
      </c>
      <c r="C1093" s="247" t="s">
        <v>3363</v>
      </c>
      <c r="D1093" s="247" t="s">
        <v>3410</v>
      </c>
      <c r="E1093" s="249" t="s">
        <v>729</v>
      </c>
      <c r="F1093" s="249">
        <v>2024003050073</v>
      </c>
      <c r="G1093" s="250" t="s">
        <v>730</v>
      </c>
      <c r="H1093" s="251" t="s">
        <v>3364</v>
      </c>
      <c r="I1093" s="133">
        <v>247082767</v>
      </c>
      <c r="J1093" s="54" t="s">
        <v>1529</v>
      </c>
      <c r="K1093" s="247" t="s">
        <v>3404</v>
      </c>
      <c r="L1093" s="54" t="s">
        <v>903</v>
      </c>
      <c r="M1093" s="54" t="s">
        <v>1013</v>
      </c>
      <c r="N1093" s="262" t="s">
        <v>587</v>
      </c>
      <c r="O1093" s="54">
        <v>89</v>
      </c>
      <c r="P1093" s="253" t="s">
        <v>579</v>
      </c>
      <c r="Q1093" s="247" t="s">
        <v>3365</v>
      </c>
      <c r="R1093" s="247" t="s">
        <v>3414</v>
      </c>
      <c r="S1093" s="254">
        <v>3</v>
      </c>
      <c r="T1093" s="265" t="s">
        <v>815</v>
      </c>
      <c r="U1093" s="43">
        <v>925</v>
      </c>
      <c r="V1093" s="247" t="s">
        <v>816</v>
      </c>
      <c r="W1093" s="247" t="s">
        <v>818</v>
      </c>
      <c r="X1093" s="247" t="s">
        <v>818</v>
      </c>
      <c r="Y1093" s="29">
        <v>610</v>
      </c>
      <c r="Z1093" s="247" t="s">
        <v>545</v>
      </c>
      <c r="AA1093" s="247">
        <v>10181</v>
      </c>
      <c r="AB1093" s="29">
        <v>247082767</v>
      </c>
      <c r="AC1093" s="29">
        <v>0</v>
      </c>
      <c r="AD1093" s="29">
        <v>118541384</v>
      </c>
      <c r="AE1093" s="29">
        <v>128541383</v>
      </c>
      <c r="AF1093" s="247" t="s">
        <v>4260</v>
      </c>
      <c r="AG1093" s="247">
        <v>52010703</v>
      </c>
      <c r="AH1093" s="247">
        <v>118541384</v>
      </c>
      <c r="AI1093" s="247">
        <v>247082767</v>
      </c>
    </row>
    <row r="1094" spans="1:35" s="24" customFormat="1" ht="36.75" customHeight="1" x14ac:dyDescent="0.3">
      <c r="A1094" s="247">
        <v>802</v>
      </c>
      <c r="B1094" s="248" t="s">
        <v>1309</v>
      </c>
      <c r="C1094" s="247" t="s">
        <v>3363</v>
      </c>
      <c r="D1094" s="247" t="s">
        <v>3410</v>
      </c>
      <c r="E1094" s="249" t="s">
        <v>729</v>
      </c>
      <c r="F1094" s="249">
        <v>2024003050073</v>
      </c>
      <c r="G1094" s="250" t="s">
        <v>730</v>
      </c>
      <c r="H1094" s="251" t="s">
        <v>3364</v>
      </c>
      <c r="I1094" s="133">
        <v>335182834</v>
      </c>
      <c r="J1094" s="54" t="s">
        <v>1530</v>
      </c>
      <c r="K1094" s="247" t="s">
        <v>3404</v>
      </c>
      <c r="L1094" s="54" t="s">
        <v>903</v>
      </c>
      <c r="M1094" s="54" t="s">
        <v>1013</v>
      </c>
      <c r="N1094" s="262" t="s">
        <v>615</v>
      </c>
      <c r="O1094" s="54">
        <v>90</v>
      </c>
      <c r="P1094" s="253" t="s">
        <v>616</v>
      </c>
      <c r="Q1094" s="247" t="s">
        <v>3365</v>
      </c>
      <c r="R1094" s="247" t="s">
        <v>3414</v>
      </c>
      <c r="S1094" s="254">
        <v>3</v>
      </c>
      <c r="T1094" s="265" t="s">
        <v>815</v>
      </c>
      <c r="U1094" s="43">
        <v>932</v>
      </c>
      <c r="V1094" s="247" t="s">
        <v>816</v>
      </c>
      <c r="W1094" s="247" t="s">
        <v>818</v>
      </c>
      <c r="X1094" s="247" t="s">
        <v>818</v>
      </c>
      <c r="Y1094" s="29">
        <v>612</v>
      </c>
      <c r="Z1094" s="247" t="s">
        <v>2967</v>
      </c>
      <c r="AA1094" s="247">
        <v>10180</v>
      </c>
      <c r="AB1094" s="29">
        <v>335182834</v>
      </c>
      <c r="AC1094" s="29">
        <v>0</v>
      </c>
      <c r="AD1094" s="29">
        <v>232375007</v>
      </c>
      <c r="AE1094" s="29">
        <v>102807827</v>
      </c>
      <c r="AF1094" s="247" t="s">
        <v>4261</v>
      </c>
      <c r="AG1094" s="247">
        <v>52010703</v>
      </c>
      <c r="AH1094" s="247">
        <v>232375007</v>
      </c>
      <c r="AI1094" s="247">
        <v>335182834</v>
      </c>
    </row>
    <row r="1095" spans="1:35" s="24" customFormat="1" ht="36.75" customHeight="1" x14ac:dyDescent="0.3">
      <c r="A1095" s="247">
        <v>802</v>
      </c>
      <c r="B1095" s="248" t="s">
        <v>1309</v>
      </c>
      <c r="C1095" s="247" t="s">
        <v>3363</v>
      </c>
      <c r="D1095" s="247" t="s">
        <v>3410</v>
      </c>
      <c r="E1095" s="249" t="s">
        <v>729</v>
      </c>
      <c r="F1095" s="249">
        <v>2024003050073</v>
      </c>
      <c r="G1095" s="250" t="s">
        <v>730</v>
      </c>
      <c r="H1095" s="251" t="s">
        <v>3364</v>
      </c>
      <c r="I1095" s="133">
        <v>208002869</v>
      </c>
      <c r="J1095" s="54" t="s">
        <v>1531</v>
      </c>
      <c r="K1095" s="247" t="s">
        <v>3404</v>
      </c>
      <c r="L1095" s="54" t="s">
        <v>903</v>
      </c>
      <c r="M1095" s="54" t="s">
        <v>1013</v>
      </c>
      <c r="N1095" s="262" t="s">
        <v>587</v>
      </c>
      <c r="O1095" s="54">
        <v>89</v>
      </c>
      <c r="P1095" s="253" t="s">
        <v>579</v>
      </c>
      <c r="Q1095" s="247" t="s">
        <v>3365</v>
      </c>
      <c r="R1095" s="247" t="s">
        <v>3414</v>
      </c>
      <c r="S1095" s="254">
        <v>3</v>
      </c>
      <c r="T1095" s="265" t="s">
        <v>815</v>
      </c>
      <c r="U1095" s="43">
        <v>932</v>
      </c>
      <c r="V1095" s="247" t="s">
        <v>816</v>
      </c>
      <c r="W1095" s="247" t="s">
        <v>818</v>
      </c>
      <c r="X1095" s="247" t="s">
        <v>818</v>
      </c>
      <c r="Y1095" s="29">
        <v>612</v>
      </c>
      <c r="Z1095" s="247" t="s">
        <v>2967</v>
      </c>
      <c r="AA1095" s="247">
        <v>10180</v>
      </c>
      <c r="AB1095" s="29">
        <v>208002869</v>
      </c>
      <c r="AC1095" s="29">
        <v>0</v>
      </c>
      <c r="AD1095" s="29">
        <v>194173556</v>
      </c>
      <c r="AE1095" s="29">
        <v>13829313</v>
      </c>
      <c r="AF1095" s="247" t="s">
        <v>4262</v>
      </c>
      <c r="AG1095" s="247">
        <v>52010703</v>
      </c>
      <c r="AH1095" s="247">
        <v>194173556</v>
      </c>
      <c r="AI1095" s="247">
        <v>208002869</v>
      </c>
    </row>
    <row r="1096" spans="1:35" s="24" customFormat="1" ht="36.75" customHeight="1" x14ac:dyDescent="0.3">
      <c r="A1096" s="247">
        <v>803</v>
      </c>
      <c r="B1096" s="248" t="s">
        <v>1309</v>
      </c>
      <c r="C1096" s="247" t="s">
        <v>3363</v>
      </c>
      <c r="D1096" s="247" t="s">
        <v>3410</v>
      </c>
      <c r="E1096" s="249" t="s">
        <v>729</v>
      </c>
      <c r="F1096" s="249">
        <v>2024003050073</v>
      </c>
      <c r="G1096" s="250" t="s">
        <v>730</v>
      </c>
      <c r="H1096" s="251" t="s">
        <v>3364</v>
      </c>
      <c r="I1096" s="133">
        <v>202595400</v>
      </c>
      <c r="J1096" s="54" t="s">
        <v>1532</v>
      </c>
      <c r="K1096" s="247" t="s">
        <v>3404</v>
      </c>
      <c r="L1096" s="54" t="s">
        <v>903</v>
      </c>
      <c r="M1096" s="54" t="s">
        <v>1013</v>
      </c>
      <c r="N1096" s="262" t="s">
        <v>615</v>
      </c>
      <c r="O1096" s="54">
        <v>90</v>
      </c>
      <c r="P1096" s="253" t="s">
        <v>616</v>
      </c>
      <c r="Q1096" s="247" t="s">
        <v>3365</v>
      </c>
      <c r="R1096" s="247" t="s">
        <v>3414</v>
      </c>
      <c r="S1096" s="254">
        <v>3</v>
      </c>
      <c r="T1096" s="265" t="s">
        <v>815</v>
      </c>
      <c r="U1096" s="43">
        <v>922</v>
      </c>
      <c r="V1096" s="247" t="s">
        <v>816</v>
      </c>
      <c r="W1096" s="247" t="s">
        <v>818</v>
      </c>
      <c r="X1096" s="247" t="s">
        <v>818</v>
      </c>
      <c r="Y1096" s="29">
        <v>614</v>
      </c>
      <c r="Z1096" s="247" t="s">
        <v>547</v>
      </c>
      <c r="AA1096" s="247">
        <v>10179</v>
      </c>
      <c r="AB1096" s="29">
        <v>202595400</v>
      </c>
      <c r="AC1096" s="29">
        <v>0</v>
      </c>
      <c r="AD1096" s="29">
        <v>0</v>
      </c>
      <c r="AE1096" s="29">
        <v>202595400</v>
      </c>
      <c r="AF1096" s="247" t="s">
        <v>4263</v>
      </c>
      <c r="AG1096" s="247">
        <v>52010703</v>
      </c>
      <c r="AH1096" s="247">
        <v>0</v>
      </c>
      <c r="AI1096" s="247">
        <v>202595400</v>
      </c>
    </row>
    <row r="1097" spans="1:35" s="24" customFormat="1" ht="36.75" customHeight="1" x14ac:dyDescent="0.3">
      <c r="A1097" s="247">
        <v>803</v>
      </c>
      <c r="B1097" s="248" t="s">
        <v>1309</v>
      </c>
      <c r="C1097" s="247" t="s">
        <v>3363</v>
      </c>
      <c r="D1097" s="247" t="s">
        <v>3410</v>
      </c>
      <c r="E1097" s="249" t="s">
        <v>729</v>
      </c>
      <c r="F1097" s="249">
        <v>2024003050073</v>
      </c>
      <c r="G1097" s="250" t="s">
        <v>730</v>
      </c>
      <c r="H1097" s="251" t="s">
        <v>3364</v>
      </c>
      <c r="I1097" s="133">
        <v>188255893</v>
      </c>
      <c r="J1097" s="54" t="s">
        <v>1533</v>
      </c>
      <c r="K1097" s="247" t="s">
        <v>3404</v>
      </c>
      <c r="L1097" s="54" t="s">
        <v>903</v>
      </c>
      <c r="M1097" s="54" t="s">
        <v>1013</v>
      </c>
      <c r="N1097" s="262" t="s">
        <v>587</v>
      </c>
      <c r="O1097" s="54">
        <v>89</v>
      </c>
      <c r="P1097" s="253" t="s">
        <v>579</v>
      </c>
      <c r="Q1097" s="247" t="s">
        <v>3365</v>
      </c>
      <c r="R1097" s="247" t="s">
        <v>3414</v>
      </c>
      <c r="S1097" s="254">
        <v>3</v>
      </c>
      <c r="T1097" s="265" t="s">
        <v>815</v>
      </c>
      <c r="U1097" s="43">
        <v>922</v>
      </c>
      <c r="V1097" s="247" t="s">
        <v>816</v>
      </c>
      <c r="W1097" s="247" t="s">
        <v>818</v>
      </c>
      <c r="X1097" s="247" t="s">
        <v>818</v>
      </c>
      <c r="Y1097" s="29">
        <v>614</v>
      </c>
      <c r="Z1097" s="247" t="s">
        <v>547</v>
      </c>
      <c r="AA1097" s="247">
        <v>10179</v>
      </c>
      <c r="AB1097" s="29">
        <v>188255893</v>
      </c>
      <c r="AC1097" s="29">
        <v>0</v>
      </c>
      <c r="AD1097" s="29">
        <v>0</v>
      </c>
      <c r="AE1097" s="29">
        <v>188255893</v>
      </c>
      <c r="AF1097" s="247" t="s">
        <v>4264</v>
      </c>
      <c r="AG1097" s="247">
        <v>52010703</v>
      </c>
      <c r="AH1097" s="247">
        <v>0</v>
      </c>
      <c r="AI1097" s="247">
        <v>188255893</v>
      </c>
    </row>
    <row r="1098" spans="1:35" s="24" customFormat="1" ht="36.75" customHeight="1" x14ac:dyDescent="0.3">
      <c r="A1098" s="247">
        <v>804</v>
      </c>
      <c r="B1098" s="248">
        <v>90141502</v>
      </c>
      <c r="C1098" s="247" t="s">
        <v>3395</v>
      </c>
      <c r="D1098" s="247" t="s">
        <v>3410</v>
      </c>
      <c r="E1098" s="249" t="s">
        <v>680</v>
      </c>
      <c r="F1098" s="249">
        <v>2024003050102</v>
      </c>
      <c r="G1098" s="250" t="s">
        <v>681</v>
      </c>
      <c r="H1098" s="251" t="s">
        <v>3381</v>
      </c>
      <c r="I1098" s="133">
        <v>600000000</v>
      </c>
      <c r="J1098" s="54" t="s">
        <v>1534</v>
      </c>
      <c r="K1098" s="247" t="s">
        <v>3404</v>
      </c>
      <c r="L1098" s="261" t="s">
        <v>903</v>
      </c>
      <c r="M1098" s="54" t="s">
        <v>1036</v>
      </c>
      <c r="N1098" s="252" t="s">
        <v>261</v>
      </c>
      <c r="O1098" s="54">
        <v>159</v>
      </c>
      <c r="P1098" s="253" t="s">
        <v>241</v>
      </c>
      <c r="Q1098" s="247" t="s">
        <v>3380</v>
      </c>
      <c r="R1098" s="247" t="s">
        <v>3414</v>
      </c>
      <c r="S1098" s="254">
        <v>125</v>
      </c>
      <c r="T1098" s="265" t="s">
        <v>1430</v>
      </c>
      <c r="U1098" s="43">
        <v>937</v>
      </c>
      <c r="V1098" s="247" t="s">
        <v>816</v>
      </c>
      <c r="W1098" s="247" t="s">
        <v>818</v>
      </c>
      <c r="X1098" s="247" t="s">
        <v>818</v>
      </c>
      <c r="Y1098" s="29">
        <v>659</v>
      </c>
      <c r="Z1098" s="247" t="s">
        <v>3015</v>
      </c>
      <c r="AA1098" s="247">
        <v>10570</v>
      </c>
      <c r="AB1098" s="29">
        <v>600000000</v>
      </c>
      <c r="AC1098" s="29">
        <v>0</v>
      </c>
      <c r="AD1098" s="29">
        <v>0</v>
      </c>
      <c r="AE1098" s="29">
        <v>600000000</v>
      </c>
      <c r="AF1098" s="247" t="s">
        <v>4265</v>
      </c>
      <c r="AG1098" s="247">
        <v>52010801</v>
      </c>
      <c r="AH1098" s="247">
        <v>0</v>
      </c>
      <c r="AI1098" s="247">
        <v>600000000</v>
      </c>
    </row>
    <row r="1099" spans="1:35" s="24" customFormat="1" ht="36.75" customHeight="1" x14ac:dyDescent="0.3">
      <c r="A1099" s="247">
        <v>805</v>
      </c>
      <c r="B1099" s="248">
        <v>90141502</v>
      </c>
      <c r="C1099" s="247" t="s">
        <v>3395</v>
      </c>
      <c r="D1099" s="247" t="s">
        <v>3410</v>
      </c>
      <c r="E1099" s="249" t="s">
        <v>680</v>
      </c>
      <c r="F1099" s="249">
        <v>2024003050102</v>
      </c>
      <c r="G1099" s="250" t="s">
        <v>681</v>
      </c>
      <c r="H1099" s="251" t="s">
        <v>3381</v>
      </c>
      <c r="I1099" s="133">
        <v>220000000</v>
      </c>
      <c r="J1099" s="54" t="s">
        <v>1535</v>
      </c>
      <c r="K1099" s="247" t="s">
        <v>3400</v>
      </c>
      <c r="L1099" s="261" t="s">
        <v>903</v>
      </c>
      <c r="M1099" s="54" t="s">
        <v>1036</v>
      </c>
      <c r="N1099" s="252" t="s">
        <v>261</v>
      </c>
      <c r="O1099" s="54">
        <v>159</v>
      </c>
      <c r="P1099" s="253" t="s">
        <v>241</v>
      </c>
      <c r="Q1099" s="247" t="s">
        <v>3380</v>
      </c>
      <c r="R1099" s="247" t="s">
        <v>3414</v>
      </c>
      <c r="S1099" s="254">
        <v>125</v>
      </c>
      <c r="T1099" s="265" t="s">
        <v>1430</v>
      </c>
      <c r="U1099" s="43" t="s">
        <v>895</v>
      </c>
      <c r="V1099" s="247" t="s">
        <v>816</v>
      </c>
      <c r="W1099" s="247" t="s">
        <v>818</v>
      </c>
      <c r="X1099" s="247" t="s">
        <v>818</v>
      </c>
      <c r="Y1099" s="29" t="s">
        <v>895</v>
      </c>
      <c r="Z1099" s="247" t="s">
        <v>895</v>
      </c>
      <c r="AA1099" s="247" t="s">
        <v>895</v>
      </c>
      <c r="AB1099" s="29">
        <v>0</v>
      </c>
      <c r="AC1099" s="29">
        <v>220000000</v>
      </c>
      <c r="AD1099" s="29">
        <v>0</v>
      </c>
      <c r="AE1099" s="29">
        <v>0</v>
      </c>
      <c r="AF1099" s="247" t="s">
        <v>261</v>
      </c>
      <c r="AG1099" s="247">
        <v>52010801</v>
      </c>
      <c r="AH1099" s="247" t="s">
        <v>895</v>
      </c>
      <c r="AI1099" s="247" t="s">
        <v>895</v>
      </c>
    </row>
    <row r="1100" spans="1:35" s="24" customFormat="1" ht="36.75" customHeight="1" x14ac:dyDescent="0.3">
      <c r="A1100" s="247">
        <v>806</v>
      </c>
      <c r="B1100" s="248">
        <v>90141502</v>
      </c>
      <c r="C1100" s="247" t="s">
        <v>3395</v>
      </c>
      <c r="D1100" s="247" t="s">
        <v>3410</v>
      </c>
      <c r="E1100" s="249" t="s">
        <v>680</v>
      </c>
      <c r="F1100" s="249">
        <v>2024003050102</v>
      </c>
      <c r="G1100" s="250" t="s">
        <v>681</v>
      </c>
      <c r="H1100" s="251" t="s">
        <v>3381</v>
      </c>
      <c r="I1100" s="133">
        <v>80000000</v>
      </c>
      <c r="J1100" s="54" t="s">
        <v>1536</v>
      </c>
      <c r="K1100" s="247" t="s">
        <v>3404</v>
      </c>
      <c r="L1100" s="261" t="s">
        <v>903</v>
      </c>
      <c r="M1100" s="54" t="s">
        <v>1036</v>
      </c>
      <c r="N1100" s="252" t="s">
        <v>261</v>
      </c>
      <c r="O1100" s="54">
        <v>159</v>
      </c>
      <c r="P1100" s="253" t="s">
        <v>241</v>
      </c>
      <c r="Q1100" s="247" t="s">
        <v>3380</v>
      </c>
      <c r="R1100" s="247" t="s">
        <v>3414</v>
      </c>
      <c r="S1100" s="254">
        <v>125</v>
      </c>
      <c r="T1100" s="265" t="s">
        <v>1430</v>
      </c>
      <c r="U1100" s="43">
        <v>959</v>
      </c>
      <c r="V1100" s="247" t="s">
        <v>816</v>
      </c>
      <c r="W1100" s="247" t="s">
        <v>818</v>
      </c>
      <c r="X1100" s="247" t="s">
        <v>818</v>
      </c>
      <c r="Y1100" s="29">
        <v>646</v>
      </c>
      <c r="Z1100" s="247" t="s">
        <v>3002</v>
      </c>
      <c r="AA1100" s="247">
        <v>10517</v>
      </c>
      <c r="AB1100" s="29">
        <v>80000000</v>
      </c>
      <c r="AC1100" s="29">
        <v>0</v>
      </c>
      <c r="AD1100" s="29">
        <v>0</v>
      </c>
      <c r="AE1100" s="29">
        <v>80000000</v>
      </c>
      <c r="AF1100" s="247" t="s">
        <v>4266</v>
      </c>
      <c r="AG1100" s="247">
        <v>52010801</v>
      </c>
      <c r="AH1100" s="247">
        <v>0</v>
      </c>
      <c r="AI1100" s="247">
        <v>80000000</v>
      </c>
    </row>
    <row r="1101" spans="1:35" s="24" customFormat="1" ht="36.75" customHeight="1" x14ac:dyDescent="0.3">
      <c r="A1101" s="247">
        <v>807</v>
      </c>
      <c r="B1101" s="248">
        <v>90141502</v>
      </c>
      <c r="C1101" s="247" t="s">
        <v>3395</v>
      </c>
      <c r="D1101" s="247" t="s">
        <v>3410</v>
      </c>
      <c r="E1101" s="249" t="s">
        <v>680</v>
      </c>
      <c r="F1101" s="249">
        <v>2024003050102</v>
      </c>
      <c r="G1101" s="250" t="s">
        <v>681</v>
      </c>
      <c r="H1101" s="251" t="s">
        <v>3381</v>
      </c>
      <c r="I1101" s="133">
        <v>150000000</v>
      </c>
      <c r="J1101" s="54" t="s">
        <v>1537</v>
      </c>
      <c r="K1101" s="247" t="s">
        <v>3400</v>
      </c>
      <c r="L1101" s="261" t="s">
        <v>903</v>
      </c>
      <c r="M1101" s="54" t="s">
        <v>1036</v>
      </c>
      <c r="N1101" s="252" t="s">
        <v>261</v>
      </c>
      <c r="O1101" s="54">
        <v>159</v>
      </c>
      <c r="P1101" s="253" t="s">
        <v>241</v>
      </c>
      <c r="Q1101" s="247" t="s">
        <v>3380</v>
      </c>
      <c r="R1101" s="247" t="s">
        <v>3414</v>
      </c>
      <c r="S1101" s="254">
        <v>125</v>
      </c>
      <c r="T1101" s="265" t="s">
        <v>1430</v>
      </c>
      <c r="U1101" s="43" t="s">
        <v>895</v>
      </c>
      <c r="V1101" s="247" t="s">
        <v>816</v>
      </c>
      <c r="W1101" s="247" t="s">
        <v>818</v>
      </c>
      <c r="X1101" s="247" t="s">
        <v>818</v>
      </c>
      <c r="Y1101" s="29" t="s">
        <v>895</v>
      </c>
      <c r="Z1101" s="247" t="s">
        <v>895</v>
      </c>
      <c r="AA1101" s="247" t="s">
        <v>895</v>
      </c>
      <c r="AB1101" s="29">
        <v>0</v>
      </c>
      <c r="AC1101" s="29">
        <v>150000000</v>
      </c>
      <c r="AD1101" s="29">
        <v>0</v>
      </c>
      <c r="AE1101" s="29">
        <v>0</v>
      </c>
      <c r="AF1101" s="247" t="s">
        <v>261</v>
      </c>
      <c r="AG1101" s="247">
        <v>52010801</v>
      </c>
      <c r="AH1101" s="247" t="s">
        <v>895</v>
      </c>
      <c r="AI1101" s="247" t="s">
        <v>895</v>
      </c>
    </row>
    <row r="1102" spans="1:35" s="24" customFormat="1" ht="36.75" customHeight="1" x14ac:dyDescent="0.3">
      <c r="A1102" s="247">
        <v>808</v>
      </c>
      <c r="B1102" s="248">
        <v>90141502</v>
      </c>
      <c r="C1102" s="247" t="s">
        <v>3395</v>
      </c>
      <c r="D1102" s="247" t="s">
        <v>3410</v>
      </c>
      <c r="E1102" s="249" t="s">
        <v>680</v>
      </c>
      <c r="F1102" s="249">
        <v>2024003050102</v>
      </c>
      <c r="G1102" s="250" t="s">
        <v>681</v>
      </c>
      <c r="H1102" s="251" t="s">
        <v>3381</v>
      </c>
      <c r="I1102" s="133">
        <v>150000000</v>
      </c>
      <c r="J1102" s="54" t="s">
        <v>1538</v>
      </c>
      <c r="K1102" s="247" t="s">
        <v>3404</v>
      </c>
      <c r="L1102" s="261" t="s">
        <v>903</v>
      </c>
      <c r="M1102" s="54" t="s">
        <v>1036</v>
      </c>
      <c r="N1102" s="252" t="s">
        <v>261</v>
      </c>
      <c r="O1102" s="54">
        <v>159</v>
      </c>
      <c r="P1102" s="253" t="s">
        <v>241</v>
      </c>
      <c r="Q1102" s="247" t="s">
        <v>3380</v>
      </c>
      <c r="R1102" s="247" t="s">
        <v>3414</v>
      </c>
      <c r="S1102" s="254">
        <v>125</v>
      </c>
      <c r="T1102" s="265" t="s">
        <v>1430</v>
      </c>
      <c r="U1102" s="43">
        <v>997</v>
      </c>
      <c r="V1102" s="247" t="s">
        <v>816</v>
      </c>
      <c r="W1102" s="247" t="s">
        <v>818</v>
      </c>
      <c r="X1102" s="247" t="s">
        <v>818</v>
      </c>
      <c r="Y1102" s="29">
        <v>681</v>
      </c>
      <c r="Z1102" s="247" t="s">
        <v>3044</v>
      </c>
      <c r="AA1102" s="247" t="s">
        <v>895</v>
      </c>
      <c r="AB1102" s="29">
        <v>0</v>
      </c>
      <c r="AC1102" s="29">
        <v>150000000</v>
      </c>
      <c r="AD1102" s="29">
        <v>0</v>
      </c>
      <c r="AE1102" s="29">
        <v>0</v>
      </c>
      <c r="AF1102" s="247" t="s">
        <v>261</v>
      </c>
      <c r="AG1102" s="247">
        <v>52010801</v>
      </c>
      <c r="AH1102" s="247" t="s">
        <v>895</v>
      </c>
      <c r="AI1102" s="247" t="s">
        <v>895</v>
      </c>
    </row>
    <row r="1103" spans="1:35" s="24" customFormat="1" ht="36.75" customHeight="1" x14ac:dyDescent="0.3">
      <c r="A1103" s="247">
        <v>809</v>
      </c>
      <c r="B1103" s="248">
        <v>90141502</v>
      </c>
      <c r="C1103" s="247" t="s">
        <v>3395</v>
      </c>
      <c r="D1103" s="247" t="s">
        <v>3410</v>
      </c>
      <c r="E1103" s="249" t="s">
        <v>680</v>
      </c>
      <c r="F1103" s="249">
        <v>2024003050102</v>
      </c>
      <c r="G1103" s="250" t="s">
        <v>681</v>
      </c>
      <c r="H1103" s="251" t="s">
        <v>3381</v>
      </c>
      <c r="I1103" s="133">
        <v>70000000</v>
      </c>
      <c r="J1103" s="54" t="s">
        <v>1539</v>
      </c>
      <c r="K1103" s="247" t="s">
        <v>3400</v>
      </c>
      <c r="L1103" s="261" t="s">
        <v>903</v>
      </c>
      <c r="M1103" s="54" t="s">
        <v>1036</v>
      </c>
      <c r="N1103" s="252" t="s">
        <v>261</v>
      </c>
      <c r="O1103" s="54">
        <v>159</v>
      </c>
      <c r="P1103" s="253" t="s">
        <v>241</v>
      </c>
      <c r="Q1103" s="247" t="s">
        <v>3380</v>
      </c>
      <c r="R1103" s="247" t="s">
        <v>3414</v>
      </c>
      <c r="S1103" s="254">
        <v>125</v>
      </c>
      <c r="T1103" s="265" t="s">
        <v>1430</v>
      </c>
      <c r="U1103" s="43" t="s">
        <v>895</v>
      </c>
      <c r="V1103" s="247" t="s">
        <v>816</v>
      </c>
      <c r="W1103" s="247" t="s">
        <v>818</v>
      </c>
      <c r="X1103" s="247" t="s">
        <v>818</v>
      </c>
      <c r="Y1103" s="29" t="s">
        <v>895</v>
      </c>
      <c r="Z1103" s="247" t="s">
        <v>895</v>
      </c>
      <c r="AA1103" s="247" t="s">
        <v>895</v>
      </c>
      <c r="AB1103" s="29">
        <v>0</v>
      </c>
      <c r="AC1103" s="29">
        <v>70000000</v>
      </c>
      <c r="AD1103" s="29">
        <v>0</v>
      </c>
      <c r="AE1103" s="29">
        <v>0</v>
      </c>
      <c r="AF1103" s="247" t="s">
        <v>261</v>
      </c>
      <c r="AG1103" s="247">
        <v>52010801</v>
      </c>
      <c r="AH1103" s="247" t="s">
        <v>895</v>
      </c>
      <c r="AI1103" s="247" t="s">
        <v>895</v>
      </c>
    </row>
    <row r="1104" spans="1:35" s="24" customFormat="1" ht="36.75" customHeight="1" x14ac:dyDescent="0.3">
      <c r="A1104" s="247">
        <v>810</v>
      </c>
      <c r="B1104" s="248">
        <v>90141502</v>
      </c>
      <c r="C1104" s="247" t="s">
        <v>3395</v>
      </c>
      <c r="D1104" s="247" t="s">
        <v>3410</v>
      </c>
      <c r="E1104" s="249" t="s">
        <v>680</v>
      </c>
      <c r="F1104" s="249">
        <v>2024003050102</v>
      </c>
      <c r="G1104" s="250" t="s">
        <v>681</v>
      </c>
      <c r="H1104" s="251" t="s">
        <v>3381</v>
      </c>
      <c r="I1104" s="133">
        <v>80000000</v>
      </c>
      <c r="J1104" s="54" t="s">
        <v>1540</v>
      </c>
      <c r="K1104" s="247" t="s">
        <v>3400</v>
      </c>
      <c r="L1104" s="261" t="s">
        <v>903</v>
      </c>
      <c r="M1104" s="54" t="s">
        <v>1036</v>
      </c>
      <c r="N1104" s="252" t="s">
        <v>261</v>
      </c>
      <c r="O1104" s="54">
        <v>159</v>
      </c>
      <c r="P1104" s="253" t="s">
        <v>241</v>
      </c>
      <c r="Q1104" s="247" t="s">
        <v>3380</v>
      </c>
      <c r="R1104" s="247" t="s">
        <v>3414</v>
      </c>
      <c r="S1104" s="254">
        <v>125</v>
      </c>
      <c r="T1104" s="265" t="s">
        <v>1430</v>
      </c>
      <c r="U1104" s="43" t="s">
        <v>895</v>
      </c>
      <c r="V1104" s="247" t="s">
        <v>816</v>
      </c>
      <c r="W1104" s="247" t="s">
        <v>818</v>
      </c>
      <c r="X1104" s="247" t="s">
        <v>818</v>
      </c>
      <c r="Y1104" s="29" t="s">
        <v>895</v>
      </c>
      <c r="Z1104" s="247" t="s">
        <v>895</v>
      </c>
      <c r="AA1104" s="247" t="s">
        <v>895</v>
      </c>
      <c r="AB1104" s="29">
        <v>0</v>
      </c>
      <c r="AC1104" s="29">
        <v>80000000</v>
      </c>
      <c r="AD1104" s="29">
        <v>0</v>
      </c>
      <c r="AE1104" s="29">
        <v>0</v>
      </c>
      <c r="AF1104" s="247" t="s">
        <v>261</v>
      </c>
      <c r="AG1104" s="247">
        <v>52010801</v>
      </c>
      <c r="AH1104" s="247" t="s">
        <v>895</v>
      </c>
      <c r="AI1104" s="247" t="s">
        <v>895</v>
      </c>
    </row>
    <row r="1105" spans="1:35" s="24" customFormat="1" ht="36.75" customHeight="1" x14ac:dyDescent="0.3">
      <c r="A1105" s="247">
        <v>811</v>
      </c>
      <c r="B1105" s="248">
        <v>90141502</v>
      </c>
      <c r="C1105" s="247" t="s">
        <v>3395</v>
      </c>
      <c r="D1105" s="247" t="s">
        <v>3410</v>
      </c>
      <c r="E1105" s="249" t="s">
        <v>680</v>
      </c>
      <c r="F1105" s="249">
        <v>2024003050102</v>
      </c>
      <c r="G1105" s="250" t="s">
        <v>681</v>
      </c>
      <c r="H1105" s="251" t="s">
        <v>3381</v>
      </c>
      <c r="I1105" s="133">
        <v>100000000</v>
      </c>
      <c r="J1105" s="54" t="s">
        <v>1541</v>
      </c>
      <c r="K1105" s="247" t="s">
        <v>3404</v>
      </c>
      <c r="L1105" s="261" t="s">
        <v>903</v>
      </c>
      <c r="M1105" s="54" t="s">
        <v>1036</v>
      </c>
      <c r="N1105" s="252" t="s">
        <v>261</v>
      </c>
      <c r="O1105" s="54">
        <v>159</v>
      </c>
      <c r="P1105" s="253" t="s">
        <v>241</v>
      </c>
      <c r="Q1105" s="247" t="s">
        <v>3380</v>
      </c>
      <c r="R1105" s="247" t="s">
        <v>3414</v>
      </c>
      <c r="S1105" s="254">
        <v>125</v>
      </c>
      <c r="T1105" s="265" t="s">
        <v>1430</v>
      </c>
      <c r="U1105" s="43">
        <v>936</v>
      </c>
      <c r="V1105" s="247" t="s">
        <v>816</v>
      </c>
      <c r="W1105" s="247" t="s">
        <v>818</v>
      </c>
      <c r="X1105" s="247" t="s">
        <v>818</v>
      </c>
      <c r="Y1105" s="29">
        <v>662</v>
      </c>
      <c r="Z1105" s="247" t="s">
        <v>3018</v>
      </c>
      <c r="AA1105" s="247" t="s">
        <v>895</v>
      </c>
      <c r="AB1105" s="29">
        <v>0</v>
      </c>
      <c r="AC1105" s="29">
        <v>100000000</v>
      </c>
      <c r="AD1105" s="29">
        <v>0</v>
      </c>
      <c r="AE1105" s="29">
        <v>0</v>
      </c>
      <c r="AF1105" s="247" t="s">
        <v>261</v>
      </c>
      <c r="AG1105" s="247">
        <v>52010801</v>
      </c>
      <c r="AH1105" s="247" t="s">
        <v>895</v>
      </c>
      <c r="AI1105" s="247" t="s">
        <v>895</v>
      </c>
    </row>
    <row r="1106" spans="1:35" s="24" customFormat="1" ht="36.75" customHeight="1" x14ac:dyDescent="0.3">
      <c r="A1106" s="247">
        <v>812</v>
      </c>
      <c r="B1106" s="248">
        <v>90141502</v>
      </c>
      <c r="C1106" s="247" t="s">
        <v>3395</v>
      </c>
      <c r="D1106" s="247" t="s">
        <v>3410</v>
      </c>
      <c r="E1106" s="249" t="s">
        <v>680</v>
      </c>
      <c r="F1106" s="249">
        <v>2024003050102</v>
      </c>
      <c r="G1106" s="250" t="s">
        <v>681</v>
      </c>
      <c r="H1106" s="251" t="s">
        <v>3381</v>
      </c>
      <c r="I1106" s="133">
        <v>35000000</v>
      </c>
      <c r="J1106" s="54" t="s">
        <v>1542</v>
      </c>
      <c r="K1106" s="247" t="s">
        <v>3404</v>
      </c>
      <c r="L1106" s="261" t="s">
        <v>903</v>
      </c>
      <c r="M1106" s="54" t="s">
        <v>1036</v>
      </c>
      <c r="N1106" s="252" t="s">
        <v>261</v>
      </c>
      <c r="O1106" s="54">
        <v>159</v>
      </c>
      <c r="P1106" s="253" t="s">
        <v>241</v>
      </c>
      <c r="Q1106" s="247" t="s">
        <v>3380</v>
      </c>
      <c r="R1106" s="247" t="s">
        <v>3414</v>
      </c>
      <c r="S1106" s="254">
        <v>125</v>
      </c>
      <c r="T1106" s="265" t="s">
        <v>1430</v>
      </c>
      <c r="U1106" s="43">
        <v>939</v>
      </c>
      <c r="V1106" s="247" t="s">
        <v>816</v>
      </c>
      <c r="W1106" s="247" t="s">
        <v>818</v>
      </c>
      <c r="X1106" s="247" t="s">
        <v>818</v>
      </c>
      <c r="Y1106" s="29">
        <v>655</v>
      </c>
      <c r="Z1106" s="247" t="s">
        <v>3011</v>
      </c>
      <c r="AA1106" s="247" t="s">
        <v>895</v>
      </c>
      <c r="AB1106" s="29">
        <v>0</v>
      </c>
      <c r="AC1106" s="29">
        <v>35000000</v>
      </c>
      <c r="AD1106" s="29">
        <v>0</v>
      </c>
      <c r="AE1106" s="29">
        <v>0</v>
      </c>
      <c r="AF1106" s="247" t="s">
        <v>261</v>
      </c>
      <c r="AG1106" s="247">
        <v>52010801</v>
      </c>
      <c r="AH1106" s="247" t="s">
        <v>895</v>
      </c>
      <c r="AI1106" s="247" t="s">
        <v>895</v>
      </c>
    </row>
    <row r="1107" spans="1:35" s="24" customFormat="1" ht="36.75" customHeight="1" x14ac:dyDescent="0.3">
      <c r="A1107" s="247">
        <v>813</v>
      </c>
      <c r="B1107" s="248">
        <v>90141502</v>
      </c>
      <c r="C1107" s="247" t="s">
        <v>3395</v>
      </c>
      <c r="D1107" s="247" t="s">
        <v>3410</v>
      </c>
      <c r="E1107" s="249" t="s">
        <v>680</v>
      </c>
      <c r="F1107" s="249">
        <v>2024003050102</v>
      </c>
      <c r="G1107" s="250" t="s">
        <v>681</v>
      </c>
      <c r="H1107" s="251" t="s">
        <v>3381</v>
      </c>
      <c r="I1107" s="133">
        <v>40000000</v>
      </c>
      <c r="J1107" s="54" t="s">
        <v>1543</v>
      </c>
      <c r="K1107" s="247" t="s">
        <v>3404</v>
      </c>
      <c r="L1107" s="261" t="s">
        <v>883</v>
      </c>
      <c r="M1107" s="54" t="s">
        <v>1036</v>
      </c>
      <c r="N1107" s="252" t="s">
        <v>261</v>
      </c>
      <c r="O1107" s="54">
        <v>159</v>
      </c>
      <c r="P1107" s="253" t="s">
        <v>241</v>
      </c>
      <c r="Q1107" s="247" t="s">
        <v>3380</v>
      </c>
      <c r="R1107" s="247" t="s">
        <v>3414</v>
      </c>
      <c r="S1107" s="254">
        <v>125</v>
      </c>
      <c r="T1107" s="265" t="s">
        <v>1430</v>
      </c>
      <c r="U1107" s="43">
        <v>943</v>
      </c>
      <c r="V1107" s="247" t="s">
        <v>816</v>
      </c>
      <c r="W1107" s="247" t="s">
        <v>818</v>
      </c>
      <c r="X1107" s="247" t="s">
        <v>818</v>
      </c>
      <c r="Y1107" s="29">
        <v>290</v>
      </c>
      <c r="Z1107" s="247" t="s">
        <v>2245</v>
      </c>
      <c r="AA1107" s="247">
        <v>10514</v>
      </c>
      <c r="AB1107" s="29">
        <v>40000000</v>
      </c>
      <c r="AC1107" s="29">
        <v>0</v>
      </c>
      <c r="AD1107" s="29">
        <v>0</v>
      </c>
      <c r="AE1107" s="29">
        <v>40000000</v>
      </c>
      <c r="AF1107" s="247" t="s">
        <v>4267</v>
      </c>
      <c r="AG1107" s="247">
        <v>52010801</v>
      </c>
      <c r="AH1107" s="247">
        <v>0</v>
      </c>
      <c r="AI1107" s="247">
        <v>40000000</v>
      </c>
    </row>
    <row r="1108" spans="1:35" s="24" customFormat="1" ht="36.75" customHeight="1" x14ac:dyDescent="0.3">
      <c r="A1108" s="247">
        <v>814</v>
      </c>
      <c r="B1108" s="248">
        <v>90141502</v>
      </c>
      <c r="C1108" s="247" t="s">
        <v>3395</v>
      </c>
      <c r="D1108" s="247" t="s">
        <v>3410</v>
      </c>
      <c r="E1108" s="249" t="s">
        <v>680</v>
      </c>
      <c r="F1108" s="249">
        <v>2024003050102</v>
      </c>
      <c r="G1108" s="250" t="s">
        <v>681</v>
      </c>
      <c r="H1108" s="251" t="s">
        <v>3381</v>
      </c>
      <c r="I1108" s="133">
        <v>150000000</v>
      </c>
      <c r="J1108" s="54" t="s">
        <v>1544</v>
      </c>
      <c r="K1108" s="247" t="s">
        <v>3400</v>
      </c>
      <c r="L1108" s="261" t="s">
        <v>883</v>
      </c>
      <c r="M1108" s="54" t="s">
        <v>1036</v>
      </c>
      <c r="N1108" s="252" t="s">
        <v>261</v>
      </c>
      <c r="O1108" s="54">
        <v>159</v>
      </c>
      <c r="P1108" s="253" t="s">
        <v>241</v>
      </c>
      <c r="Q1108" s="247" t="s">
        <v>3380</v>
      </c>
      <c r="R1108" s="247" t="s">
        <v>3414</v>
      </c>
      <c r="S1108" s="254">
        <v>125</v>
      </c>
      <c r="T1108" s="265" t="s">
        <v>1430</v>
      </c>
      <c r="U1108" s="43" t="s">
        <v>895</v>
      </c>
      <c r="V1108" s="247" t="s">
        <v>816</v>
      </c>
      <c r="W1108" s="247" t="s">
        <v>818</v>
      </c>
      <c r="X1108" s="247" t="s">
        <v>818</v>
      </c>
      <c r="Y1108" s="29" t="s">
        <v>895</v>
      </c>
      <c r="Z1108" s="247" t="s">
        <v>895</v>
      </c>
      <c r="AA1108" s="247" t="s">
        <v>895</v>
      </c>
      <c r="AB1108" s="29">
        <v>0</v>
      </c>
      <c r="AC1108" s="29">
        <v>150000000</v>
      </c>
      <c r="AD1108" s="29">
        <v>0</v>
      </c>
      <c r="AE1108" s="29">
        <v>0</v>
      </c>
      <c r="AF1108" s="247" t="s">
        <v>261</v>
      </c>
      <c r="AG1108" s="247">
        <v>52010801</v>
      </c>
      <c r="AH1108" s="247" t="s">
        <v>895</v>
      </c>
      <c r="AI1108" s="247" t="s">
        <v>895</v>
      </c>
    </row>
    <row r="1109" spans="1:35" s="24" customFormat="1" ht="36.75" customHeight="1" x14ac:dyDescent="0.3">
      <c r="A1109" s="247">
        <v>815</v>
      </c>
      <c r="B1109" s="248">
        <v>90141502</v>
      </c>
      <c r="C1109" s="247" t="s">
        <v>3395</v>
      </c>
      <c r="D1109" s="247" t="s">
        <v>3410</v>
      </c>
      <c r="E1109" s="249" t="s">
        <v>680</v>
      </c>
      <c r="F1109" s="249">
        <v>2024003050102</v>
      </c>
      <c r="G1109" s="250" t="s">
        <v>681</v>
      </c>
      <c r="H1109" s="251" t="s">
        <v>3381</v>
      </c>
      <c r="I1109" s="133">
        <v>150000000</v>
      </c>
      <c r="J1109" s="54" t="s">
        <v>1545</v>
      </c>
      <c r="K1109" s="247" t="s">
        <v>3400</v>
      </c>
      <c r="L1109" s="261" t="s">
        <v>883</v>
      </c>
      <c r="M1109" s="54" t="s">
        <v>1036</v>
      </c>
      <c r="N1109" s="252" t="s">
        <v>261</v>
      </c>
      <c r="O1109" s="54">
        <v>159</v>
      </c>
      <c r="P1109" s="253" t="s">
        <v>241</v>
      </c>
      <c r="Q1109" s="247" t="s">
        <v>3380</v>
      </c>
      <c r="R1109" s="247" t="s">
        <v>3414</v>
      </c>
      <c r="S1109" s="254">
        <v>125</v>
      </c>
      <c r="T1109" s="265" t="s">
        <v>1430</v>
      </c>
      <c r="U1109" s="43" t="s">
        <v>895</v>
      </c>
      <c r="V1109" s="247" t="s">
        <v>816</v>
      </c>
      <c r="W1109" s="247" t="s">
        <v>818</v>
      </c>
      <c r="X1109" s="247" t="s">
        <v>818</v>
      </c>
      <c r="Y1109" s="29" t="s">
        <v>895</v>
      </c>
      <c r="Z1109" s="247" t="s">
        <v>895</v>
      </c>
      <c r="AA1109" s="247" t="s">
        <v>895</v>
      </c>
      <c r="AB1109" s="29">
        <v>0</v>
      </c>
      <c r="AC1109" s="29">
        <v>150000000</v>
      </c>
      <c r="AD1109" s="29">
        <v>0</v>
      </c>
      <c r="AE1109" s="29">
        <v>0</v>
      </c>
      <c r="AF1109" s="247" t="s">
        <v>261</v>
      </c>
      <c r="AG1109" s="247">
        <v>52010801</v>
      </c>
      <c r="AH1109" s="247" t="s">
        <v>895</v>
      </c>
      <c r="AI1109" s="247" t="s">
        <v>895</v>
      </c>
    </row>
    <row r="1110" spans="1:35" s="24" customFormat="1" ht="36.75" customHeight="1" x14ac:dyDescent="0.3">
      <c r="A1110" s="247">
        <v>816</v>
      </c>
      <c r="B1110" s="248">
        <v>90141502</v>
      </c>
      <c r="C1110" s="247" t="s">
        <v>3395</v>
      </c>
      <c r="D1110" s="247" t="s">
        <v>3410</v>
      </c>
      <c r="E1110" s="249" t="s">
        <v>680</v>
      </c>
      <c r="F1110" s="249">
        <v>2024003050102</v>
      </c>
      <c r="G1110" s="250" t="s">
        <v>681</v>
      </c>
      <c r="H1110" s="251" t="s">
        <v>3381</v>
      </c>
      <c r="I1110" s="133">
        <v>125000000</v>
      </c>
      <c r="J1110" s="54" t="s">
        <v>1546</v>
      </c>
      <c r="K1110" s="247" t="s">
        <v>3404</v>
      </c>
      <c r="L1110" s="261" t="s">
        <v>883</v>
      </c>
      <c r="M1110" s="54" t="s">
        <v>1036</v>
      </c>
      <c r="N1110" s="252" t="s">
        <v>261</v>
      </c>
      <c r="O1110" s="54">
        <v>159</v>
      </c>
      <c r="P1110" s="253" t="s">
        <v>241</v>
      </c>
      <c r="Q1110" s="247" t="s">
        <v>3380</v>
      </c>
      <c r="R1110" s="247" t="s">
        <v>3414</v>
      </c>
      <c r="S1110" s="254">
        <v>125</v>
      </c>
      <c r="T1110" s="265" t="s">
        <v>1430</v>
      </c>
      <c r="U1110" s="43">
        <v>915</v>
      </c>
      <c r="V1110" s="247" t="s">
        <v>816</v>
      </c>
      <c r="W1110" s="247" t="s">
        <v>818</v>
      </c>
      <c r="X1110" s="247" t="s">
        <v>818</v>
      </c>
      <c r="Y1110" s="29">
        <v>298</v>
      </c>
      <c r="Z1110" s="247" t="s">
        <v>2269</v>
      </c>
      <c r="AA1110" s="247">
        <v>10523</v>
      </c>
      <c r="AB1110" s="29">
        <v>125000000</v>
      </c>
      <c r="AC1110" s="29">
        <v>0</v>
      </c>
      <c r="AD1110" s="29">
        <v>125000000</v>
      </c>
      <c r="AE1110" s="29">
        <v>0</v>
      </c>
      <c r="AF1110" s="247" t="s">
        <v>4268</v>
      </c>
      <c r="AG1110" s="247">
        <v>52010801</v>
      </c>
      <c r="AH1110" s="247">
        <v>125000000</v>
      </c>
      <c r="AI1110" s="247">
        <v>125000000</v>
      </c>
    </row>
    <row r="1111" spans="1:35" s="24" customFormat="1" ht="36.75" customHeight="1" x14ac:dyDescent="0.3">
      <c r="A1111" s="247">
        <v>817</v>
      </c>
      <c r="B1111" s="248">
        <v>90141502</v>
      </c>
      <c r="C1111" s="247" t="s">
        <v>3395</v>
      </c>
      <c r="D1111" s="247" t="s">
        <v>3410</v>
      </c>
      <c r="E1111" s="249" t="s">
        <v>680</v>
      </c>
      <c r="F1111" s="249">
        <v>2024003050102</v>
      </c>
      <c r="G1111" s="250" t="s">
        <v>681</v>
      </c>
      <c r="H1111" s="251" t="s">
        <v>3381</v>
      </c>
      <c r="I1111" s="133">
        <v>135000000</v>
      </c>
      <c r="J1111" s="54" t="s">
        <v>1547</v>
      </c>
      <c r="K1111" s="247" t="s">
        <v>3404</v>
      </c>
      <c r="L1111" s="261" t="s">
        <v>883</v>
      </c>
      <c r="M1111" s="54" t="s">
        <v>1036</v>
      </c>
      <c r="N1111" s="252" t="s">
        <v>261</v>
      </c>
      <c r="O1111" s="54">
        <v>159</v>
      </c>
      <c r="P1111" s="253" t="s">
        <v>241</v>
      </c>
      <c r="Q1111" s="247" t="s">
        <v>3380</v>
      </c>
      <c r="R1111" s="247" t="s">
        <v>3414</v>
      </c>
      <c r="S1111" s="254">
        <v>125</v>
      </c>
      <c r="T1111" s="265" t="s">
        <v>1430</v>
      </c>
      <c r="U1111" s="43">
        <v>931</v>
      </c>
      <c r="V1111" s="247" t="s">
        <v>816</v>
      </c>
      <c r="W1111" s="247" t="s">
        <v>818</v>
      </c>
      <c r="X1111" s="247" t="s">
        <v>818</v>
      </c>
      <c r="Y1111" s="29">
        <v>311</v>
      </c>
      <c r="Z1111" s="247" t="s">
        <v>2310</v>
      </c>
      <c r="AA1111" s="247">
        <v>10521</v>
      </c>
      <c r="AB1111" s="29">
        <v>135000000</v>
      </c>
      <c r="AC1111" s="29">
        <v>0</v>
      </c>
      <c r="AD1111" s="29">
        <v>81000000</v>
      </c>
      <c r="AE1111" s="29">
        <v>54000000</v>
      </c>
      <c r="AF1111" s="247" t="s">
        <v>4269</v>
      </c>
      <c r="AG1111" s="247">
        <v>52010801</v>
      </c>
      <c r="AH1111" s="247">
        <v>81000000</v>
      </c>
      <c r="AI1111" s="247">
        <v>135000000</v>
      </c>
    </row>
    <row r="1112" spans="1:35" s="24" customFormat="1" ht="36.75" customHeight="1" x14ac:dyDescent="0.3">
      <c r="A1112" s="247">
        <v>818</v>
      </c>
      <c r="B1112" s="248">
        <v>90141502</v>
      </c>
      <c r="C1112" s="247" t="s">
        <v>3395</v>
      </c>
      <c r="D1112" s="247" t="s">
        <v>3410</v>
      </c>
      <c r="E1112" s="249" t="s">
        <v>680</v>
      </c>
      <c r="F1112" s="249">
        <v>2024003050102</v>
      </c>
      <c r="G1112" s="250" t="s">
        <v>681</v>
      </c>
      <c r="H1112" s="251" t="s">
        <v>3381</v>
      </c>
      <c r="I1112" s="133">
        <v>120000000</v>
      </c>
      <c r="J1112" s="54" t="s">
        <v>1548</v>
      </c>
      <c r="K1112" s="247" t="s">
        <v>3400</v>
      </c>
      <c r="L1112" s="261" t="s">
        <v>883</v>
      </c>
      <c r="M1112" s="54" t="s">
        <v>1036</v>
      </c>
      <c r="N1112" s="252" t="s">
        <v>261</v>
      </c>
      <c r="O1112" s="54">
        <v>159</v>
      </c>
      <c r="P1112" s="253" t="s">
        <v>241</v>
      </c>
      <c r="Q1112" s="247" t="s">
        <v>3380</v>
      </c>
      <c r="R1112" s="247" t="s">
        <v>3414</v>
      </c>
      <c r="S1112" s="254">
        <v>75</v>
      </c>
      <c r="T1112" s="265" t="s">
        <v>1430</v>
      </c>
      <c r="U1112" s="43" t="s">
        <v>895</v>
      </c>
      <c r="V1112" s="247" t="s">
        <v>816</v>
      </c>
      <c r="W1112" s="247" t="s">
        <v>845</v>
      </c>
      <c r="X1112" s="247" t="s">
        <v>944</v>
      </c>
      <c r="Y1112" s="29" t="s">
        <v>895</v>
      </c>
      <c r="Z1112" s="247" t="s">
        <v>895</v>
      </c>
      <c r="AA1112" s="247" t="s">
        <v>895</v>
      </c>
      <c r="AB1112" s="29">
        <v>0</v>
      </c>
      <c r="AC1112" s="29">
        <v>120000000</v>
      </c>
      <c r="AD1112" s="29">
        <v>0</v>
      </c>
      <c r="AE1112" s="29">
        <v>0</v>
      </c>
      <c r="AF1112" s="247" t="s">
        <v>261</v>
      </c>
      <c r="AG1112" s="247">
        <v>52010801</v>
      </c>
      <c r="AH1112" s="247" t="s">
        <v>895</v>
      </c>
      <c r="AI1112" s="247" t="s">
        <v>895</v>
      </c>
    </row>
    <row r="1113" spans="1:35" s="24" customFormat="1" ht="36.75" customHeight="1" x14ac:dyDescent="0.3">
      <c r="A1113" s="247">
        <v>819</v>
      </c>
      <c r="B1113" s="248">
        <v>90141502</v>
      </c>
      <c r="C1113" s="247" t="s">
        <v>3395</v>
      </c>
      <c r="D1113" s="247" t="s">
        <v>3410</v>
      </c>
      <c r="E1113" s="249" t="s">
        <v>680</v>
      </c>
      <c r="F1113" s="249">
        <v>2024003050102</v>
      </c>
      <c r="G1113" s="250" t="s">
        <v>681</v>
      </c>
      <c r="H1113" s="251" t="s">
        <v>3381</v>
      </c>
      <c r="I1113" s="133">
        <v>375000000</v>
      </c>
      <c r="J1113" s="54" t="s">
        <v>1549</v>
      </c>
      <c r="K1113" s="247" t="s">
        <v>3404</v>
      </c>
      <c r="L1113" s="261" t="s">
        <v>883</v>
      </c>
      <c r="M1113" s="54" t="s">
        <v>1036</v>
      </c>
      <c r="N1113" s="252" t="s">
        <v>261</v>
      </c>
      <c r="O1113" s="54">
        <v>159</v>
      </c>
      <c r="P1113" s="253" t="s">
        <v>241</v>
      </c>
      <c r="Q1113" s="247" t="s">
        <v>3380</v>
      </c>
      <c r="R1113" s="247" t="s">
        <v>3414</v>
      </c>
      <c r="S1113" s="254">
        <v>125</v>
      </c>
      <c r="T1113" s="265" t="s">
        <v>1430</v>
      </c>
      <c r="U1113" s="43">
        <v>933</v>
      </c>
      <c r="V1113" s="247" t="s">
        <v>816</v>
      </c>
      <c r="W1113" s="247" t="s">
        <v>818</v>
      </c>
      <c r="X1113" s="247" t="s">
        <v>818</v>
      </c>
      <c r="Y1113" s="29">
        <v>295</v>
      </c>
      <c r="Z1113" s="247" t="s">
        <v>2261</v>
      </c>
      <c r="AA1113" s="247">
        <v>10516</v>
      </c>
      <c r="AB1113" s="29">
        <v>375000000</v>
      </c>
      <c r="AC1113" s="29">
        <v>0</v>
      </c>
      <c r="AD1113" s="29">
        <v>0</v>
      </c>
      <c r="AE1113" s="29">
        <v>375000000</v>
      </c>
      <c r="AF1113" s="247" t="s">
        <v>4270</v>
      </c>
      <c r="AG1113" s="247">
        <v>52010801</v>
      </c>
      <c r="AH1113" s="247">
        <v>0</v>
      </c>
      <c r="AI1113" s="247">
        <v>375000000</v>
      </c>
    </row>
    <row r="1114" spans="1:35" s="24" customFormat="1" ht="36.75" customHeight="1" x14ac:dyDescent="0.3">
      <c r="A1114" s="247">
        <v>820</v>
      </c>
      <c r="B1114" s="248">
        <v>90141502</v>
      </c>
      <c r="C1114" s="247" t="s">
        <v>3395</v>
      </c>
      <c r="D1114" s="247" t="s">
        <v>3410</v>
      </c>
      <c r="E1114" s="249" t="s">
        <v>680</v>
      </c>
      <c r="F1114" s="249">
        <v>2024003050102</v>
      </c>
      <c r="G1114" s="250" t="s">
        <v>681</v>
      </c>
      <c r="H1114" s="251" t="s">
        <v>3381</v>
      </c>
      <c r="I1114" s="133">
        <v>100000000</v>
      </c>
      <c r="J1114" s="54" t="s">
        <v>1550</v>
      </c>
      <c r="K1114" s="247" t="s">
        <v>3400</v>
      </c>
      <c r="L1114" s="261" t="s">
        <v>883</v>
      </c>
      <c r="M1114" s="54" t="s">
        <v>1036</v>
      </c>
      <c r="N1114" s="252" t="s">
        <v>261</v>
      </c>
      <c r="O1114" s="54">
        <v>159</v>
      </c>
      <c r="P1114" s="253" t="s">
        <v>241</v>
      </c>
      <c r="Q1114" s="247" t="s">
        <v>3380</v>
      </c>
      <c r="R1114" s="247" t="s">
        <v>3414</v>
      </c>
      <c r="S1114" s="254">
        <v>125</v>
      </c>
      <c r="T1114" s="265" t="s">
        <v>1430</v>
      </c>
      <c r="U1114" s="43" t="s">
        <v>895</v>
      </c>
      <c r="V1114" s="247" t="s">
        <v>816</v>
      </c>
      <c r="W1114" s="247" t="s">
        <v>818</v>
      </c>
      <c r="X1114" s="247" t="s">
        <v>818</v>
      </c>
      <c r="Y1114" s="29" t="s">
        <v>895</v>
      </c>
      <c r="Z1114" s="247" t="s">
        <v>895</v>
      </c>
      <c r="AA1114" s="247" t="s">
        <v>895</v>
      </c>
      <c r="AB1114" s="29">
        <v>0</v>
      </c>
      <c r="AC1114" s="29">
        <v>100000000</v>
      </c>
      <c r="AD1114" s="29">
        <v>0</v>
      </c>
      <c r="AE1114" s="29">
        <v>0</v>
      </c>
      <c r="AF1114" s="247" t="s">
        <v>261</v>
      </c>
      <c r="AG1114" s="247">
        <v>52010801</v>
      </c>
      <c r="AH1114" s="247" t="s">
        <v>895</v>
      </c>
      <c r="AI1114" s="247" t="s">
        <v>895</v>
      </c>
    </row>
    <row r="1115" spans="1:35" s="24" customFormat="1" ht="36.75" customHeight="1" x14ac:dyDescent="0.3">
      <c r="A1115" s="247">
        <v>821</v>
      </c>
      <c r="B1115" s="248">
        <v>90141502</v>
      </c>
      <c r="C1115" s="247" t="s">
        <v>3395</v>
      </c>
      <c r="D1115" s="247" t="s">
        <v>3410</v>
      </c>
      <c r="E1115" s="249" t="s">
        <v>680</v>
      </c>
      <c r="F1115" s="249">
        <v>2024003050102</v>
      </c>
      <c r="G1115" s="250" t="s">
        <v>681</v>
      </c>
      <c r="H1115" s="251" t="s">
        <v>3381</v>
      </c>
      <c r="I1115" s="133">
        <v>150000000</v>
      </c>
      <c r="J1115" s="54" t="s">
        <v>1551</v>
      </c>
      <c r="K1115" s="247" t="s">
        <v>3400</v>
      </c>
      <c r="L1115" s="261" t="s">
        <v>883</v>
      </c>
      <c r="M1115" s="54" t="s">
        <v>1036</v>
      </c>
      <c r="N1115" s="252" t="s">
        <v>261</v>
      </c>
      <c r="O1115" s="54">
        <v>159</v>
      </c>
      <c r="P1115" s="253" t="s">
        <v>241</v>
      </c>
      <c r="Q1115" s="247" t="s">
        <v>3380</v>
      </c>
      <c r="R1115" s="247" t="s">
        <v>3414</v>
      </c>
      <c r="S1115" s="254">
        <v>125</v>
      </c>
      <c r="T1115" s="265" t="s">
        <v>1430</v>
      </c>
      <c r="U1115" s="43" t="s">
        <v>895</v>
      </c>
      <c r="V1115" s="247" t="s">
        <v>816</v>
      </c>
      <c r="W1115" s="247" t="s">
        <v>818</v>
      </c>
      <c r="X1115" s="247" t="s">
        <v>818</v>
      </c>
      <c r="Y1115" s="29" t="s">
        <v>895</v>
      </c>
      <c r="Z1115" s="247" t="s">
        <v>895</v>
      </c>
      <c r="AA1115" s="247" t="s">
        <v>895</v>
      </c>
      <c r="AB1115" s="29">
        <v>0</v>
      </c>
      <c r="AC1115" s="29">
        <v>150000000</v>
      </c>
      <c r="AD1115" s="29">
        <v>0</v>
      </c>
      <c r="AE1115" s="29">
        <v>0</v>
      </c>
      <c r="AF1115" s="247" t="s">
        <v>261</v>
      </c>
      <c r="AG1115" s="247">
        <v>52010801</v>
      </c>
      <c r="AH1115" s="247" t="s">
        <v>895</v>
      </c>
      <c r="AI1115" s="247" t="s">
        <v>895</v>
      </c>
    </row>
    <row r="1116" spans="1:35" s="24" customFormat="1" ht="36.75" customHeight="1" x14ac:dyDescent="0.3">
      <c r="A1116" s="247">
        <v>822</v>
      </c>
      <c r="B1116" s="248">
        <v>90141502</v>
      </c>
      <c r="C1116" s="247" t="s">
        <v>3395</v>
      </c>
      <c r="D1116" s="247" t="s">
        <v>3410</v>
      </c>
      <c r="E1116" s="249" t="s">
        <v>680</v>
      </c>
      <c r="F1116" s="249">
        <v>2024003050102</v>
      </c>
      <c r="G1116" s="250" t="s">
        <v>681</v>
      </c>
      <c r="H1116" s="251" t="s">
        <v>3381</v>
      </c>
      <c r="I1116" s="133">
        <v>150000000</v>
      </c>
      <c r="J1116" s="54" t="s">
        <v>1552</v>
      </c>
      <c r="K1116" s="247" t="s">
        <v>3404</v>
      </c>
      <c r="L1116" s="261" t="s">
        <v>883</v>
      </c>
      <c r="M1116" s="54" t="s">
        <v>1036</v>
      </c>
      <c r="N1116" s="252" t="s">
        <v>261</v>
      </c>
      <c r="O1116" s="54">
        <v>159</v>
      </c>
      <c r="P1116" s="253" t="s">
        <v>241</v>
      </c>
      <c r="Q1116" s="247" t="s">
        <v>3380</v>
      </c>
      <c r="R1116" s="247" t="s">
        <v>3414</v>
      </c>
      <c r="S1116" s="254">
        <v>125</v>
      </c>
      <c r="T1116" s="265" t="s">
        <v>1430</v>
      </c>
      <c r="U1116" s="43">
        <v>928</v>
      </c>
      <c r="V1116" s="247" t="s">
        <v>816</v>
      </c>
      <c r="W1116" s="247" t="s">
        <v>818</v>
      </c>
      <c r="X1116" s="247" t="s">
        <v>818</v>
      </c>
      <c r="Y1116" s="29">
        <v>322</v>
      </c>
      <c r="Z1116" s="247" t="s">
        <v>2334</v>
      </c>
      <c r="AA1116" s="247" t="s">
        <v>895</v>
      </c>
      <c r="AB1116" s="29">
        <v>0</v>
      </c>
      <c r="AC1116" s="29">
        <v>150000000</v>
      </c>
      <c r="AD1116" s="29">
        <v>0</v>
      </c>
      <c r="AE1116" s="29">
        <v>0</v>
      </c>
      <c r="AF1116" s="247" t="s">
        <v>261</v>
      </c>
      <c r="AG1116" s="247">
        <v>52010801</v>
      </c>
      <c r="AH1116" s="247" t="s">
        <v>895</v>
      </c>
      <c r="AI1116" s="247" t="s">
        <v>895</v>
      </c>
    </row>
    <row r="1117" spans="1:35" s="24" customFormat="1" ht="36.75" customHeight="1" x14ac:dyDescent="0.3">
      <c r="A1117" s="247">
        <v>823</v>
      </c>
      <c r="B1117" s="248">
        <v>90141502</v>
      </c>
      <c r="C1117" s="247" t="s">
        <v>3395</v>
      </c>
      <c r="D1117" s="247" t="s">
        <v>3410</v>
      </c>
      <c r="E1117" s="249" t="s">
        <v>680</v>
      </c>
      <c r="F1117" s="249">
        <v>2024003050102</v>
      </c>
      <c r="G1117" s="250" t="s">
        <v>681</v>
      </c>
      <c r="H1117" s="251" t="s">
        <v>3381</v>
      </c>
      <c r="I1117" s="133">
        <v>200000000</v>
      </c>
      <c r="J1117" s="54" t="s">
        <v>1553</v>
      </c>
      <c r="K1117" s="247" t="s">
        <v>3404</v>
      </c>
      <c r="L1117" s="261" t="s">
        <v>883</v>
      </c>
      <c r="M1117" s="54" t="s">
        <v>1036</v>
      </c>
      <c r="N1117" s="252" t="s">
        <v>261</v>
      </c>
      <c r="O1117" s="54">
        <v>159</v>
      </c>
      <c r="P1117" s="253" t="s">
        <v>241</v>
      </c>
      <c r="Q1117" s="247" t="s">
        <v>3380</v>
      </c>
      <c r="R1117" s="247" t="s">
        <v>3414</v>
      </c>
      <c r="S1117" s="254">
        <v>125</v>
      </c>
      <c r="T1117" s="265" t="s">
        <v>1430</v>
      </c>
      <c r="U1117" s="43">
        <v>935</v>
      </c>
      <c r="V1117" s="247" t="s">
        <v>816</v>
      </c>
      <c r="W1117" s="247" t="s">
        <v>818</v>
      </c>
      <c r="X1117" s="247" t="s">
        <v>818</v>
      </c>
      <c r="Y1117" s="29">
        <v>296</v>
      </c>
      <c r="Z1117" s="247" t="s">
        <v>2263</v>
      </c>
      <c r="AA1117" s="247">
        <v>10530</v>
      </c>
      <c r="AB1117" s="29">
        <v>200000000</v>
      </c>
      <c r="AC1117" s="29">
        <v>0</v>
      </c>
      <c r="AD1117" s="29">
        <v>0</v>
      </c>
      <c r="AE1117" s="29">
        <v>200000000</v>
      </c>
      <c r="AF1117" s="247" t="s">
        <v>4271</v>
      </c>
      <c r="AG1117" s="247">
        <v>52010801</v>
      </c>
      <c r="AH1117" s="247">
        <v>0</v>
      </c>
      <c r="AI1117" s="247">
        <v>200000000</v>
      </c>
    </row>
    <row r="1118" spans="1:35" s="24" customFormat="1" ht="36.75" customHeight="1" x14ac:dyDescent="0.3">
      <c r="A1118" s="247">
        <v>824</v>
      </c>
      <c r="B1118" s="248">
        <v>90141502</v>
      </c>
      <c r="C1118" s="247" t="s">
        <v>3395</v>
      </c>
      <c r="D1118" s="247" t="s">
        <v>3410</v>
      </c>
      <c r="E1118" s="249" t="s">
        <v>680</v>
      </c>
      <c r="F1118" s="249">
        <v>2024003050102</v>
      </c>
      <c r="G1118" s="250" t="s">
        <v>681</v>
      </c>
      <c r="H1118" s="251" t="s">
        <v>3381</v>
      </c>
      <c r="I1118" s="133">
        <v>100000000</v>
      </c>
      <c r="J1118" s="54" t="s">
        <v>1554</v>
      </c>
      <c r="K1118" s="247" t="s">
        <v>3400</v>
      </c>
      <c r="L1118" s="261" t="s">
        <v>883</v>
      </c>
      <c r="M1118" s="54" t="s">
        <v>1036</v>
      </c>
      <c r="N1118" s="252" t="s">
        <v>261</v>
      </c>
      <c r="O1118" s="54">
        <v>159</v>
      </c>
      <c r="P1118" s="253" t="s">
        <v>241</v>
      </c>
      <c r="Q1118" s="247" t="s">
        <v>3380</v>
      </c>
      <c r="R1118" s="247" t="s">
        <v>3414</v>
      </c>
      <c r="S1118" s="254">
        <v>125</v>
      </c>
      <c r="T1118" s="265" t="s">
        <v>1430</v>
      </c>
      <c r="U1118" s="43" t="s">
        <v>895</v>
      </c>
      <c r="V1118" s="247" t="s">
        <v>816</v>
      </c>
      <c r="W1118" s="247" t="s">
        <v>818</v>
      </c>
      <c r="X1118" s="247" t="s">
        <v>818</v>
      </c>
      <c r="Y1118" s="29" t="s">
        <v>895</v>
      </c>
      <c r="Z1118" s="247" t="s">
        <v>895</v>
      </c>
      <c r="AA1118" s="247" t="s">
        <v>895</v>
      </c>
      <c r="AB1118" s="29">
        <v>0</v>
      </c>
      <c r="AC1118" s="29">
        <v>100000000</v>
      </c>
      <c r="AD1118" s="29">
        <v>0</v>
      </c>
      <c r="AE1118" s="29">
        <v>0</v>
      </c>
      <c r="AF1118" s="247" t="s">
        <v>261</v>
      </c>
      <c r="AG1118" s="247">
        <v>52010801</v>
      </c>
      <c r="AH1118" s="247" t="s">
        <v>895</v>
      </c>
      <c r="AI1118" s="247" t="s">
        <v>895</v>
      </c>
    </row>
    <row r="1119" spans="1:35" s="24" customFormat="1" ht="36.75" customHeight="1" x14ac:dyDescent="0.3">
      <c r="A1119" s="247">
        <v>825</v>
      </c>
      <c r="B1119" s="248">
        <v>90141502</v>
      </c>
      <c r="C1119" s="247" t="s">
        <v>3395</v>
      </c>
      <c r="D1119" s="247" t="s">
        <v>3410</v>
      </c>
      <c r="E1119" s="249" t="s">
        <v>680</v>
      </c>
      <c r="F1119" s="249">
        <v>2024003050102</v>
      </c>
      <c r="G1119" s="250" t="s">
        <v>681</v>
      </c>
      <c r="H1119" s="251" t="s">
        <v>3381</v>
      </c>
      <c r="I1119" s="133">
        <v>100000000</v>
      </c>
      <c r="J1119" s="54" t="s">
        <v>1555</v>
      </c>
      <c r="K1119" s="247" t="s">
        <v>3404</v>
      </c>
      <c r="L1119" s="261" t="s">
        <v>883</v>
      </c>
      <c r="M1119" s="54" t="s">
        <v>1036</v>
      </c>
      <c r="N1119" s="252" t="s">
        <v>261</v>
      </c>
      <c r="O1119" s="54">
        <v>159</v>
      </c>
      <c r="P1119" s="253" t="s">
        <v>241</v>
      </c>
      <c r="Q1119" s="247" t="s">
        <v>3380</v>
      </c>
      <c r="R1119" s="247" t="s">
        <v>3414</v>
      </c>
      <c r="S1119" s="254">
        <v>125</v>
      </c>
      <c r="T1119" s="265" t="s">
        <v>1430</v>
      </c>
      <c r="U1119" s="43">
        <v>940</v>
      </c>
      <c r="V1119" s="247" t="s">
        <v>816</v>
      </c>
      <c r="W1119" s="247" t="s">
        <v>818</v>
      </c>
      <c r="X1119" s="247" t="s">
        <v>818</v>
      </c>
      <c r="Y1119" s="29">
        <v>449</v>
      </c>
      <c r="Z1119" s="247" t="s">
        <v>2659</v>
      </c>
      <c r="AA1119" s="247" t="s">
        <v>895</v>
      </c>
      <c r="AB1119" s="29">
        <v>0</v>
      </c>
      <c r="AC1119" s="29">
        <v>100000000</v>
      </c>
      <c r="AD1119" s="29">
        <v>0</v>
      </c>
      <c r="AE1119" s="29">
        <v>0</v>
      </c>
      <c r="AF1119" s="247" t="s">
        <v>261</v>
      </c>
      <c r="AG1119" s="247">
        <v>52010801</v>
      </c>
      <c r="AH1119" s="247" t="s">
        <v>895</v>
      </c>
      <c r="AI1119" s="247" t="s">
        <v>895</v>
      </c>
    </row>
    <row r="1120" spans="1:35" s="24" customFormat="1" ht="36.75" customHeight="1" x14ac:dyDescent="0.3">
      <c r="A1120" s="247">
        <v>826</v>
      </c>
      <c r="B1120" s="248">
        <v>90141502</v>
      </c>
      <c r="C1120" s="247" t="s">
        <v>3395</v>
      </c>
      <c r="D1120" s="247" t="s">
        <v>3410</v>
      </c>
      <c r="E1120" s="249" t="s">
        <v>680</v>
      </c>
      <c r="F1120" s="249">
        <v>2024003050102</v>
      </c>
      <c r="G1120" s="250" t="s">
        <v>681</v>
      </c>
      <c r="H1120" s="251" t="s">
        <v>3381</v>
      </c>
      <c r="I1120" s="133">
        <v>150000000</v>
      </c>
      <c r="J1120" s="54" t="s">
        <v>1556</v>
      </c>
      <c r="K1120" s="247" t="s">
        <v>3400</v>
      </c>
      <c r="L1120" s="261" t="s">
        <v>883</v>
      </c>
      <c r="M1120" s="54" t="s">
        <v>1036</v>
      </c>
      <c r="N1120" s="252" t="s">
        <v>261</v>
      </c>
      <c r="O1120" s="54">
        <v>159</v>
      </c>
      <c r="P1120" s="253" t="s">
        <v>241</v>
      </c>
      <c r="Q1120" s="247" t="s">
        <v>3380</v>
      </c>
      <c r="R1120" s="247" t="s">
        <v>3414</v>
      </c>
      <c r="S1120" s="254">
        <v>125</v>
      </c>
      <c r="T1120" s="265" t="s">
        <v>1430</v>
      </c>
      <c r="U1120" s="43" t="s">
        <v>895</v>
      </c>
      <c r="V1120" s="247" t="s">
        <v>816</v>
      </c>
      <c r="W1120" s="247" t="s">
        <v>818</v>
      </c>
      <c r="X1120" s="247" t="s">
        <v>818</v>
      </c>
      <c r="Y1120" s="29" t="s">
        <v>895</v>
      </c>
      <c r="Z1120" s="247" t="s">
        <v>895</v>
      </c>
      <c r="AA1120" s="247" t="s">
        <v>895</v>
      </c>
      <c r="AB1120" s="29">
        <v>0</v>
      </c>
      <c r="AC1120" s="29">
        <v>150000000</v>
      </c>
      <c r="AD1120" s="29">
        <v>0</v>
      </c>
      <c r="AE1120" s="29">
        <v>0</v>
      </c>
      <c r="AF1120" s="247" t="s">
        <v>261</v>
      </c>
      <c r="AG1120" s="247">
        <v>52010801</v>
      </c>
      <c r="AH1120" s="247" t="s">
        <v>895</v>
      </c>
      <c r="AI1120" s="247" t="s">
        <v>895</v>
      </c>
    </row>
    <row r="1121" spans="1:35" s="24" customFormat="1" ht="36.75" customHeight="1" x14ac:dyDescent="0.3">
      <c r="A1121" s="247">
        <v>827</v>
      </c>
      <c r="B1121" s="248">
        <v>90141502</v>
      </c>
      <c r="C1121" s="247" t="s">
        <v>3395</v>
      </c>
      <c r="D1121" s="247" t="s">
        <v>3410</v>
      </c>
      <c r="E1121" s="249" t="s">
        <v>680</v>
      </c>
      <c r="F1121" s="249">
        <v>2024003050102</v>
      </c>
      <c r="G1121" s="250" t="s">
        <v>681</v>
      </c>
      <c r="H1121" s="251" t="s">
        <v>3381</v>
      </c>
      <c r="I1121" s="133">
        <v>80000000</v>
      </c>
      <c r="J1121" s="54" t="s">
        <v>1557</v>
      </c>
      <c r="K1121" s="247" t="s">
        <v>3400</v>
      </c>
      <c r="L1121" s="261" t="s">
        <v>883</v>
      </c>
      <c r="M1121" s="54" t="s">
        <v>1036</v>
      </c>
      <c r="N1121" s="252" t="s">
        <v>261</v>
      </c>
      <c r="O1121" s="54">
        <v>159</v>
      </c>
      <c r="P1121" s="253" t="s">
        <v>241</v>
      </c>
      <c r="Q1121" s="247" t="s">
        <v>3380</v>
      </c>
      <c r="R1121" s="247" t="s">
        <v>3414</v>
      </c>
      <c r="S1121" s="254">
        <v>75</v>
      </c>
      <c r="T1121" s="265" t="s">
        <v>1430</v>
      </c>
      <c r="U1121" s="43" t="s">
        <v>895</v>
      </c>
      <c r="V1121" s="247" t="s">
        <v>816</v>
      </c>
      <c r="W1121" s="247" t="s">
        <v>845</v>
      </c>
      <c r="X1121" s="247" t="s">
        <v>944</v>
      </c>
      <c r="Y1121" s="29" t="s">
        <v>895</v>
      </c>
      <c r="Z1121" s="247" t="s">
        <v>895</v>
      </c>
      <c r="AA1121" s="247" t="s">
        <v>895</v>
      </c>
      <c r="AB1121" s="29">
        <v>0</v>
      </c>
      <c r="AC1121" s="29">
        <v>80000000</v>
      </c>
      <c r="AD1121" s="29">
        <v>0</v>
      </c>
      <c r="AE1121" s="29">
        <v>0</v>
      </c>
      <c r="AF1121" s="247" t="s">
        <v>261</v>
      </c>
      <c r="AG1121" s="247">
        <v>52010801</v>
      </c>
      <c r="AH1121" s="247" t="s">
        <v>895</v>
      </c>
      <c r="AI1121" s="247" t="s">
        <v>895</v>
      </c>
    </row>
    <row r="1122" spans="1:35" s="24" customFormat="1" ht="36.75" customHeight="1" x14ac:dyDescent="0.3">
      <c r="A1122" s="247">
        <v>828</v>
      </c>
      <c r="B1122" s="248">
        <v>90141502</v>
      </c>
      <c r="C1122" s="247" t="s">
        <v>3395</v>
      </c>
      <c r="D1122" s="247" t="s">
        <v>3410</v>
      </c>
      <c r="E1122" s="249" t="s">
        <v>680</v>
      </c>
      <c r="F1122" s="249">
        <v>2024003050102</v>
      </c>
      <c r="G1122" s="250" t="s">
        <v>681</v>
      </c>
      <c r="H1122" s="251" t="s">
        <v>3381</v>
      </c>
      <c r="I1122" s="133">
        <v>200000000</v>
      </c>
      <c r="J1122" s="54" t="s">
        <v>1558</v>
      </c>
      <c r="K1122" s="247" t="s">
        <v>3404</v>
      </c>
      <c r="L1122" s="261" t="s">
        <v>883</v>
      </c>
      <c r="M1122" s="54" t="s">
        <v>1036</v>
      </c>
      <c r="N1122" s="252" t="s">
        <v>261</v>
      </c>
      <c r="O1122" s="54">
        <v>159</v>
      </c>
      <c r="P1122" s="253" t="s">
        <v>241</v>
      </c>
      <c r="Q1122" s="247" t="s">
        <v>3380</v>
      </c>
      <c r="R1122" s="247" t="s">
        <v>3414</v>
      </c>
      <c r="S1122" s="254">
        <v>125</v>
      </c>
      <c r="T1122" s="265" t="s">
        <v>1430</v>
      </c>
      <c r="U1122" s="43">
        <v>938</v>
      </c>
      <c r="V1122" s="247" t="s">
        <v>816</v>
      </c>
      <c r="W1122" s="247" t="s">
        <v>818</v>
      </c>
      <c r="X1122" s="247" t="s">
        <v>818</v>
      </c>
      <c r="Y1122" s="29">
        <v>294</v>
      </c>
      <c r="Z1122" s="247" t="s">
        <v>2259</v>
      </c>
      <c r="AA1122" s="247">
        <v>10228</v>
      </c>
      <c r="AB1122" s="29">
        <v>0</v>
      </c>
      <c r="AC1122" s="29">
        <v>200000000</v>
      </c>
      <c r="AD1122" s="29">
        <v>0</v>
      </c>
      <c r="AE1122" s="29">
        <v>0</v>
      </c>
      <c r="AF1122" s="247" t="s">
        <v>4272</v>
      </c>
      <c r="AG1122" s="247">
        <v>52010801</v>
      </c>
      <c r="AH1122" s="247">
        <v>0</v>
      </c>
      <c r="AI1122" s="247">
        <v>0</v>
      </c>
    </row>
    <row r="1123" spans="1:35" s="24" customFormat="1" ht="36.75" customHeight="1" x14ac:dyDescent="0.3">
      <c r="A1123" s="247">
        <v>829</v>
      </c>
      <c r="B1123" s="248">
        <v>90141502</v>
      </c>
      <c r="C1123" s="247" t="s">
        <v>3395</v>
      </c>
      <c r="D1123" s="247" t="s">
        <v>3410</v>
      </c>
      <c r="E1123" s="249" t="s">
        <v>680</v>
      </c>
      <c r="F1123" s="249">
        <v>2024003050102</v>
      </c>
      <c r="G1123" s="250" t="s">
        <v>681</v>
      </c>
      <c r="H1123" s="251" t="s">
        <v>3381</v>
      </c>
      <c r="I1123" s="133">
        <v>0</v>
      </c>
      <c r="J1123" s="54" t="s">
        <v>812</v>
      </c>
      <c r="K1123" s="247" t="s">
        <v>3400</v>
      </c>
      <c r="L1123" s="261" t="s">
        <v>903</v>
      </c>
      <c r="M1123" s="54" t="s">
        <v>1036</v>
      </c>
      <c r="N1123" s="252" t="s">
        <v>261</v>
      </c>
      <c r="O1123" s="54">
        <v>159</v>
      </c>
      <c r="P1123" s="253" t="s">
        <v>241</v>
      </c>
      <c r="Q1123" s="247" t="s">
        <v>3380</v>
      </c>
      <c r="R1123" s="247" t="s">
        <v>3414</v>
      </c>
      <c r="S1123" s="254" t="s">
        <v>812</v>
      </c>
      <c r="T1123" s="265" t="s">
        <v>812</v>
      </c>
      <c r="U1123" s="43" t="s">
        <v>895</v>
      </c>
      <c r="V1123" s="247" t="s">
        <v>816</v>
      </c>
      <c r="W1123" s="247" t="s">
        <v>812</v>
      </c>
      <c r="X1123" s="247" t="s">
        <v>812</v>
      </c>
      <c r="Y1123" s="29" t="s">
        <v>895</v>
      </c>
      <c r="Z1123" s="247" t="s">
        <v>895</v>
      </c>
      <c r="AA1123" s="247" t="s">
        <v>895</v>
      </c>
      <c r="AB1123" s="29">
        <v>0</v>
      </c>
      <c r="AC1123" s="29">
        <v>0</v>
      </c>
      <c r="AD1123" s="29">
        <v>0</v>
      </c>
      <c r="AE1123" s="29">
        <v>0</v>
      </c>
      <c r="AF1123" s="247" t="s">
        <v>261</v>
      </c>
      <c r="AG1123" s="247">
        <v>52010801</v>
      </c>
      <c r="AH1123" s="247" t="s">
        <v>895</v>
      </c>
      <c r="AI1123" s="247" t="s">
        <v>895</v>
      </c>
    </row>
    <row r="1124" spans="1:35" s="24" customFormat="1" ht="36.75" customHeight="1" x14ac:dyDescent="0.3">
      <c r="A1124" s="247">
        <v>830</v>
      </c>
      <c r="B1124" s="248">
        <v>90141502</v>
      </c>
      <c r="C1124" s="247" t="s">
        <v>3395</v>
      </c>
      <c r="D1124" s="247" t="s">
        <v>3410</v>
      </c>
      <c r="E1124" s="249" t="s">
        <v>680</v>
      </c>
      <c r="F1124" s="249">
        <v>2024003050102</v>
      </c>
      <c r="G1124" s="250" t="s">
        <v>681</v>
      </c>
      <c r="H1124" s="251" t="s">
        <v>3381</v>
      </c>
      <c r="I1124" s="133">
        <v>200000000</v>
      </c>
      <c r="J1124" s="54" t="s">
        <v>1559</v>
      </c>
      <c r="K1124" s="247" t="s">
        <v>3400</v>
      </c>
      <c r="L1124" s="261" t="s">
        <v>883</v>
      </c>
      <c r="M1124" s="54" t="s">
        <v>1036</v>
      </c>
      <c r="N1124" s="252" t="s">
        <v>261</v>
      </c>
      <c r="O1124" s="54">
        <v>159</v>
      </c>
      <c r="P1124" s="253" t="s">
        <v>241</v>
      </c>
      <c r="Q1124" s="247" t="s">
        <v>3380</v>
      </c>
      <c r="R1124" s="247" t="s">
        <v>3414</v>
      </c>
      <c r="S1124" s="254">
        <v>125</v>
      </c>
      <c r="T1124" s="265" t="s">
        <v>1430</v>
      </c>
      <c r="U1124" s="43" t="s">
        <v>895</v>
      </c>
      <c r="V1124" s="247" t="s">
        <v>816</v>
      </c>
      <c r="W1124" s="247" t="s">
        <v>818</v>
      </c>
      <c r="X1124" s="247" t="s">
        <v>818</v>
      </c>
      <c r="Y1124" s="29" t="s">
        <v>895</v>
      </c>
      <c r="Z1124" s="247" t="s">
        <v>895</v>
      </c>
      <c r="AA1124" s="247" t="s">
        <v>895</v>
      </c>
      <c r="AB1124" s="29">
        <v>0</v>
      </c>
      <c r="AC1124" s="29">
        <v>200000000</v>
      </c>
      <c r="AD1124" s="29">
        <v>0</v>
      </c>
      <c r="AE1124" s="29">
        <v>0</v>
      </c>
      <c r="AF1124" s="247" t="s">
        <v>261</v>
      </c>
      <c r="AG1124" s="247">
        <v>52010801</v>
      </c>
      <c r="AH1124" s="247" t="s">
        <v>895</v>
      </c>
      <c r="AI1124" s="247" t="s">
        <v>895</v>
      </c>
    </row>
    <row r="1125" spans="1:35" s="24" customFormat="1" ht="36.75" customHeight="1" x14ac:dyDescent="0.3">
      <c r="A1125" s="247">
        <v>831</v>
      </c>
      <c r="B1125" s="248">
        <v>90141502</v>
      </c>
      <c r="C1125" s="247" t="s">
        <v>3395</v>
      </c>
      <c r="D1125" s="247" t="s">
        <v>3410</v>
      </c>
      <c r="E1125" s="249" t="s">
        <v>680</v>
      </c>
      <c r="F1125" s="249">
        <v>2024003050102</v>
      </c>
      <c r="G1125" s="250" t="s">
        <v>681</v>
      </c>
      <c r="H1125" s="251" t="s">
        <v>3381</v>
      </c>
      <c r="I1125" s="133">
        <v>25000000</v>
      </c>
      <c r="J1125" s="54" t="s">
        <v>1560</v>
      </c>
      <c r="K1125" s="247" t="s">
        <v>3404</v>
      </c>
      <c r="L1125" s="261" t="s">
        <v>883</v>
      </c>
      <c r="M1125" s="54" t="s">
        <v>1036</v>
      </c>
      <c r="N1125" s="252" t="s">
        <v>261</v>
      </c>
      <c r="O1125" s="54">
        <v>159</v>
      </c>
      <c r="P1125" s="253" t="s">
        <v>241</v>
      </c>
      <c r="Q1125" s="247" t="s">
        <v>3380</v>
      </c>
      <c r="R1125" s="247" t="s">
        <v>3414</v>
      </c>
      <c r="S1125" s="254">
        <v>125</v>
      </c>
      <c r="T1125" s="265" t="s">
        <v>1430</v>
      </c>
      <c r="U1125" s="43">
        <v>1006</v>
      </c>
      <c r="V1125" s="247" t="s">
        <v>816</v>
      </c>
      <c r="W1125" s="247" t="s">
        <v>818</v>
      </c>
      <c r="X1125" s="247" t="s">
        <v>818</v>
      </c>
      <c r="Y1125" s="29">
        <v>353</v>
      </c>
      <c r="Z1125" s="247" t="s">
        <v>2412</v>
      </c>
      <c r="AA1125" s="247" t="s">
        <v>895</v>
      </c>
      <c r="AB1125" s="29">
        <v>0</v>
      </c>
      <c r="AC1125" s="29">
        <v>25000000</v>
      </c>
      <c r="AD1125" s="29">
        <v>0</v>
      </c>
      <c r="AE1125" s="29">
        <v>0</v>
      </c>
      <c r="AF1125" s="247" t="s">
        <v>261</v>
      </c>
      <c r="AG1125" s="247">
        <v>52010801</v>
      </c>
      <c r="AH1125" s="247" t="s">
        <v>895</v>
      </c>
      <c r="AI1125" s="247" t="s">
        <v>895</v>
      </c>
    </row>
    <row r="1126" spans="1:35" s="24" customFormat="1" ht="36.75" customHeight="1" x14ac:dyDescent="0.3">
      <c r="A1126" s="247">
        <v>832</v>
      </c>
      <c r="B1126" s="248">
        <v>90141502</v>
      </c>
      <c r="C1126" s="247" t="s">
        <v>3395</v>
      </c>
      <c r="D1126" s="247" t="s">
        <v>3410</v>
      </c>
      <c r="E1126" s="249" t="s">
        <v>680</v>
      </c>
      <c r="F1126" s="249">
        <v>2024003050102</v>
      </c>
      <c r="G1126" s="250" t="s">
        <v>681</v>
      </c>
      <c r="H1126" s="251" t="s">
        <v>3381</v>
      </c>
      <c r="I1126" s="133">
        <v>70000000</v>
      </c>
      <c r="J1126" s="54" t="s">
        <v>1561</v>
      </c>
      <c r="K1126" s="247" t="s">
        <v>3400</v>
      </c>
      <c r="L1126" s="261" t="s">
        <v>883</v>
      </c>
      <c r="M1126" s="54" t="s">
        <v>1036</v>
      </c>
      <c r="N1126" s="252" t="s">
        <v>261</v>
      </c>
      <c r="O1126" s="54">
        <v>159</v>
      </c>
      <c r="P1126" s="253" t="s">
        <v>241</v>
      </c>
      <c r="Q1126" s="247" t="s">
        <v>3380</v>
      </c>
      <c r="R1126" s="247" t="s">
        <v>3414</v>
      </c>
      <c r="S1126" s="254">
        <v>125</v>
      </c>
      <c r="T1126" s="265" t="s">
        <v>1430</v>
      </c>
      <c r="U1126" s="43" t="s">
        <v>895</v>
      </c>
      <c r="V1126" s="247" t="s">
        <v>816</v>
      </c>
      <c r="W1126" s="247" t="s">
        <v>818</v>
      </c>
      <c r="X1126" s="247" t="s">
        <v>818</v>
      </c>
      <c r="Y1126" s="29" t="s">
        <v>895</v>
      </c>
      <c r="Z1126" s="247" t="s">
        <v>895</v>
      </c>
      <c r="AA1126" s="247" t="s">
        <v>895</v>
      </c>
      <c r="AB1126" s="29">
        <v>0</v>
      </c>
      <c r="AC1126" s="29">
        <v>70000000</v>
      </c>
      <c r="AD1126" s="29">
        <v>0</v>
      </c>
      <c r="AE1126" s="29">
        <v>0</v>
      </c>
      <c r="AF1126" s="247" t="s">
        <v>261</v>
      </c>
      <c r="AG1126" s="247">
        <v>52010801</v>
      </c>
      <c r="AH1126" s="247" t="s">
        <v>895</v>
      </c>
      <c r="AI1126" s="247" t="s">
        <v>895</v>
      </c>
    </row>
    <row r="1127" spans="1:35" s="24" customFormat="1" ht="36.75" customHeight="1" x14ac:dyDescent="0.3">
      <c r="A1127" s="247">
        <v>833</v>
      </c>
      <c r="B1127" s="248">
        <v>90141502</v>
      </c>
      <c r="C1127" s="247" t="s">
        <v>3395</v>
      </c>
      <c r="D1127" s="247" t="s">
        <v>3410</v>
      </c>
      <c r="E1127" s="249" t="s">
        <v>680</v>
      </c>
      <c r="F1127" s="249">
        <v>2024003050102</v>
      </c>
      <c r="G1127" s="250" t="s">
        <v>681</v>
      </c>
      <c r="H1127" s="251" t="s">
        <v>3381</v>
      </c>
      <c r="I1127" s="133">
        <v>85000000</v>
      </c>
      <c r="J1127" s="54" t="s">
        <v>1562</v>
      </c>
      <c r="K1127" s="247" t="s">
        <v>3400</v>
      </c>
      <c r="L1127" s="261" t="s">
        <v>883</v>
      </c>
      <c r="M1127" s="54" t="s">
        <v>1036</v>
      </c>
      <c r="N1127" s="252" t="s">
        <v>261</v>
      </c>
      <c r="O1127" s="54">
        <v>159</v>
      </c>
      <c r="P1127" s="253" t="s">
        <v>241</v>
      </c>
      <c r="Q1127" s="247" t="s">
        <v>3380</v>
      </c>
      <c r="R1127" s="247" t="s">
        <v>3414</v>
      </c>
      <c r="S1127" s="254">
        <v>125</v>
      </c>
      <c r="T1127" s="265" t="s">
        <v>1430</v>
      </c>
      <c r="U1127" s="43" t="s">
        <v>895</v>
      </c>
      <c r="V1127" s="247" t="s">
        <v>816</v>
      </c>
      <c r="W1127" s="247" t="s">
        <v>818</v>
      </c>
      <c r="X1127" s="247" t="s">
        <v>818</v>
      </c>
      <c r="Y1127" s="29" t="s">
        <v>895</v>
      </c>
      <c r="Z1127" s="247" t="s">
        <v>895</v>
      </c>
      <c r="AA1127" s="247" t="s">
        <v>895</v>
      </c>
      <c r="AB1127" s="29">
        <v>0</v>
      </c>
      <c r="AC1127" s="29">
        <v>85000000</v>
      </c>
      <c r="AD1127" s="29">
        <v>0</v>
      </c>
      <c r="AE1127" s="29">
        <v>0</v>
      </c>
      <c r="AF1127" s="247" t="s">
        <v>261</v>
      </c>
      <c r="AG1127" s="247">
        <v>52010801</v>
      </c>
      <c r="AH1127" s="247" t="s">
        <v>895</v>
      </c>
      <c r="AI1127" s="247" t="s">
        <v>895</v>
      </c>
    </row>
    <row r="1128" spans="1:35" s="24" customFormat="1" ht="36.75" customHeight="1" x14ac:dyDescent="0.3">
      <c r="A1128" s="247">
        <v>834</v>
      </c>
      <c r="B1128" s="248">
        <v>90141502</v>
      </c>
      <c r="C1128" s="247" t="s">
        <v>3395</v>
      </c>
      <c r="D1128" s="247" t="s">
        <v>3410</v>
      </c>
      <c r="E1128" s="249" t="s">
        <v>680</v>
      </c>
      <c r="F1128" s="249">
        <v>2024003050102</v>
      </c>
      <c r="G1128" s="250" t="s">
        <v>681</v>
      </c>
      <c r="H1128" s="251" t="s">
        <v>3381</v>
      </c>
      <c r="I1128" s="133">
        <v>150000000</v>
      </c>
      <c r="J1128" s="54" t="s">
        <v>1563</v>
      </c>
      <c r="K1128" s="247" t="s">
        <v>3404</v>
      </c>
      <c r="L1128" s="261" t="s">
        <v>883</v>
      </c>
      <c r="M1128" s="54" t="s">
        <v>1036</v>
      </c>
      <c r="N1128" s="252" t="s">
        <v>261</v>
      </c>
      <c r="O1128" s="54">
        <v>159</v>
      </c>
      <c r="P1128" s="253" t="s">
        <v>241</v>
      </c>
      <c r="Q1128" s="247" t="s">
        <v>3380</v>
      </c>
      <c r="R1128" s="247" t="s">
        <v>3414</v>
      </c>
      <c r="S1128" s="254">
        <v>125</v>
      </c>
      <c r="T1128" s="265" t="s">
        <v>1430</v>
      </c>
      <c r="U1128" s="43">
        <v>941</v>
      </c>
      <c r="V1128" s="247" t="s">
        <v>816</v>
      </c>
      <c r="W1128" s="247" t="s">
        <v>818</v>
      </c>
      <c r="X1128" s="247" t="s">
        <v>818</v>
      </c>
      <c r="Y1128" s="29">
        <v>321</v>
      </c>
      <c r="Z1128" s="247" t="s">
        <v>2331</v>
      </c>
      <c r="AA1128" s="247" t="s">
        <v>895</v>
      </c>
      <c r="AB1128" s="29">
        <v>0</v>
      </c>
      <c r="AC1128" s="29">
        <v>150000000</v>
      </c>
      <c r="AD1128" s="29">
        <v>0</v>
      </c>
      <c r="AE1128" s="29">
        <v>0</v>
      </c>
      <c r="AF1128" s="247" t="s">
        <v>261</v>
      </c>
      <c r="AG1128" s="247">
        <v>52010801</v>
      </c>
      <c r="AH1128" s="247" t="s">
        <v>895</v>
      </c>
      <c r="AI1128" s="247" t="s">
        <v>895</v>
      </c>
    </row>
    <row r="1129" spans="1:35" s="24" customFormat="1" ht="36.75" customHeight="1" x14ac:dyDescent="0.3">
      <c r="A1129" s="247">
        <v>835</v>
      </c>
      <c r="B1129" s="248">
        <v>90141502</v>
      </c>
      <c r="C1129" s="247" t="s">
        <v>3395</v>
      </c>
      <c r="D1129" s="247" t="s">
        <v>3410</v>
      </c>
      <c r="E1129" s="249" t="s">
        <v>680</v>
      </c>
      <c r="F1129" s="249">
        <v>2024003050102</v>
      </c>
      <c r="G1129" s="250" t="s">
        <v>681</v>
      </c>
      <c r="H1129" s="251" t="s">
        <v>3381</v>
      </c>
      <c r="I1129" s="133">
        <v>100000000</v>
      </c>
      <c r="J1129" s="54" t="s">
        <v>1564</v>
      </c>
      <c r="K1129" s="247" t="s">
        <v>3404</v>
      </c>
      <c r="L1129" s="261" t="s">
        <v>883</v>
      </c>
      <c r="M1129" s="54" t="s">
        <v>1036</v>
      </c>
      <c r="N1129" s="252" t="s">
        <v>261</v>
      </c>
      <c r="O1129" s="54">
        <v>159</v>
      </c>
      <c r="P1129" s="253" t="s">
        <v>241</v>
      </c>
      <c r="Q1129" s="247" t="s">
        <v>3380</v>
      </c>
      <c r="R1129" s="247" t="s">
        <v>3414</v>
      </c>
      <c r="S1129" s="254">
        <v>125</v>
      </c>
      <c r="T1129" s="265" t="s">
        <v>1430</v>
      </c>
      <c r="U1129" s="43">
        <v>992</v>
      </c>
      <c r="V1129" s="247" t="s">
        <v>816</v>
      </c>
      <c r="W1129" s="247" t="s">
        <v>818</v>
      </c>
      <c r="X1129" s="247" t="s">
        <v>818</v>
      </c>
      <c r="Y1129" s="29">
        <v>462</v>
      </c>
      <c r="Z1129" s="247" t="s">
        <v>2692</v>
      </c>
      <c r="AA1129" s="247" t="s">
        <v>895</v>
      </c>
      <c r="AB1129" s="29">
        <v>0</v>
      </c>
      <c r="AC1129" s="29">
        <v>100000000</v>
      </c>
      <c r="AD1129" s="29">
        <v>0</v>
      </c>
      <c r="AE1129" s="29">
        <v>0</v>
      </c>
      <c r="AF1129" s="247" t="s">
        <v>261</v>
      </c>
      <c r="AG1129" s="247">
        <v>52010801</v>
      </c>
      <c r="AH1129" s="247" t="s">
        <v>895</v>
      </c>
      <c r="AI1129" s="247" t="s">
        <v>895</v>
      </c>
    </row>
    <row r="1130" spans="1:35" s="24" customFormat="1" ht="36.75" customHeight="1" x14ac:dyDescent="0.3">
      <c r="A1130" s="247">
        <v>836</v>
      </c>
      <c r="B1130" s="248">
        <v>90141502</v>
      </c>
      <c r="C1130" s="247" t="s">
        <v>3395</v>
      </c>
      <c r="D1130" s="247" t="s">
        <v>3410</v>
      </c>
      <c r="E1130" s="249" t="s">
        <v>757</v>
      </c>
      <c r="F1130" s="249">
        <v>2024003050087</v>
      </c>
      <c r="G1130" s="250" t="s">
        <v>759</v>
      </c>
      <c r="H1130" s="251" t="s">
        <v>3385</v>
      </c>
      <c r="I1130" s="133">
        <v>900000000</v>
      </c>
      <c r="J1130" s="54" t="s">
        <v>1565</v>
      </c>
      <c r="K1130" s="247" t="s">
        <v>3404</v>
      </c>
      <c r="L1130" s="261" t="s">
        <v>903</v>
      </c>
      <c r="M1130" s="54" t="s">
        <v>1036</v>
      </c>
      <c r="N1130" s="252" t="s">
        <v>498</v>
      </c>
      <c r="O1130" s="54">
        <v>162</v>
      </c>
      <c r="P1130" s="253" t="s">
        <v>499</v>
      </c>
      <c r="Q1130" s="247" t="s">
        <v>3384</v>
      </c>
      <c r="R1130" s="247" t="s">
        <v>3414</v>
      </c>
      <c r="S1130" s="254">
        <v>125</v>
      </c>
      <c r="T1130" s="265" t="s">
        <v>1430</v>
      </c>
      <c r="U1130" s="43">
        <v>926</v>
      </c>
      <c r="V1130" s="247" t="s">
        <v>816</v>
      </c>
      <c r="W1130" s="247" t="s">
        <v>818</v>
      </c>
      <c r="X1130" s="247" t="s">
        <v>818</v>
      </c>
      <c r="Y1130" s="29">
        <v>625</v>
      </c>
      <c r="Z1130" s="247" t="s">
        <v>2263</v>
      </c>
      <c r="AA1130" s="247">
        <v>10187</v>
      </c>
      <c r="AB1130" s="29">
        <v>900000000</v>
      </c>
      <c r="AC1130" s="29">
        <v>0</v>
      </c>
      <c r="AD1130" s="29">
        <v>540000000</v>
      </c>
      <c r="AE1130" s="29">
        <v>360000000</v>
      </c>
      <c r="AF1130" s="247" t="s">
        <v>4273</v>
      </c>
      <c r="AG1130" s="247">
        <v>52010805</v>
      </c>
      <c r="AH1130" s="247">
        <v>540000000</v>
      </c>
      <c r="AI1130" s="247">
        <v>900000000</v>
      </c>
    </row>
    <row r="1131" spans="1:35" s="24" customFormat="1" ht="36.75" customHeight="1" x14ac:dyDescent="0.3">
      <c r="A1131" s="247">
        <v>837</v>
      </c>
      <c r="B1131" s="248">
        <v>90141502</v>
      </c>
      <c r="C1131" s="247" t="s">
        <v>3395</v>
      </c>
      <c r="D1131" s="247" t="s">
        <v>3410</v>
      </c>
      <c r="E1131" s="249" t="s">
        <v>757</v>
      </c>
      <c r="F1131" s="249">
        <v>2024003050087</v>
      </c>
      <c r="G1131" s="250" t="s">
        <v>759</v>
      </c>
      <c r="H1131" s="251" t="s">
        <v>3385</v>
      </c>
      <c r="I1131" s="133">
        <v>900000000</v>
      </c>
      <c r="J1131" s="54" t="s">
        <v>1566</v>
      </c>
      <c r="K1131" s="247" t="s">
        <v>3400</v>
      </c>
      <c r="L1131" s="261" t="s">
        <v>903</v>
      </c>
      <c r="M1131" s="54" t="s">
        <v>1036</v>
      </c>
      <c r="N1131" s="252" t="s">
        <v>498</v>
      </c>
      <c r="O1131" s="54">
        <v>162</v>
      </c>
      <c r="P1131" s="253" t="s">
        <v>499</v>
      </c>
      <c r="Q1131" s="247" t="s">
        <v>3384</v>
      </c>
      <c r="R1131" s="247" t="s">
        <v>3414</v>
      </c>
      <c r="S1131" s="254">
        <v>125</v>
      </c>
      <c r="T1131" s="265" t="s">
        <v>1430</v>
      </c>
      <c r="U1131" s="43" t="s">
        <v>895</v>
      </c>
      <c r="V1131" s="247" t="s">
        <v>816</v>
      </c>
      <c r="W1131" s="247" t="s">
        <v>818</v>
      </c>
      <c r="X1131" s="247" t="s">
        <v>818</v>
      </c>
      <c r="Y1131" s="29" t="s">
        <v>895</v>
      </c>
      <c r="Z1131" s="247" t="s">
        <v>895</v>
      </c>
      <c r="AA1131" s="247" t="s">
        <v>895</v>
      </c>
      <c r="AB1131" s="29">
        <v>0</v>
      </c>
      <c r="AC1131" s="29">
        <v>900000000</v>
      </c>
      <c r="AD1131" s="29">
        <v>0</v>
      </c>
      <c r="AE1131" s="29">
        <v>0</v>
      </c>
      <c r="AF1131" s="247" t="s">
        <v>498</v>
      </c>
      <c r="AG1131" s="247">
        <v>52010805</v>
      </c>
      <c r="AH1131" s="247" t="s">
        <v>895</v>
      </c>
      <c r="AI1131" s="247" t="s">
        <v>895</v>
      </c>
    </row>
    <row r="1132" spans="1:35" s="24" customFormat="1" ht="36.75" customHeight="1" x14ac:dyDescent="0.3">
      <c r="A1132" s="247">
        <v>838</v>
      </c>
      <c r="B1132" s="248">
        <v>90141502</v>
      </c>
      <c r="C1132" s="247" t="s">
        <v>3395</v>
      </c>
      <c r="D1132" s="247" t="s">
        <v>3410</v>
      </c>
      <c r="E1132" s="249" t="s">
        <v>757</v>
      </c>
      <c r="F1132" s="249">
        <v>2024003050087</v>
      </c>
      <c r="G1132" s="250" t="s">
        <v>759</v>
      </c>
      <c r="H1132" s="251" t="s">
        <v>3385</v>
      </c>
      <c r="I1132" s="133">
        <v>900000000</v>
      </c>
      <c r="J1132" s="54" t="s">
        <v>1567</v>
      </c>
      <c r="K1132" s="247" t="s">
        <v>3404</v>
      </c>
      <c r="L1132" s="261" t="s">
        <v>903</v>
      </c>
      <c r="M1132" s="54" t="s">
        <v>1036</v>
      </c>
      <c r="N1132" s="252" t="s">
        <v>498</v>
      </c>
      <c r="O1132" s="54">
        <v>162</v>
      </c>
      <c r="P1132" s="253" t="s">
        <v>499</v>
      </c>
      <c r="Q1132" s="247" t="s">
        <v>3384</v>
      </c>
      <c r="R1132" s="247" t="s">
        <v>3414</v>
      </c>
      <c r="S1132" s="254">
        <v>125</v>
      </c>
      <c r="T1132" s="265" t="s">
        <v>1430</v>
      </c>
      <c r="U1132" s="43">
        <v>929</v>
      </c>
      <c r="V1132" s="247" t="s">
        <v>816</v>
      </c>
      <c r="W1132" s="247" t="s">
        <v>818</v>
      </c>
      <c r="X1132" s="247" t="s">
        <v>818</v>
      </c>
      <c r="Y1132" s="29">
        <v>666</v>
      </c>
      <c r="Z1132" s="247" t="s">
        <v>252</v>
      </c>
      <c r="AA1132" s="247" t="s">
        <v>895</v>
      </c>
      <c r="AB1132" s="29">
        <v>0</v>
      </c>
      <c r="AC1132" s="29">
        <v>900000000</v>
      </c>
      <c r="AD1132" s="29">
        <v>0</v>
      </c>
      <c r="AE1132" s="29">
        <v>0</v>
      </c>
      <c r="AF1132" s="247" t="s">
        <v>498</v>
      </c>
      <c r="AG1132" s="247">
        <v>52010805</v>
      </c>
      <c r="AH1132" s="247" t="s">
        <v>895</v>
      </c>
      <c r="AI1132" s="247" t="s">
        <v>895</v>
      </c>
    </row>
    <row r="1133" spans="1:35" s="24" customFormat="1" ht="36.75" customHeight="1" x14ac:dyDescent="0.3">
      <c r="A1133" s="247">
        <v>839</v>
      </c>
      <c r="B1133" s="248">
        <v>90141502</v>
      </c>
      <c r="C1133" s="247" t="s">
        <v>3395</v>
      </c>
      <c r="D1133" s="247" t="s">
        <v>3410</v>
      </c>
      <c r="E1133" s="249" t="s">
        <v>757</v>
      </c>
      <c r="F1133" s="249">
        <v>2024003050087</v>
      </c>
      <c r="G1133" s="250" t="s">
        <v>759</v>
      </c>
      <c r="H1133" s="251" t="s">
        <v>3385</v>
      </c>
      <c r="I1133" s="133">
        <v>300000000</v>
      </c>
      <c r="J1133" s="54" t="s">
        <v>1568</v>
      </c>
      <c r="K1133" s="247" t="s">
        <v>3400</v>
      </c>
      <c r="L1133" s="261" t="s">
        <v>903</v>
      </c>
      <c r="M1133" s="54" t="s">
        <v>1036</v>
      </c>
      <c r="N1133" s="252" t="s">
        <v>498</v>
      </c>
      <c r="O1133" s="54">
        <v>162</v>
      </c>
      <c r="P1133" s="253" t="s">
        <v>499</v>
      </c>
      <c r="Q1133" s="247" t="s">
        <v>3384</v>
      </c>
      <c r="R1133" s="247" t="s">
        <v>3414</v>
      </c>
      <c r="S1133" s="254">
        <v>75</v>
      </c>
      <c r="T1133" s="265" t="s">
        <v>1430</v>
      </c>
      <c r="U1133" s="43" t="s">
        <v>895</v>
      </c>
      <c r="V1133" s="247" t="s">
        <v>816</v>
      </c>
      <c r="W1133" s="247" t="s">
        <v>845</v>
      </c>
      <c r="X1133" s="247" t="s">
        <v>944</v>
      </c>
      <c r="Y1133" s="29" t="s">
        <v>895</v>
      </c>
      <c r="Z1133" s="247" t="s">
        <v>895</v>
      </c>
      <c r="AA1133" s="247" t="s">
        <v>895</v>
      </c>
      <c r="AB1133" s="29">
        <v>0</v>
      </c>
      <c r="AC1133" s="29">
        <v>300000000</v>
      </c>
      <c r="AD1133" s="29">
        <v>0</v>
      </c>
      <c r="AE1133" s="29">
        <v>0</v>
      </c>
      <c r="AF1133" s="247" t="s">
        <v>498</v>
      </c>
      <c r="AG1133" s="247">
        <v>52010805</v>
      </c>
      <c r="AH1133" s="247" t="s">
        <v>895</v>
      </c>
      <c r="AI1133" s="247" t="s">
        <v>895</v>
      </c>
    </row>
    <row r="1134" spans="1:35" s="24" customFormat="1" ht="36.75" customHeight="1" x14ac:dyDescent="0.3">
      <c r="A1134" s="247">
        <v>840</v>
      </c>
      <c r="B1134" s="248">
        <v>80111600</v>
      </c>
      <c r="C1134" s="254" t="s">
        <v>3396</v>
      </c>
      <c r="D1134" s="254" t="s">
        <v>3410</v>
      </c>
      <c r="E1134" s="259" t="s">
        <v>695</v>
      </c>
      <c r="F1134" s="259">
        <v>2024003050103</v>
      </c>
      <c r="G1134" s="250" t="s">
        <v>696</v>
      </c>
      <c r="H1134" s="260" t="s">
        <v>3379</v>
      </c>
      <c r="I1134" s="134">
        <v>37851667</v>
      </c>
      <c r="J1134" s="261" t="s">
        <v>1569</v>
      </c>
      <c r="K1134" s="254" t="s">
        <v>3404</v>
      </c>
      <c r="L1134" s="261" t="s">
        <v>903</v>
      </c>
      <c r="M1134" s="261" t="s">
        <v>909</v>
      </c>
      <c r="N1134" s="262" t="s">
        <v>277</v>
      </c>
      <c r="O1134" s="261">
        <v>68</v>
      </c>
      <c r="P1134" s="261" t="s">
        <v>278</v>
      </c>
      <c r="Q1134" s="254" t="s">
        <v>3378</v>
      </c>
      <c r="R1134" s="254" t="s">
        <v>3411</v>
      </c>
      <c r="S1134" s="254">
        <v>4</v>
      </c>
      <c r="T1134" s="265" t="s">
        <v>815</v>
      </c>
      <c r="U1134" s="127">
        <v>942</v>
      </c>
      <c r="V1134" s="254" t="s">
        <v>816</v>
      </c>
      <c r="W1134" s="254" t="s">
        <v>818</v>
      </c>
      <c r="X1134" s="254" t="s">
        <v>818</v>
      </c>
      <c r="Y1134" s="128">
        <v>679</v>
      </c>
      <c r="Z1134" s="254" t="s">
        <v>3041</v>
      </c>
      <c r="AA1134" s="254" t="s">
        <v>895</v>
      </c>
      <c r="AB1134" s="128">
        <v>0</v>
      </c>
      <c r="AC1134" s="128">
        <v>37851667</v>
      </c>
      <c r="AD1134" s="128">
        <v>0</v>
      </c>
      <c r="AE1134" s="128">
        <v>0</v>
      </c>
      <c r="AF1134" s="254" t="s">
        <v>277</v>
      </c>
      <c r="AG1134" s="254">
        <v>52010804</v>
      </c>
      <c r="AH1134" s="254" t="s">
        <v>895</v>
      </c>
      <c r="AI1134" s="254" t="s">
        <v>895</v>
      </c>
    </row>
    <row r="1135" spans="1:35" s="24" customFormat="1" ht="36.75" customHeight="1" x14ac:dyDescent="0.3">
      <c r="A1135" s="254">
        <v>841</v>
      </c>
      <c r="B1135" s="248">
        <v>80111600</v>
      </c>
      <c r="C1135" s="254" t="s">
        <v>3396</v>
      </c>
      <c r="D1135" s="254" t="s">
        <v>3410</v>
      </c>
      <c r="E1135" s="259" t="s">
        <v>695</v>
      </c>
      <c r="F1135" s="259">
        <v>2024003050103</v>
      </c>
      <c r="G1135" s="258" t="s">
        <v>696</v>
      </c>
      <c r="H1135" s="260" t="s">
        <v>3379</v>
      </c>
      <c r="I1135" s="134">
        <v>37851667</v>
      </c>
      <c r="J1135" s="261" t="s">
        <v>1570</v>
      </c>
      <c r="K1135" s="254" t="s">
        <v>3404</v>
      </c>
      <c r="L1135" s="261" t="s">
        <v>903</v>
      </c>
      <c r="M1135" s="261" t="s">
        <v>909</v>
      </c>
      <c r="N1135" s="262" t="s">
        <v>277</v>
      </c>
      <c r="O1135" s="261">
        <v>68</v>
      </c>
      <c r="P1135" s="261" t="s">
        <v>278</v>
      </c>
      <c r="Q1135" s="254" t="s">
        <v>3378</v>
      </c>
      <c r="R1135" s="254" t="s">
        <v>3411</v>
      </c>
      <c r="S1135" s="254">
        <v>4</v>
      </c>
      <c r="T1135" s="267" t="s">
        <v>815</v>
      </c>
      <c r="U1135" s="127">
        <v>996</v>
      </c>
      <c r="V1135" s="254" t="s">
        <v>816</v>
      </c>
      <c r="W1135" s="254" t="s">
        <v>818</v>
      </c>
      <c r="X1135" s="254" t="s">
        <v>818</v>
      </c>
      <c r="Y1135" s="128">
        <v>677</v>
      </c>
      <c r="Z1135" s="254" t="s">
        <v>2739</v>
      </c>
      <c r="AA1135" s="254" t="s">
        <v>895</v>
      </c>
      <c r="AB1135" s="128">
        <v>0</v>
      </c>
      <c r="AC1135" s="128">
        <v>37851667</v>
      </c>
      <c r="AD1135" s="128">
        <v>0</v>
      </c>
      <c r="AE1135" s="128">
        <v>0</v>
      </c>
      <c r="AF1135" s="254" t="s">
        <v>277</v>
      </c>
      <c r="AG1135" s="254">
        <v>52010804</v>
      </c>
      <c r="AH1135" s="254" t="s">
        <v>895</v>
      </c>
      <c r="AI1135" s="254" t="s">
        <v>895</v>
      </c>
    </row>
    <row r="1136" spans="1:35" s="24" customFormat="1" ht="36.75" customHeight="1" x14ac:dyDescent="0.3">
      <c r="A1136" s="247">
        <v>842</v>
      </c>
      <c r="B1136" s="248">
        <v>80111600</v>
      </c>
      <c r="C1136" s="247" t="s">
        <v>3363</v>
      </c>
      <c r="D1136" s="247" t="s">
        <v>3410</v>
      </c>
      <c r="E1136" s="249" t="s">
        <v>717</v>
      </c>
      <c r="F1136" s="249">
        <v>2024003050101</v>
      </c>
      <c r="G1136" s="250" t="s">
        <v>719</v>
      </c>
      <c r="H1136" s="251" t="s">
        <v>3393</v>
      </c>
      <c r="I1136" s="135">
        <v>37537600</v>
      </c>
      <c r="J1136" s="54" t="s">
        <v>1487</v>
      </c>
      <c r="K1136" s="247" t="s">
        <v>3404</v>
      </c>
      <c r="L1136" s="54" t="s">
        <v>903</v>
      </c>
      <c r="M1136" s="54" t="s">
        <v>909</v>
      </c>
      <c r="N1136" s="252" t="s">
        <v>522</v>
      </c>
      <c r="O1136" s="54">
        <v>79</v>
      </c>
      <c r="P1136" s="247" t="s">
        <v>523</v>
      </c>
      <c r="Q1136" s="247" t="s">
        <v>3392</v>
      </c>
      <c r="R1136" s="247" t="s">
        <v>3414</v>
      </c>
      <c r="S1136" s="254">
        <v>4</v>
      </c>
      <c r="T1136" s="265" t="s">
        <v>815</v>
      </c>
      <c r="U1136" s="43">
        <v>945</v>
      </c>
      <c r="V1136" s="247" t="s">
        <v>816</v>
      </c>
      <c r="W1136" s="247" t="s">
        <v>818</v>
      </c>
      <c r="X1136" s="247" t="s">
        <v>818</v>
      </c>
      <c r="Y1136" s="29">
        <v>645</v>
      </c>
      <c r="Z1136" s="247" t="s">
        <v>2368</v>
      </c>
      <c r="AA1136" s="247">
        <v>10222</v>
      </c>
      <c r="AB1136" s="29">
        <v>37537600</v>
      </c>
      <c r="AC1136" s="29">
        <v>0</v>
      </c>
      <c r="AD1136" s="29">
        <v>0</v>
      </c>
      <c r="AE1136" s="29">
        <v>37537600</v>
      </c>
      <c r="AF1136" s="247" t="s">
        <v>4274</v>
      </c>
      <c r="AG1136" s="247">
        <v>52010702</v>
      </c>
      <c r="AH1136" s="247">
        <v>0</v>
      </c>
      <c r="AI1136" s="247">
        <v>37537600</v>
      </c>
    </row>
    <row r="1137" spans="1:35" s="24" customFormat="1" ht="36.75" customHeight="1" x14ac:dyDescent="0.3">
      <c r="A1137" s="247">
        <v>843</v>
      </c>
      <c r="B1137" s="248" t="s">
        <v>1309</v>
      </c>
      <c r="C1137" s="247" t="s">
        <v>3363</v>
      </c>
      <c r="D1137" s="247" t="s">
        <v>3410</v>
      </c>
      <c r="E1137" s="249" t="s">
        <v>717</v>
      </c>
      <c r="F1137" s="249">
        <v>2024003050101</v>
      </c>
      <c r="G1137" s="250" t="s">
        <v>725</v>
      </c>
      <c r="H1137" s="251" t="s">
        <v>3393</v>
      </c>
      <c r="I1137" s="133">
        <v>129999000</v>
      </c>
      <c r="J1137" s="54" t="s">
        <v>1571</v>
      </c>
      <c r="K1137" s="247" t="s">
        <v>3404</v>
      </c>
      <c r="L1137" s="54" t="s">
        <v>903</v>
      </c>
      <c r="M1137" s="54" t="s">
        <v>1013</v>
      </c>
      <c r="N1137" s="252" t="s">
        <v>522</v>
      </c>
      <c r="O1137" s="54">
        <v>79</v>
      </c>
      <c r="P1137" s="253" t="s">
        <v>523</v>
      </c>
      <c r="Q1137" s="247" t="s">
        <v>3392</v>
      </c>
      <c r="R1137" s="247" t="s">
        <v>3414</v>
      </c>
      <c r="S1137" s="254">
        <v>4</v>
      </c>
      <c r="T1137" s="265" t="s">
        <v>815</v>
      </c>
      <c r="U1137" s="43">
        <v>944</v>
      </c>
      <c r="V1137" s="247" t="s">
        <v>816</v>
      </c>
      <c r="W1137" s="247" t="s">
        <v>818</v>
      </c>
      <c r="X1137" s="247" t="s">
        <v>818</v>
      </c>
      <c r="Y1137" s="29">
        <v>630</v>
      </c>
      <c r="Z1137" s="247" t="s">
        <v>537</v>
      </c>
      <c r="AA1137" s="247">
        <v>10307</v>
      </c>
      <c r="AB1137" s="29">
        <v>129999000</v>
      </c>
      <c r="AC1137" s="29">
        <v>0</v>
      </c>
      <c r="AD1137" s="29">
        <v>0</v>
      </c>
      <c r="AE1137" s="29">
        <v>129999000</v>
      </c>
      <c r="AF1137" s="247" t="s">
        <v>4275</v>
      </c>
      <c r="AG1137" s="247">
        <v>52010702</v>
      </c>
      <c r="AH1137" s="247">
        <v>0</v>
      </c>
      <c r="AI1137" s="247">
        <v>129999000</v>
      </c>
    </row>
    <row r="1138" spans="1:35" s="24" customFormat="1" ht="36.75" customHeight="1" x14ac:dyDescent="0.3">
      <c r="A1138" s="247">
        <v>844</v>
      </c>
      <c r="B1138" s="248">
        <v>80101500</v>
      </c>
      <c r="C1138" s="247" t="s">
        <v>3391</v>
      </c>
      <c r="D1138" s="247" t="s">
        <v>3410</v>
      </c>
      <c r="E1138" s="249" t="s">
        <v>738</v>
      </c>
      <c r="F1138" s="249">
        <v>2024003050077</v>
      </c>
      <c r="G1138" s="250" t="s">
        <v>739</v>
      </c>
      <c r="H1138" s="251" t="s">
        <v>3370</v>
      </c>
      <c r="I1138" s="133">
        <v>8267371</v>
      </c>
      <c r="J1138" s="54" t="s">
        <v>959</v>
      </c>
      <c r="K1138" s="247" t="s">
        <v>3400</v>
      </c>
      <c r="L1138" s="54" t="s">
        <v>903</v>
      </c>
      <c r="M1138" s="54" t="s">
        <v>884</v>
      </c>
      <c r="N1138" s="252" t="s">
        <v>193</v>
      </c>
      <c r="O1138" s="54">
        <v>55</v>
      </c>
      <c r="P1138" s="253" t="s">
        <v>3071</v>
      </c>
      <c r="Q1138" s="247" t="s">
        <v>3371</v>
      </c>
      <c r="R1138" s="247" t="s">
        <v>3411</v>
      </c>
      <c r="S1138" s="247">
        <v>15</v>
      </c>
      <c r="T1138" s="265" t="s">
        <v>1430</v>
      </c>
      <c r="U1138" s="43" t="s">
        <v>895</v>
      </c>
      <c r="V1138" s="247" t="s">
        <v>816</v>
      </c>
      <c r="W1138" s="247" t="s">
        <v>944</v>
      </c>
      <c r="X1138" s="247" t="s">
        <v>1572</v>
      </c>
      <c r="Y1138" s="29" t="s">
        <v>895</v>
      </c>
      <c r="Z1138" s="247" t="s">
        <v>895</v>
      </c>
      <c r="AA1138" s="247" t="s">
        <v>895</v>
      </c>
      <c r="AB1138" s="29">
        <v>0</v>
      </c>
      <c r="AC1138" s="29">
        <v>8267371</v>
      </c>
      <c r="AD1138" s="29">
        <v>0</v>
      </c>
      <c r="AE1138" s="29">
        <v>0</v>
      </c>
      <c r="AF1138" s="247" t="s">
        <v>193</v>
      </c>
      <c r="AG1138" s="247">
        <v>52011001</v>
      </c>
      <c r="AH1138" s="247" t="s">
        <v>895</v>
      </c>
      <c r="AI1138" s="247" t="s">
        <v>895</v>
      </c>
    </row>
    <row r="1139" spans="1:35" s="24" customFormat="1" ht="36.75" customHeight="1" x14ac:dyDescent="0.3">
      <c r="A1139" s="247">
        <v>845</v>
      </c>
      <c r="B1139" s="248" t="s">
        <v>1309</v>
      </c>
      <c r="C1139" s="254" t="s">
        <v>3363</v>
      </c>
      <c r="D1139" s="254" t="s">
        <v>3410</v>
      </c>
      <c r="E1139" s="259" t="s">
        <v>729</v>
      </c>
      <c r="F1139" s="259">
        <v>2024003050073</v>
      </c>
      <c r="G1139" s="258" t="s">
        <v>730</v>
      </c>
      <c r="H1139" s="260" t="s">
        <v>3364</v>
      </c>
      <c r="I1139" s="134">
        <v>271509204</v>
      </c>
      <c r="J1139" s="261" t="s">
        <v>1573</v>
      </c>
      <c r="K1139" s="254" t="s">
        <v>3404</v>
      </c>
      <c r="L1139" s="261" t="s">
        <v>903</v>
      </c>
      <c r="M1139" s="261" t="s">
        <v>1013</v>
      </c>
      <c r="N1139" s="262" t="s">
        <v>627</v>
      </c>
      <c r="O1139" s="261">
        <v>138</v>
      </c>
      <c r="P1139" s="254" t="s">
        <v>3113</v>
      </c>
      <c r="Q1139" s="254" t="s">
        <v>3365</v>
      </c>
      <c r="R1139" s="254" t="s">
        <v>3829</v>
      </c>
      <c r="S1139" s="254">
        <v>3</v>
      </c>
      <c r="T1139" s="265" t="s">
        <v>815</v>
      </c>
      <c r="U1139" s="127">
        <v>949</v>
      </c>
      <c r="V1139" s="254" t="s">
        <v>816</v>
      </c>
      <c r="W1139" s="254" t="s">
        <v>818</v>
      </c>
      <c r="X1139" s="254" t="s">
        <v>818</v>
      </c>
      <c r="Y1139" s="128">
        <v>648</v>
      </c>
      <c r="Z1139" s="254" t="s">
        <v>3005</v>
      </c>
      <c r="AA1139" s="254">
        <v>10221</v>
      </c>
      <c r="AB1139" s="128">
        <v>271509204</v>
      </c>
      <c r="AC1139" s="128">
        <v>0</v>
      </c>
      <c r="AD1139" s="128">
        <v>0</v>
      </c>
      <c r="AE1139" s="128">
        <v>271509204</v>
      </c>
      <c r="AF1139" s="254" t="s">
        <v>4276</v>
      </c>
      <c r="AG1139" s="254">
        <v>52010703</v>
      </c>
      <c r="AH1139" s="254">
        <v>0</v>
      </c>
      <c r="AI1139" s="254">
        <v>271509204</v>
      </c>
    </row>
    <row r="1140" spans="1:35" s="24" customFormat="1" ht="36.75" customHeight="1" x14ac:dyDescent="0.3">
      <c r="A1140" s="247">
        <v>845</v>
      </c>
      <c r="B1140" s="248" t="s">
        <v>1309</v>
      </c>
      <c r="C1140" s="254" t="s">
        <v>3363</v>
      </c>
      <c r="D1140" s="254" t="s">
        <v>3410</v>
      </c>
      <c r="E1140" s="259" t="s">
        <v>729</v>
      </c>
      <c r="F1140" s="259">
        <v>2024003050073</v>
      </c>
      <c r="G1140" s="258" t="s">
        <v>730</v>
      </c>
      <c r="H1140" s="260" t="s">
        <v>3364</v>
      </c>
      <c r="I1140" s="134">
        <v>204341760</v>
      </c>
      <c r="J1140" s="261" t="s">
        <v>1574</v>
      </c>
      <c r="K1140" s="254" t="s">
        <v>3404</v>
      </c>
      <c r="L1140" s="261" t="s">
        <v>903</v>
      </c>
      <c r="M1140" s="261" t="s">
        <v>1013</v>
      </c>
      <c r="N1140" s="262" t="s">
        <v>626</v>
      </c>
      <c r="O1140" s="261">
        <v>137</v>
      </c>
      <c r="P1140" s="254" t="s">
        <v>3112</v>
      </c>
      <c r="Q1140" s="254" t="s">
        <v>3365</v>
      </c>
      <c r="R1140" s="254" t="s">
        <v>3539</v>
      </c>
      <c r="S1140" s="254">
        <v>3</v>
      </c>
      <c r="T1140" s="265" t="s">
        <v>815</v>
      </c>
      <c r="U1140" s="127">
        <v>949</v>
      </c>
      <c r="V1140" s="254" t="s">
        <v>816</v>
      </c>
      <c r="W1140" s="254" t="s">
        <v>818</v>
      </c>
      <c r="X1140" s="254" t="s">
        <v>818</v>
      </c>
      <c r="Y1140" s="128">
        <v>648</v>
      </c>
      <c r="Z1140" s="254" t="s">
        <v>3005</v>
      </c>
      <c r="AA1140" s="254">
        <v>10221</v>
      </c>
      <c r="AB1140" s="128">
        <v>204341760</v>
      </c>
      <c r="AC1140" s="128">
        <v>0</v>
      </c>
      <c r="AD1140" s="128">
        <v>0</v>
      </c>
      <c r="AE1140" s="128">
        <v>204341760</v>
      </c>
      <c r="AF1140" s="254" t="s">
        <v>4277</v>
      </c>
      <c r="AG1140" s="254">
        <v>52010703</v>
      </c>
      <c r="AH1140" s="254">
        <v>0</v>
      </c>
      <c r="AI1140" s="254">
        <v>204341760</v>
      </c>
    </row>
    <row r="1141" spans="1:35" s="24" customFormat="1" ht="36.75" customHeight="1" x14ac:dyDescent="0.3">
      <c r="A1141" s="247">
        <v>846</v>
      </c>
      <c r="B1141" s="248" t="s">
        <v>1575</v>
      </c>
      <c r="C1141" s="247" t="s">
        <v>22</v>
      </c>
      <c r="D1141" s="247" t="s">
        <v>760</v>
      </c>
      <c r="E1141" s="249" t="s">
        <v>760</v>
      </c>
      <c r="F1141" s="249">
        <v>999999</v>
      </c>
      <c r="G1141" s="250" t="s">
        <v>761</v>
      </c>
      <c r="H1141" s="251">
        <v>999999</v>
      </c>
      <c r="I1141" s="133">
        <v>191215864</v>
      </c>
      <c r="J1141" s="54" t="s">
        <v>1576</v>
      </c>
      <c r="K1141" s="247" t="s">
        <v>3400</v>
      </c>
      <c r="L1141" s="54" t="s">
        <v>903</v>
      </c>
      <c r="M1141" s="54" t="s">
        <v>1577</v>
      </c>
      <c r="N1141" s="252" t="s">
        <v>873</v>
      </c>
      <c r="O1141" s="54">
        <v>183</v>
      </c>
      <c r="P1141" s="253" t="s">
        <v>3125</v>
      </c>
      <c r="Q1141" s="247" t="s">
        <v>3366</v>
      </c>
      <c r="R1141" s="247" t="s">
        <v>3402</v>
      </c>
      <c r="S1141" s="254">
        <v>12</v>
      </c>
      <c r="T1141" s="257" t="s">
        <v>815</v>
      </c>
      <c r="U1141" s="43" t="s">
        <v>895</v>
      </c>
      <c r="V1141" s="247" t="s">
        <v>816</v>
      </c>
      <c r="W1141" s="247" t="s">
        <v>818</v>
      </c>
      <c r="X1141" s="247" t="s">
        <v>944</v>
      </c>
      <c r="Y1141" s="29" t="s">
        <v>895</v>
      </c>
      <c r="Z1141" s="247" t="s">
        <v>895</v>
      </c>
      <c r="AA1141" s="247" t="s">
        <v>895</v>
      </c>
      <c r="AB1141" s="29">
        <v>0</v>
      </c>
      <c r="AC1141" s="29">
        <v>191215864</v>
      </c>
      <c r="AD1141" s="29">
        <v>0</v>
      </c>
      <c r="AE1141" s="29">
        <v>0</v>
      </c>
      <c r="AF1141" s="247" t="s">
        <v>873</v>
      </c>
      <c r="AG1141" s="247" t="s">
        <v>895</v>
      </c>
      <c r="AH1141" s="247" t="s">
        <v>895</v>
      </c>
      <c r="AI1141" s="247" t="s">
        <v>895</v>
      </c>
    </row>
    <row r="1142" spans="1:35" s="24" customFormat="1" ht="36.75" customHeight="1" x14ac:dyDescent="0.3">
      <c r="A1142" s="247">
        <v>847</v>
      </c>
      <c r="B1142" s="248" t="s">
        <v>1575</v>
      </c>
      <c r="C1142" s="247" t="s">
        <v>22</v>
      </c>
      <c r="D1142" s="247" t="s">
        <v>760</v>
      </c>
      <c r="E1142" s="249" t="s">
        <v>760</v>
      </c>
      <c r="F1142" s="249">
        <v>999999</v>
      </c>
      <c r="G1142" s="250" t="s">
        <v>761</v>
      </c>
      <c r="H1142" s="251">
        <v>999999</v>
      </c>
      <c r="I1142" s="133">
        <v>552160000</v>
      </c>
      <c r="J1142" s="54" t="s">
        <v>1578</v>
      </c>
      <c r="K1142" s="247" t="s">
        <v>3400</v>
      </c>
      <c r="L1142" s="54" t="s">
        <v>903</v>
      </c>
      <c r="M1142" s="54" t="s">
        <v>1577</v>
      </c>
      <c r="N1142" s="252" t="s">
        <v>873</v>
      </c>
      <c r="O1142" s="54">
        <v>183</v>
      </c>
      <c r="P1142" s="253" t="s">
        <v>3125</v>
      </c>
      <c r="Q1142" s="247" t="s">
        <v>3366</v>
      </c>
      <c r="R1142" s="247" t="s">
        <v>3402</v>
      </c>
      <c r="S1142" s="254">
        <v>12</v>
      </c>
      <c r="T1142" s="257" t="s">
        <v>815</v>
      </c>
      <c r="U1142" s="43" t="s">
        <v>895</v>
      </c>
      <c r="V1142" s="247" t="s">
        <v>816</v>
      </c>
      <c r="W1142" s="247" t="s">
        <v>818</v>
      </c>
      <c r="X1142" s="247" t="s">
        <v>944</v>
      </c>
      <c r="Y1142" s="29" t="s">
        <v>895</v>
      </c>
      <c r="Z1142" s="247" t="s">
        <v>895</v>
      </c>
      <c r="AA1142" s="247" t="s">
        <v>895</v>
      </c>
      <c r="AB1142" s="29">
        <v>0</v>
      </c>
      <c r="AC1142" s="29">
        <v>552160000</v>
      </c>
      <c r="AD1142" s="29">
        <v>0</v>
      </c>
      <c r="AE1142" s="29">
        <v>0</v>
      </c>
      <c r="AF1142" s="247" t="s">
        <v>873</v>
      </c>
      <c r="AG1142" s="247" t="s">
        <v>895</v>
      </c>
      <c r="AH1142" s="247" t="s">
        <v>895</v>
      </c>
      <c r="AI1142" s="247" t="s">
        <v>895</v>
      </c>
    </row>
    <row r="1143" spans="1:35" s="24" customFormat="1" ht="36.75" customHeight="1" x14ac:dyDescent="0.3">
      <c r="A1143" s="247">
        <v>848</v>
      </c>
      <c r="B1143" s="248" t="s">
        <v>1575</v>
      </c>
      <c r="C1143" s="247" t="s">
        <v>22</v>
      </c>
      <c r="D1143" s="247" t="s">
        <v>760</v>
      </c>
      <c r="E1143" s="249" t="s">
        <v>760</v>
      </c>
      <c r="F1143" s="249">
        <v>999999</v>
      </c>
      <c r="G1143" s="250" t="s">
        <v>761</v>
      </c>
      <c r="H1143" s="251">
        <v>999999</v>
      </c>
      <c r="I1143" s="133">
        <v>1110300</v>
      </c>
      <c r="J1143" s="54" t="s">
        <v>1579</v>
      </c>
      <c r="K1143" s="247" t="s">
        <v>3400</v>
      </c>
      <c r="L1143" s="54" t="s">
        <v>903</v>
      </c>
      <c r="M1143" s="54" t="s">
        <v>1577</v>
      </c>
      <c r="N1143" s="252" t="s">
        <v>873</v>
      </c>
      <c r="O1143" s="54">
        <v>183</v>
      </c>
      <c r="P1143" s="253" t="s">
        <v>3125</v>
      </c>
      <c r="Q1143" s="247" t="s">
        <v>3366</v>
      </c>
      <c r="R1143" s="247" t="s">
        <v>3402</v>
      </c>
      <c r="S1143" s="254">
        <v>12</v>
      </c>
      <c r="T1143" s="257" t="s">
        <v>815</v>
      </c>
      <c r="U1143" s="43" t="s">
        <v>895</v>
      </c>
      <c r="V1143" s="247" t="s">
        <v>816</v>
      </c>
      <c r="W1143" s="247" t="s">
        <v>818</v>
      </c>
      <c r="X1143" s="247" t="s">
        <v>944</v>
      </c>
      <c r="Y1143" s="29" t="s">
        <v>895</v>
      </c>
      <c r="Z1143" s="247" t="s">
        <v>895</v>
      </c>
      <c r="AA1143" s="247" t="s">
        <v>895</v>
      </c>
      <c r="AB1143" s="29">
        <v>0</v>
      </c>
      <c r="AC1143" s="29">
        <v>1110300</v>
      </c>
      <c r="AD1143" s="29">
        <v>0</v>
      </c>
      <c r="AE1143" s="29">
        <v>0</v>
      </c>
      <c r="AF1143" s="247" t="s">
        <v>873</v>
      </c>
      <c r="AG1143" s="247" t="s">
        <v>895</v>
      </c>
      <c r="AH1143" s="247" t="s">
        <v>895</v>
      </c>
      <c r="AI1143" s="247" t="s">
        <v>895</v>
      </c>
    </row>
    <row r="1144" spans="1:35" s="24" customFormat="1" ht="36.75" customHeight="1" x14ac:dyDescent="0.3">
      <c r="A1144" s="247">
        <v>849</v>
      </c>
      <c r="B1144" s="248" t="s">
        <v>1575</v>
      </c>
      <c r="C1144" s="247" t="s">
        <v>22</v>
      </c>
      <c r="D1144" s="247" t="s">
        <v>760</v>
      </c>
      <c r="E1144" s="249" t="s">
        <v>760</v>
      </c>
      <c r="F1144" s="249">
        <v>999999</v>
      </c>
      <c r="G1144" s="250" t="s">
        <v>761</v>
      </c>
      <c r="H1144" s="251">
        <v>999999</v>
      </c>
      <c r="I1144" s="133">
        <v>10138590</v>
      </c>
      <c r="J1144" s="54" t="s">
        <v>1580</v>
      </c>
      <c r="K1144" s="247" t="s">
        <v>3400</v>
      </c>
      <c r="L1144" s="54" t="s">
        <v>903</v>
      </c>
      <c r="M1144" s="54" t="s">
        <v>1577</v>
      </c>
      <c r="N1144" s="252" t="s">
        <v>873</v>
      </c>
      <c r="O1144" s="54">
        <v>183</v>
      </c>
      <c r="P1144" s="253" t="s">
        <v>3125</v>
      </c>
      <c r="Q1144" s="247" t="s">
        <v>3366</v>
      </c>
      <c r="R1144" s="247" t="s">
        <v>3402</v>
      </c>
      <c r="S1144" s="254">
        <v>12</v>
      </c>
      <c r="T1144" s="257" t="s">
        <v>815</v>
      </c>
      <c r="U1144" s="43" t="s">
        <v>895</v>
      </c>
      <c r="V1144" s="247" t="s">
        <v>816</v>
      </c>
      <c r="W1144" s="247" t="s">
        <v>818</v>
      </c>
      <c r="X1144" s="247" t="s">
        <v>944</v>
      </c>
      <c r="Y1144" s="29" t="s">
        <v>895</v>
      </c>
      <c r="Z1144" s="247" t="s">
        <v>895</v>
      </c>
      <c r="AA1144" s="247" t="s">
        <v>895</v>
      </c>
      <c r="AB1144" s="29">
        <v>0</v>
      </c>
      <c r="AC1144" s="29">
        <v>10138590</v>
      </c>
      <c r="AD1144" s="29">
        <v>0</v>
      </c>
      <c r="AE1144" s="29">
        <v>0</v>
      </c>
      <c r="AF1144" s="247" t="s">
        <v>873</v>
      </c>
      <c r="AG1144" s="247" t="s">
        <v>895</v>
      </c>
      <c r="AH1144" s="247" t="s">
        <v>895</v>
      </c>
      <c r="AI1144" s="247" t="s">
        <v>895</v>
      </c>
    </row>
    <row r="1145" spans="1:35" s="24" customFormat="1" ht="36.75" customHeight="1" x14ac:dyDescent="0.3">
      <c r="A1145" s="247">
        <v>850</v>
      </c>
      <c r="B1145" s="248" t="s">
        <v>1575</v>
      </c>
      <c r="C1145" s="247" t="s">
        <v>22</v>
      </c>
      <c r="D1145" s="247" t="s">
        <v>760</v>
      </c>
      <c r="E1145" s="249" t="s">
        <v>760</v>
      </c>
      <c r="F1145" s="249">
        <v>999999</v>
      </c>
      <c r="G1145" s="250" t="s">
        <v>761</v>
      </c>
      <c r="H1145" s="251">
        <v>999999</v>
      </c>
      <c r="I1145" s="133">
        <v>26624988</v>
      </c>
      <c r="J1145" s="54" t="s">
        <v>1581</v>
      </c>
      <c r="K1145" s="247" t="s">
        <v>3400</v>
      </c>
      <c r="L1145" s="54" t="s">
        <v>903</v>
      </c>
      <c r="M1145" s="54" t="s">
        <v>1577</v>
      </c>
      <c r="N1145" s="252" t="s">
        <v>873</v>
      </c>
      <c r="O1145" s="54">
        <v>183</v>
      </c>
      <c r="P1145" s="253" t="s">
        <v>3125</v>
      </c>
      <c r="Q1145" s="247" t="s">
        <v>3366</v>
      </c>
      <c r="R1145" s="247" t="s">
        <v>3402</v>
      </c>
      <c r="S1145" s="254">
        <v>12</v>
      </c>
      <c r="T1145" s="257" t="s">
        <v>815</v>
      </c>
      <c r="U1145" s="43" t="s">
        <v>895</v>
      </c>
      <c r="V1145" s="247" t="s">
        <v>816</v>
      </c>
      <c r="W1145" s="247" t="s">
        <v>818</v>
      </c>
      <c r="X1145" s="247" t="s">
        <v>944</v>
      </c>
      <c r="Y1145" s="29" t="s">
        <v>895</v>
      </c>
      <c r="Z1145" s="247" t="s">
        <v>895</v>
      </c>
      <c r="AA1145" s="247" t="s">
        <v>895</v>
      </c>
      <c r="AB1145" s="29">
        <v>0</v>
      </c>
      <c r="AC1145" s="29">
        <v>26624988</v>
      </c>
      <c r="AD1145" s="29">
        <v>0</v>
      </c>
      <c r="AE1145" s="29">
        <v>0</v>
      </c>
      <c r="AF1145" s="247" t="s">
        <v>873</v>
      </c>
      <c r="AG1145" s="247" t="s">
        <v>895</v>
      </c>
      <c r="AH1145" s="247" t="s">
        <v>895</v>
      </c>
      <c r="AI1145" s="247" t="s">
        <v>895</v>
      </c>
    </row>
    <row r="1146" spans="1:35" s="24" customFormat="1" ht="36.75" customHeight="1" x14ac:dyDescent="0.3">
      <c r="A1146" s="247">
        <v>851</v>
      </c>
      <c r="B1146" s="248" t="s">
        <v>1575</v>
      </c>
      <c r="C1146" s="247" t="s">
        <v>22</v>
      </c>
      <c r="D1146" s="247" t="s">
        <v>760</v>
      </c>
      <c r="E1146" s="249" t="s">
        <v>760</v>
      </c>
      <c r="F1146" s="249">
        <v>999999</v>
      </c>
      <c r="G1146" s="250" t="s">
        <v>761</v>
      </c>
      <c r="H1146" s="251">
        <v>999999</v>
      </c>
      <c r="I1146" s="133">
        <v>49480200</v>
      </c>
      <c r="J1146" s="54" t="s">
        <v>1582</v>
      </c>
      <c r="K1146" s="247" t="s">
        <v>3400</v>
      </c>
      <c r="L1146" s="54" t="s">
        <v>903</v>
      </c>
      <c r="M1146" s="54" t="s">
        <v>1577</v>
      </c>
      <c r="N1146" s="252" t="s">
        <v>873</v>
      </c>
      <c r="O1146" s="54">
        <v>183</v>
      </c>
      <c r="P1146" s="253" t="s">
        <v>3125</v>
      </c>
      <c r="Q1146" s="247" t="s">
        <v>3366</v>
      </c>
      <c r="R1146" s="247" t="s">
        <v>3402</v>
      </c>
      <c r="S1146" s="254">
        <v>12</v>
      </c>
      <c r="T1146" s="257" t="s">
        <v>815</v>
      </c>
      <c r="U1146" s="43" t="s">
        <v>895</v>
      </c>
      <c r="V1146" s="247" t="s">
        <v>816</v>
      </c>
      <c r="W1146" s="247" t="s">
        <v>818</v>
      </c>
      <c r="X1146" s="247" t="s">
        <v>944</v>
      </c>
      <c r="Y1146" s="29" t="s">
        <v>895</v>
      </c>
      <c r="Z1146" s="247" t="s">
        <v>895</v>
      </c>
      <c r="AA1146" s="247" t="s">
        <v>895</v>
      </c>
      <c r="AB1146" s="29">
        <v>0</v>
      </c>
      <c r="AC1146" s="29">
        <v>49480200</v>
      </c>
      <c r="AD1146" s="29">
        <v>0</v>
      </c>
      <c r="AE1146" s="29">
        <v>0</v>
      </c>
      <c r="AF1146" s="247" t="s">
        <v>873</v>
      </c>
      <c r="AG1146" s="247" t="s">
        <v>895</v>
      </c>
      <c r="AH1146" s="247" t="s">
        <v>895</v>
      </c>
      <c r="AI1146" s="247" t="s">
        <v>895</v>
      </c>
    </row>
    <row r="1147" spans="1:35" s="24" customFormat="1" ht="36.75" customHeight="1" x14ac:dyDescent="0.3">
      <c r="A1147" s="247">
        <v>852</v>
      </c>
      <c r="B1147" s="248" t="s">
        <v>1575</v>
      </c>
      <c r="C1147" s="247" t="s">
        <v>22</v>
      </c>
      <c r="D1147" s="247" t="s">
        <v>760</v>
      </c>
      <c r="E1147" s="249" t="s">
        <v>760</v>
      </c>
      <c r="F1147" s="249">
        <v>999999</v>
      </c>
      <c r="G1147" s="250" t="s">
        <v>761</v>
      </c>
      <c r="H1147" s="251">
        <v>999999</v>
      </c>
      <c r="I1147" s="133">
        <v>18853993</v>
      </c>
      <c r="J1147" s="54" t="s">
        <v>1583</v>
      </c>
      <c r="K1147" s="247" t="s">
        <v>3400</v>
      </c>
      <c r="L1147" s="54" t="s">
        <v>903</v>
      </c>
      <c r="M1147" s="54" t="s">
        <v>1577</v>
      </c>
      <c r="N1147" s="252" t="s">
        <v>873</v>
      </c>
      <c r="O1147" s="54">
        <v>183</v>
      </c>
      <c r="P1147" s="253" t="s">
        <v>3125</v>
      </c>
      <c r="Q1147" s="247" t="s">
        <v>3366</v>
      </c>
      <c r="R1147" s="247" t="s">
        <v>3402</v>
      </c>
      <c r="S1147" s="254">
        <v>12</v>
      </c>
      <c r="T1147" s="257" t="s">
        <v>815</v>
      </c>
      <c r="U1147" s="43" t="s">
        <v>895</v>
      </c>
      <c r="V1147" s="247" t="s">
        <v>816</v>
      </c>
      <c r="W1147" s="247" t="s">
        <v>818</v>
      </c>
      <c r="X1147" s="247" t="s">
        <v>944</v>
      </c>
      <c r="Y1147" s="29" t="s">
        <v>895</v>
      </c>
      <c r="Z1147" s="247" t="s">
        <v>895</v>
      </c>
      <c r="AA1147" s="247" t="s">
        <v>895</v>
      </c>
      <c r="AB1147" s="29">
        <v>0</v>
      </c>
      <c r="AC1147" s="29">
        <v>18853993</v>
      </c>
      <c r="AD1147" s="29">
        <v>0</v>
      </c>
      <c r="AE1147" s="29">
        <v>0</v>
      </c>
      <c r="AF1147" s="247" t="s">
        <v>873</v>
      </c>
      <c r="AG1147" s="247" t="s">
        <v>895</v>
      </c>
      <c r="AH1147" s="247" t="s">
        <v>895</v>
      </c>
      <c r="AI1147" s="247" t="s">
        <v>895</v>
      </c>
    </row>
    <row r="1148" spans="1:35" s="24" customFormat="1" ht="36.75" customHeight="1" x14ac:dyDescent="0.3">
      <c r="A1148" s="247">
        <v>853</v>
      </c>
      <c r="B1148" s="248" t="s">
        <v>1584</v>
      </c>
      <c r="C1148" s="247" t="s">
        <v>22</v>
      </c>
      <c r="D1148" s="247" t="s">
        <v>760</v>
      </c>
      <c r="E1148" s="249" t="s">
        <v>760</v>
      </c>
      <c r="F1148" s="249">
        <v>999999</v>
      </c>
      <c r="G1148" s="250" t="s">
        <v>761</v>
      </c>
      <c r="H1148" s="251">
        <v>999999</v>
      </c>
      <c r="I1148" s="133">
        <v>240000000</v>
      </c>
      <c r="J1148" s="54" t="s">
        <v>1585</v>
      </c>
      <c r="K1148" s="247" t="s">
        <v>3400</v>
      </c>
      <c r="L1148" s="54" t="s">
        <v>903</v>
      </c>
      <c r="M1148" s="54" t="s">
        <v>889</v>
      </c>
      <c r="N1148" s="252" t="s">
        <v>1586</v>
      </c>
      <c r="O1148" s="54">
        <v>185</v>
      </c>
      <c r="P1148" s="253" t="s">
        <v>3126</v>
      </c>
      <c r="Q1148" s="247" t="s">
        <v>3366</v>
      </c>
      <c r="R1148" s="247" t="s">
        <v>3402</v>
      </c>
      <c r="S1148" s="254">
        <v>105</v>
      </c>
      <c r="T1148" s="266" t="s">
        <v>1430</v>
      </c>
      <c r="U1148" s="43" t="s">
        <v>895</v>
      </c>
      <c r="V1148" s="247" t="s">
        <v>816</v>
      </c>
      <c r="W1148" s="247" t="s">
        <v>845</v>
      </c>
      <c r="X1148" s="247" t="s">
        <v>845</v>
      </c>
      <c r="Y1148" s="29" t="s">
        <v>895</v>
      </c>
      <c r="Z1148" s="247" t="s">
        <v>895</v>
      </c>
      <c r="AA1148" s="247" t="s">
        <v>895</v>
      </c>
      <c r="AB1148" s="29">
        <v>0</v>
      </c>
      <c r="AC1148" s="29">
        <v>240000000</v>
      </c>
      <c r="AD1148" s="29">
        <v>0</v>
      </c>
      <c r="AE1148" s="29">
        <v>0</v>
      </c>
      <c r="AF1148" s="247" t="s">
        <v>1586</v>
      </c>
      <c r="AG1148" s="247" t="s">
        <v>895</v>
      </c>
      <c r="AH1148" s="247" t="s">
        <v>895</v>
      </c>
      <c r="AI1148" s="247" t="s">
        <v>895</v>
      </c>
    </row>
    <row r="1149" spans="1:35" s="24" customFormat="1" ht="36.75" customHeight="1" x14ac:dyDescent="0.3">
      <c r="A1149" s="247">
        <v>854</v>
      </c>
      <c r="B1149" s="248" t="s">
        <v>972</v>
      </c>
      <c r="C1149" s="247" t="s">
        <v>3373</v>
      </c>
      <c r="D1149" s="247" t="s">
        <v>3410</v>
      </c>
      <c r="E1149" s="249" t="s">
        <v>738</v>
      </c>
      <c r="F1149" s="249">
        <v>2024003050077</v>
      </c>
      <c r="G1149" s="250" t="s">
        <v>748</v>
      </c>
      <c r="H1149" s="251" t="s">
        <v>3370</v>
      </c>
      <c r="I1149" s="133">
        <v>25000000</v>
      </c>
      <c r="J1149" s="54" t="s">
        <v>1587</v>
      </c>
      <c r="K1149" s="247" t="s">
        <v>3400</v>
      </c>
      <c r="L1149" s="54" t="s">
        <v>883</v>
      </c>
      <c r="M1149" s="54" t="s">
        <v>889</v>
      </c>
      <c r="N1149" s="252" t="s">
        <v>201</v>
      </c>
      <c r="O1149" s="54">
        <v>56</v>
      </c>
      <c r="P1149" s="253" t="s">
        <v>3072</v>
      </c>
      <c r="Q1149" s="247" t="s">
        <v>3371</v>
      </c>
      <c r="R1149" s="247" t="s">
        <v>3411</v>
      </c>
      <c r="S1149" s="254">
        <v>3</v>
      </c>
      <c r="T1149" s="265" t="s">
        <v>815</v>
      </c>
      <c r="U1149" s="43" t="s">
        <v>895</v>
      </c>
      <c r="V1149" s="247" t="s">
        <v>816</v>
      </c>
      <c r="W1149" s="247" t="s">
        <v>944</v>
      </c>
      <c r="X1149" s="247" t="s">
        <v>944</v>
      </c>
      <c r="Y1149" s="29" t="s">
        <v>895</v>
      </c>
      <c r="Z1149" s="247" t="s">
        <v>895</v>
      </c>
      <c r="AA1149" s="247" t="s">
        <v>895</v>
      </c>
      <c r="AB1149" s="29">
        <v>0</v>
      </c>
      <c r="AC1149" s="29">
        <v>25000000</v>
      </c>
      <c r="AD1149" s="29">
        <v>0</v>
      </c>
      <c r="AE1149" s="29">
        <v>0</v>
      </c>
      <c r="AF1149" s="247" t="s">
        <v>201</v>
      </c>
      <c r="AG1149" s="247">
        <v>52011001</v>
      </c>
      <c r="AH1149" s="247" t="s">
        <v>895</v>
      </c>
      <c r="AI1149" s="247" t="s">
        <v>895</v>
      </c>
    </row>
    <row r="1150" spans="1:35" s="24" customFormat="1" ht="36.75" customHeight="1" x14ac:dyDescent="0.3">
      <c r="A1150" s="247">
        <v>855</v>
      </c>
      <c r="B1150" s="248" t="s">
        <v>812</v>
      </c>
      <c r="C1150" s="247" t="s">
        <v>3373</v>
      </c>
      <c r="D1150" s="247" t="s">
        <v>3410</v>
      </c>
      <c r="E1150" s="249" t="s">
        <v>738</v>
      </c>
      <c r="F1150" s="249">
        <v>2024003050077</v>
      </c>
      <c r="G1150" s="250" t="s">
        <v>748</v>
      </c>
      <c r="H1150" s="251" t="s">
        <v>3370</v>
      </c>
      <c r="I1150" s="133">
        <v>60595785</v>
      </c>
      <c r="J1150" s="54" t="s">
        <v>1588</v>
      </c>
      <c r="K1150" s="247" t="s">
        <v>3400</v>
      </c>
      <c r="L1150" s="54" t="s">
        <v>903</v>
      </c>
      <c r="M1150" s="54" t="s">
        <v>894</v>
      </c>
      <c r="N1150" s="252" t="s">
        <v>227</v>
      </c>
      <c r="O1150" s="54">
        <v>144</v>
      </c>
      <c r="P1150" s="253" t="s">
        <v>3118</v>
      </c>
      <c r="Q1150" s="247" t="s">
        <v>3371</v>
      </c>
      <c r="R1150" s="247" t="s">
        <v>3457</v>
      </c>
      <c r="S1150" s="254">
        <v>3</v>
      </c>
      <c r="T1150" s="265" t="s">
        <v>815</v>
      </c>
      <c r="U1150" s="43" t="s">
        <v>895</v>
      </c>
      <c r="V1150" s="247" t="s">
        <v>816</v>
      </c>
      <c r="W1150" s="247" t="s">
        <v>845</v>
      </c>
      <c r="X1150" s="247" t="s">
        <v>944</v>
      </c>
      <c r="Y1150" s="29" t="s">
        <v>895</v>
      </c>
      <c r="Z1150" s="247" t="s">
        <v>895</v>
      </c>
      <c r="AA1150" s="247" t="s">
        <v>895</v>
      </c>
      <c r="AB1150" s="29">
        <v>0</v>
      </c>
      <c r="AC1150" s="29">
        <v>60595785</v>
      </c>
      <c r="AD1150" s="29">
        <v>0</v>
      </c>
      <c r="AE1150" s="29">
        <v>0</v>
      </c>
      <c r="AF1150" s="247" t="s">
        <v>227</v>
      </c>
      <c r="AG1150" s="247">
        <v>52011001</v>
      </c>
      <c r="AH1150" s="247" t="s">
        <v>895</v>
      </c>
      <c r="AI1150" s="247" t="s">
        <v>895</v>
      </c>
    </row>
    <row r="1151" spans="1:35" s="24" customFormat="1" ht="36.75" customHeight="1" x14ac:dyDescent="0.3">
      <c r="A1151" s="247">
        <v>855</v>
      </c>
      <c r="B1151" s="248" t="s">
        <v>812</v>
      </c>
      <c r="C1151" s="247" t="s">
        <v>3373</v>
      </c>
      <c r="D1151" s="247" t="s">
        <v>3410</v>
      </c>
      <c r="E1151" s="249" t="s">
        <v>738</v>
      </c>
      <c r="F1151" s="249">
        <v>2024003050077</v>
      </c>
      <c r="G1151" s="250" t="s">
        <v>748</v>
      </c>
      <c r="H1151" s="251" t="s">
        <v>3370</v>
      </c>
      <c r="I1151" s="133">
        <v>14011862</v>
      </c>
      <c r="J1151" s="54" t="s">
        <v>1588</v>
      </c>
      <c r="K1151" s="247" t="s">
        <v>3400</v>
      </c>
      <c r="L1151" s="54" t="s">
        <v>903</v>
      </c>
      <c r="M1151" s="54" t="s">
        <v>894</v>
      </c>
      <c r="N1151" s="252" t="s">
        <v>201</v>
      </c>
      <c r="O1151" s="54">
        <v>56</v>
      </c>
      <c r="P1151" s="253" t="s">
        <v>3072</v>
      </c>
      <c r="Q1151" s="247" t="s">
        <v>3371</v>
      </c>
      <c r="R1151" s="247" t="s">
        <v>3411</v>
      </c>
      <c r="S1151" s="254">
        <v>3</v>
      </c>
      <c r="T1151" s="265" t="s">
        <v>815</v>
      </c>
      <c r="U1151" s="43" t="s">
        <v>895</v>
      </c>
      <c r="V1151" s="247" t="s">
        <v>816</v>
      </c>
      <c r="W1151" s="247" t="s">
        <v>845</v>
      </c>
      <c r="X1151" s="247" t="s">
        <v>944</v>
      </c>
      <c r="Y1151" s="29" t="s">
        <v>895</v>
      </c>
      <c r="Z1151" s="247" t="s">
        <v>895</v>
      </c>
      <c r="AA1151" s="247" t="s">
        <v>895</v>
      </c>
      <c r="AB1151" s="29">
        <v>0</v>
      </c>
      <c r="AC1151" s="29">
        <v>14011862</v>
      </c>
      <c r="AD1151" s="29">
        <v>0</v>
      </c>
      <c r="AE1151" s="29">
        <v>0</v>
      </c>
      <c r="AF1151" s="247" t="s">
        <v>201</v>
      </c>
      <c r="AG1151" s="247">
        <v>52011001</v>
      </c>
      <c r="AH1151" s="247" t="s">
        <v>895</v>
      </c>
      <c r="AI1151" s="247" t="s">
        <v>895</v>
      </c>
    </row>
    <row r="1152" spans="1:35" s="24" customFormat="1" ht="36.75" customHeight="1" x14ac:dyDescent="0.3">
      <c r="A1152" s="247">
        <v>855</v>
      </c>
      <c r="B1152" s="248" t="s">
        <v>812</v>
      </c>
      <c r="C1152" s="247" t="s">
        <v>3373</v>
      </c>
      <c r="D1152" s="247" t="s">
        <v>3410</v>
      </c>
      <c r="E1152" s="249" t="s">
        <v>738</v>
      </c>
      <c r="F1152" s="249">
        <v>2024003050077</v>
      </c>
      <c r="G1152" s="250" t="s">
        <v>748</v>
      </c>
      <c r="H1152" s="251" t="s">
        <v>3370</v>
      </c>
      <c r="I1152" s="133">
        <v>235407671</v>
      </c>
      <c r="J1152" s="54" t="s">
        <v>1588</v>
      </c>
      <c r="K1152" s="247" t="s">
        <v>3400</v>
      </c>
      <c r="L1152" s="54" t="s">
        <v>903</v>
      </c>
      <c r="M1152" s="54" t="s">
        <v>894</v>
      </c>
      <c r="N1152" s="252" t="s">
        <v>188</v>
      </c>
      <c r="O1152" s="54">
        <v>54</v>
      </c>
      <c r="P1152" s="253" t="s">
        <v>189</v>
      </c>
      <c r="Q1152" s="247" t="s">
        <v>3371</v>
      </c>
      <c r="R1152" s="247" t="s">
        <v>3411</v>
      </c>
      <c r="S1152" s="254">
        <v>3</v>
      </c>
      <c r="T1152" s="265" t="s">
        <v>815</v>
      </c>
      <c r="U1152" s="43" t="s">
        <v>895</v>
      </c>
      <c r="V1152" s="247" t="s">
        <v>816</v>
      </c>
      <c r="W1152" s="247" t="s">
        <v>845</v>
      </c>
      <c r="X1152" s="247" t="s">
        <v>944</v>
      </c>
      <c r="Y1152" s="29" t="s">
        <v>895</v>
      </c>
      <c r="Z1152" s="247" t="s">
        <v>895</v>
      </c>
      <c r="AA1152" s="247" t="s">
        <v>895</v>
      </c>
      <c r="AB1152" s="29">
        <v>0</v>
      </c>
      <c r="AC1152" s="29">
        <v>235407671</v>
      </c>
      <c r="AD1152" s="29">
        <v>0</v>
      </c>
      <c r="AE1152" s="29">
        <v>0</v>
      </c>
      <c r="AF1152" s="247" t="s">
        <v>188</v>
      </c>
      <c r="AG1152" s="247">
        <v>52011001</v>
      </c>
      <c r="AH1152" s="247" t="s">
        <v>895</v>
      </c>
      <c r="AI1152" s="247" t="s">
        <v>895</v>
      </c>
    </row>
    <row r="1153" spans="1:35" s="24" customFormat="1" ht="36.75" customHeight="1" x14ac:dyDescent="0.3">
      <c r="A1153" s="247">
        <v>856</v>
      </c>
      <c r="B1153" s="248">
        <v>80111600</v>
      </c>
      <c r="C1153" s="247" t="s">
        <v>1785</v>
      </c>
      <c r="D1153" s="247" t="s">
        <v>3410</v>
      </c>
      <c r="E1153" s="249" t="s">
        <v>762</v>
      </c>
      <c r="F1153" s="249">
        <v>2024003050075</v>
      </c>
      <c r="G1153" s="250" t="s">
        <v>763</v>
      </c>
      <c r="H1153" s="251" t="s">
        <v>3389</v>
      </c>
      <c r="I1153" s="133">
        <v>18396957</v>
      </c>
      <c r="J1153" s="54" t="s">
        <v>1589</v>
      </c>
      <c r="K1153" s="247" t="s">
        <v>3404</v>
      </c>
      <c r="L1153" s="54" t="s">
        <v>903</v>
      </c>
      <c r="M1153" s="54" t="s">
        <v>909</v>
      </c>
      <c r="N1153" s="252" t="s">
        <v>1008</v>
      </c>
      <c r="O1153" s="54">
        <v>96</v>
      </c>
      <c r="P1153" s="253" t="s">
        <v>3091</v>
      </c>
      <c r="Q1153" s="247" t="s">
        <v>3388</v>
      </c>
      <c r="R1153" s="247" t="s">
        <v>3492</v>
      </c>
      <c r="S1153" s="254">
        <v>5</v>
      </c>
      <c r="T1153" s="265" t="s">
        <v>815</v>
      </c>
      <c r="U1153" s="43">
        <v>967</v>
      </c>
      <c r="V1153" s="247" t="s">
        <v>816</v>
      </c>
      <c r="W1153" s="247" t="s">
        <v>818</v>
      </c>
      <c r="X1153" s="247" t="s">
        <v>818</v>
      </c>
      <c r="Y1153" s="29">
        <v>680</v>
      </c>
      <c r="Z1153" s="247" t="s">
        <v>3043</v>
      </c>
      <c r="AA1153" s="247" t="s">
        <v>895</v>
      </c>
      <c r="AB1153" s="29">
        <v>0</v>
      </c>
      <c r="AC1153" s="29">
        <v>18396957</v>
      </c>
      <c r="AD1153" s="29">
        <v>0</v>
      </c>
      <c r="AE1153" s="29">
        <v>0</v>
      </c>
      <c r="AF1153" s="247" t="s">
        <v>1008</v>
      </c>
      <c r="AG1153" s="247">
        <v>52010902</v>
      </c>
      <c r="AH1153" s="247" t="s">
        <v>895</v>
      </c>
      <c r="AI1153" s="247" t="s">
        <v>895</v>
      </c>
    </row>
    <row r="1154" spans="1:35" s="24" customFormat="1" ht="36.75" customHeight="1" x14ac:dyDescent="0.3">
      <c r="A1154" s="247">
        <v>856</v>
      </c>
      <c r="B1154" s="248">
        <v>80111600</v>
      </c>
      <c r="C1154" s="247" t="s">
        <v>1785</v>
      </c>
      <c r="D1154" s="247" t="s">
        <v>3410</v>
      </c>
      <c r="E1154" s="249" t="s">
        <v>713</v>
      </c>
      <c r="F1154" s="249">
        <v>2024003050076</v>
      </c>
      <c r="G1154" s="250" t="s">
        <v>714</v>
      </c>
      <c r="H1154" s="251" t="s">
        <v>3387</v>
      </c>
      <c r="I1154" s="133">
        <v>16031590</v>
      </c>
      <c r="J1154" s="54" t="s">
        <v>1589</v>
      </c>
      <c r="K1154" s="247" t="s">
        <v>3404</v>
      </c>
      <c r="L1154" s="54" t="s">
        <v>903</v>
      </c>
      <c r="M1154" s="54" t="s">
        <v>909</v>
      </c>
      <c r="N1154" s="252" t="s">
        <v>677</v>
      </c>
      <c r="O1154" s="54">
        <v>146</v>
      </c>
      <c r="P1154" s="253" t="s">
        <v>3104</v>
      </c>
      <c r="Q1154" s="247" t="s">
        <v>3386</v>
      </c>
      <c r="R1154" s="247" t="s">
        <v>3457</v>
      </c>
      <c r="S1154" s="254">
        <v>5</v>
      </c>
      <c r="T1154" s="265" t="s">
        <v>815</v>
      </c>
      <c r="U1154" s="43">
        <v>967</v>
      </c>
      <c r="V1154" s="247" t="s">
        <v>816</v>
      </c>
      <c r="W1154" s="247" t="s">
        <v>818</v>
      </c>
      <c r="X1154" s="247" t="s">
        <v>818</v>
      </c>
      <c r="Y1154" s="29">
        <v>680</v>
      </c>
      <c r="Z1154" s="247" t="s">
        <v>3043</v>
      </c>
      <c r="AA1154" s="247" t="s">
        <v>895</v>
      </c>
      <c r="AB1154" s="29">
        <v>0</v>
      </c>
      <c r="AC1154" s="29">
        <v>16031590</v>
      </c>
      <c r="AD1154" s="29">
        <v>0</v>
      </c>
      <c r="AE1154" s="29">
        <v>0</v>
      </c>
      <c r="AF1154" s="247" t="s">
        <v>677</v>
      </c>
      <c r="AG1154" s="247">
        <v>52010901</v>
      </c>
      <c r="AH1154" s="247" t="s">
        <v>895</v>
      </c>
      <c r="AI1154" s="247" t="s">
        <v>895</v>
      </c>
    </row>
    <row r="1155" spans="1:35" s="24" customFormat="1" ht="36.75" customHeight="1" x14ac:dyDescent="0.3">
      <c r="A1155" s="247">
        <v>857</v>
      </c>
      <c r="B1155" s="248">
        <v>80111600</v>
      </c>
      <c r="C1155" s="247" t="s">
        <v>3373</v>
      </c>
      <c r="D1155" s="247" t="s">
        <v>3410</v>
      </c>
      <c r="E1155" s="249" t="s">
        <v>738</v>
      </c>
      <c r="F1155" s="249">
        <v>2024003050077</v>
      </c>
      <c r="G1155" s="250" t="s">
        <v>749</v>
      </c>
      <c r="H1155" s="251" t="s">
        <v>3370</v>
      </c>
      <c r="I1155" s="133">
        <v>14335200</v>
      </c>
      <c r="J1155" s="54" t="s">
        <v>1590</v>
      </c>
      <c r="K1155" s="247" t="s">
        <v>3404</v>
      </c>
      <c r="L1155" s="54" t="s">
        <v>903</v>
      </c>
      <c r="M1155" s="54" t="s">
        <v>909</v>
      </c>
      <c r="N1155" s="252" t="s">
        <v>201</v>
      </c>
      <c r="O1155" s="54">
        <v>56</v>
      </c>
      <c r="P1155" s="253" t="s">
        <v>3072</v>
      </c>
      <c r="Q1155" s="247" t="s">
        <v>3371</v>
      </c>
      <c r="R1155" s="247" t="s">
        <v>3411</v>
      </c>
      <c r="S1155" s="254">
        <v>4</v>
      </c>
      <c r="T1155" s="266" t="s">
        <v>815</v>
      </c>
      <c r="U1155" s="43">
        <v>957</v>
      </c>
      <c r="V1155" s="247" t="s">
        <v>816</v>
      </c>
      <c r="W1155" s="247" t="s">
        <v>818</v>
      </c>
      <c r="X1155" s="247" t="s">
        <v>845</v>
      </c>
      <c r="Y1155" s="29">
        <v>647</v>
      </c>
      <c r="Z1155" s="247" t="s">
        <v>3004</v>
      </c>
      <c r="AA1155" s="247">
        <v>10215</v>
      </c>
      <c r="AB1155" s="29">
        <v>14335200</v>
      </c>
      <c r="AC1155" s="29">
        <v>0</v>
      </c>
      <c r="AD1155" s="29">
        <v>0</v>
      </c>
      <c r="AE1155" s="29">
        <v>14335200</v>
      </c>
      <c r="AF1155" s="247" t="s">
        <v>4278</v>
      </c>
      <c r="AG1155" s="247">
        <v>52011001</v>
      </c>
      <c r="AH1155" s="247">
        <v>0</v>
      </c>
      <c r="AI1155" s="247">
        <v>14335200</v>
      </c>
    </row>
    <row r="1156" spans="1:35" s="24" customFormat="1" ht="36.75" customHeight="1" x14ac:dyDescent="0.3">
      <c r="A1156" s="247">
        <v>858</v>
      </c>
      <c r="B1156" s="248">
        <v>93141506</v>
      </c>
      <c r="C1156" s="247" t="s">
        <v>3363</v>
      </c>
      <c r="D1156" s="247" t="s">
        <v>3410</v>
      </c>
      <c r="E1156" s="249" t="s">
        <v>699</v>
      </c>
      <c r="F1156" s="249">
        <v>2024003050100</v>
      </c>
      <c r="G1156" s="250" t="s">
        <v>701</v>
      </c>
      <c r="H1156" s="251" t="s">
        <v>3390</v>
      </c>
      <c r="I1156" s="133">
        <v>853410925</v>
      </c>
      <c r="J1156" s="54" t="s">
        <v>1591</v>
      </c>
      <c r="K1156" s="247" t="s">
        <v>3400</v>
      </c>
      <c r="L1156" s="54" t="s">
        <v>814</v>
      </c>
      <c r="M1156" s="54" t="s">
        <v>814</v>
      </c>
      <c r="N1156" s="252" t="s">
        <v>1592</v>
      </c>
      <c r="O1156" s="54">
        <v>152</v>
      </c>
      <c r="P1156" s="253" t="s">
        <v>3121</v>
      </c>
      <c r="Q1156" s="247" t="s">
        <v>3367</v>
      </c>
      <c r="R1156" s="247" t="s">
        <v>4279</v>
      </c>
      <c r="S1156" s="254">
        <v>4</v>
      </c>
      <c r="T1156" s="266" t="s">
        <v>815</v>
      </c>
      <c r="U1156" s="43" t="s">
        <v>895</v>
      </c>
      <c r="V1156" s="247" t="s">
        <v>816</v>
      </c>
      <c r="W1156" s="247" t="s">
        <v>818</v>
      </c>
      <c r="X1156" s="247" t="s">
        <v>818</v>
      </c>
      <c r="Y1156" s="29" t="s">
        <v>895</v>
      </c>
      <c r="Z1156" s="247" t="s">
        <v>895</v>
      </c>
      <c r="AA1156" s="247" t="s">
        <v>895</v>
      </c>
      <c r="AB1156" s="29">
        <v>0</v>
      </c>
      <c r="AC1156" s="29">
        <v>853410925</v>
      </c>
      <c r="AD1156" s="29">
        <v>0</v>
      </c>
      <c r="AE1156" s="29">
        <v>0</v>
      </c>
      <c r="AF1156" s="247" t="s">
        <v>1592</v>
      </c>
      <c r="AG1156" s="247">
        <v>52010705</v>
      </c>
      <c r="AH1156" s="247" t="s">
        <v>895</v>
      </c>
      <c r="AI1156" s="247" t="s">
        <v>895</v>
      </c>
    </row>
    <row r="1157" spans="1:35" s="30" customFormat="1" ht="36.75" customHeight="1" x14ac:dyDescent="0.3">
      <c r="A1157" s="247">
        <v>859</v>
      </c>
      <c r="B1157" s="248">
        <v>84131600</v>
      </c>
      <c r="C1157" s="247" t="s">
        <v>3395</v>
      </c>
      <c r="D1157" s="247" t="s">
        <v>3410</v>
      </c>
      <c r="E1157" s="249" t="s">
        <v>685</v>
      </c>
      <c r="F1157" s="249">
        <v>2024003050085</v>
      </c>
      <c r="G1157" s="250" t="s">
        <v>692</v>
      </c>
      <c r="H1157" s="251" t="s">
        <v>3383</v>
      </c>
      <c r="I1157" s="133">
        <v>655850250</v>
      </c>
      <c r="J1157" s="54" t="s">
        <v>1593</v>
      </c>
      <c r="K1157" s="247" t="s">
        <v>3400</v>
      </c>
      <c r="L1157" s="54" t="s">
        <v>903</v>
      </c>
      <c r="M1157" s="54" t="s">
        <v>1013</v>
      </c>
      <c r="N1157" s="252" t="s">
        <v>1594</v>
      </c>
      <c r="O1157" s="54">
        <v>160</v>
      </c>
      <c r="P1157" s="253" t="s">
        <v>3122</v>
      </c>
      <c r="Q1157" s="247" t="s">
        <v>3382</v>
      </c>
      <c r="R1157" s="247" t="s">
        <v>3414</v>
      </c>
      <c r="S1157" s="254">
        <v>12</v>
      </c>
      <c r="T1157" s="265" t="s">
        <v>815</v>
      </c>
      <c r="U1157" s="43" t="s">
        <v>895</v>
      </c>
      <c r="V1157" s="247" t="s">
        <v>816</v>
      </c>
      <c r="W1157" s="247" t="s">
        <v>818</v>
      </c>
      <c r="X1157" s="247" t="s">
        <v>845</v>
      </c>
      <c r="Y1157" s="29" t="s">
        <v>895</v>
      </c>
      <c r="Z1157" s="247" t="s">
        <v>895</v>
      </c>
      <c r="AA1157" s="247" t="s">
        <v>895</v>
      </c>
      <c r="AB1157" s="29">
        <v>0</v>
      </c>
      <c r="AC1157" s="29">
        <v>655850250</v>
      </c>
      <c r="AD1157" s="29">
        <v>0</v>
      </c>
      <c r="AE1157" s="29">
        <v>0</v>
      </c>
      <c r="AF1157" s="247" t="s">
        <v>1594</v>
      </c>
      <c r="AG1157" s="247">
        <v>52010803</v>
      </c>
      <c r="AH1157" s="247" t="s">
        <v>895</v>
      </c>
      <c r="AI1157" s="247" t="s">
        <v>895</v>
      </c>
    </row>
    <row r="1158" spans="1:35" s="24" customFormat="1" ht="36.75" customHeight="1" x14ac:dyDescent="0.3">
      <c r="A1158" s="247">
        <v>860</v>
      </c>
      <c r="B1158" s="248">
        <v>80111600</v>
      </c>
      <c r="C1158" s="247" t="s">
        <v>3363</v>
      </c>
      <c r="D1158" s="247" t="s">
        <v>3410</v>
      </c>
      <c r="E1158" s="249" t="s">
        <v>702</v>
      </c>
      <c r="F1158" s="249">
        <v>2024003050072</v>
      </c>
      <c r="G1158" s="250" t="s">
        <v>703</v>
      </c>
      <c r="H1158" s="251" t="s">
        <v>3368</v>
      </c>
      <c r="I1158" s="133">
        <v>17859986</v>
      </c>
      <c r="J1158" s="54" t="s">
        <v>1595</v>
      </c>
      <c r="K1158" s="247" t="s">
        <v>3404</v>
      </c>
      <c r="L1158" s="54" t="s">
        <v>903</v>
      </c>
      <c r="M1158" s="54" t="s">
        <v>909</v>
      </c>
      <c r="N1158" s="252" t="s">
        <v>574</v>
      </c>
      <c r="O1158" s="54">
        <v>134</v>
      </c>
      <c r="P1158" s="247" t="s">
        <v>3109</v>
      </c>
      <c r="Q1158" s="247" t="s">
        <v>3369</v>
      </c>
      <c r="R1158" s="247" t="s">
        <v>3457</v>
      </c>
      <c r="S1158" s="254">
        <v>135</v>
      </c>
      <c r="T1158" s="265" t="s">
        <v>1430</v>
      </c>
      <c r="U1158" s="43">
        <v>964</v>
      </c>
      <c r="V1158" s="247" t="s">
        <v>816</v>
      </c>
      <c r="W1158" s="247" t="s">
        <v>818</v>
      </c>
      <c r="X1158" s="247" t="s">
        <v>818</v>
      </c>
      <c r="Y1158" s="29">
        <v>663</v>
      </c>
      <c r="Z1158" s="247" t="s">
        <v>3020</v>
      </c>
      <c r="AA1158" s="247">
        <v>10569</v>
      </c>
      <c r="AB1158" s="29">
        <v>17859986</v>
      </c>
      <c r="AC1158" s="29">
        <v>0</v>
      </c>
      <c r="AD1158" s="29">
        <v>0</v>
      </c>
      <c r="AE1158" s="29">
        <v>17859986</v>
      </c>
      <c r="AF1158" s="247" t="s">
        <v>4280</v>
      </c>
      <c r="AG1158" s="247">
        <v>52010704</v>
      </c>
      <c r="AH1158" s="247">
        <v>0</v>
      </c>
      <c r="AI1158" s="247">
        <v>17859986</v>
      </c>
    </row>
    <row r="1159" spans="1:35" s="24" customFormat="1" ht="36.75" customHeight="1" x14ac:dyDescent="0.3">
      <c r="A1159" s="247">
        <v>860</v>
      </c>
      <c r="B1159" s="248">
        <v>80111600</v>
      </c>
      <c r="C1159" s="247" t="s">
        <v>3363</v>
      </c>
      <c r="D1159" s="247" t="s">
        <v>3410</v>
      </c>
      <c r="E1159" s="249" t="s">
        <v>707</v>
      </c>
      <c r="F1159" s="249">
        <v>2024003050074</v>
      </c>
      <c r="G1159" s="250" t="s">
        <v>712</v>
      </c>
      <c r="H1159" s="251" t="s">
        <v>3361</v>
      </c>
      <c r="I1159" s="133">
        <v>9735414</v>
      </c>
      <c r="J1159" s="54" t="s">
        <v>1595</v>
      </c>
      <c r="K1159" s="247" t="s">
        <v>3404</v>
      </c>
      <c r="L1159" s="54" t="s">
        <v>903</v>
      </c>
      <c r="M1159" s="54" t="s">
        <v>909</v>
      </c>
      <c r="N1159" s="252" t="s">
        <v>632</v>
      </c>
      <c r="O1159" s="54">
        <v>141</v>
      </c>
      <c r="P1159" s="247" t="s">
        <v>3115</v>
      </c>
      <c r="Q1159" s="247" t="s">
        <v>3362</v>
      </c>
      <c r="R1159" s="247" t="s">
        <v>3457</v>
      </c>
      <c r="S1159" s="254">
        <v>135</v>
      </c>
      <c r="T1159" s="265" t="s">
        <v>1430</v>
      </c>
      <c r="U1159" s="43">
        <v>964</v>
      </c>
      <c r="V1159" s="247" t="s">
        <v>816</v>
      </c>
      <c r="W1159" s="247" t="s">
        <v>818</v>
      </c>
      <c r="X1159" s="247" t="s">
        <v>818</v>
      </c>
      <c r="Y1159" s="29">
        <v>663</v>
      </c>
      <c r="Z1159" s="247" t="s">
        <v>3020</v>
      </c>
      <c r="AA1159" s="247">
        <v>10569</v>
      </c>
      <c r="AB1159" s="29">
        <v>9735414</v>
      </c>
      <c r="AC1159" s="29">
        <v>0</v>
      </c>
      <c r="AD1159" s="29">
        <v>0</v>
      </c>
      <c r="AE1159" s="29">
        <v>9735414</v>
      </c>
      <c r="AF1159" s="247" t="s">
        <v>4281</v>
      </c>
      <c r="AG1159" s="247">
        <v>52010701</v>
      </c>
      <c r="AH1159" s="247">
        <v>0</v>
      </c>
      <c r="AI1159" s="247">
        <v>9735414</v>
      </c>
    </row>
    <row r="1160" spans="1:35" s="24" customFormat="1" ht="36.75" customHeight="1" x14ac:dyDescent="0.3">
      <c r="A1160" s="247">
        <v>861</v>
      </c>
      <c r="B1160" s="248">
        <v>80111600</v>
      </c>
      <c r="C1160" s="247" t="s">
        <v>3363</v>
      </c>
      <c r="D1160" s="247" t="s">
        <v>3410</v>
      </c>
      <c r="E1160" s="249" t="s">
        <v>729</v>
      </c>
      <c r="F1160" s="249">
        <v>2024003050073</v>
      </c>
      <c r="G1160" s="250" t="s">
        <v>734</v>
      </c>
      <c r="H1160" s="251" t="s">
        <v>3364</v>
      </c>
      <c r="I1160" s="133">
        <v>37537600</v>
      </c>
      <c r="J1160" s="54" t="s">
        <v>1497</v>
      </c>
      <c r="K1160" s="247" t="s">
        <v>3404</v>
      </c>
      <c r="L1160" s="54" t="s">
        <v>903</v>
      </c>
      <c r="M1160" s="54" t="s">
        <v>909</v>
      </c>
      <c r="N1160" s="252" t="s">
        <v>587</v>
      </c>
      <c r="O1160" s="54">
        <v>89</v>
      </c>
      <c r="P1160" s="247" t="s">
        <v>579</v>
      </c>
      <c r="Q1160" s="247" t="s">
        <v>3365</v>
      </c>
      <c r="R1160" s="247" t="s">
        <v>3414</v>
      </c>
      <c r="S1160" s="254">
        <v>135</v>
      </c>
      <c r="T1160" s="265" t="s">
        <v>1430</v>
      </c>
      <c r="U1160" s="43">
        <v>966</v>
      </c>
      <c r="V1160" s="247" t="s">
        <v>816</v>
      </c>
      <c r="W1160" s="247" t="s">
        <v>818</v>
      </c>
      <c r="X1160" s="247" t="s">
        <v>818</v>
      </c>
      <c r="Y1160" s="29">
        <v>676</v>
      </c>
      <c r="Z1160" s="247" t="s">
        <v>3038</v>
      </c>
      <c r="AA1160" s="247" t="s">
        <v>895</v>
      </c>
      <c r="AB1160" s="29">
        <v>0</v>
      </c>
      <c r="AC1160" s="29">
        <v>37537600</v>
      </c>
      <c r="AD1160" s="29">
        <v>0</v>
      </c>
      <c r="AE1160" s="29">
        <v>0</v>
      </c>
      <c r="AF1160" s="247" t="s">
        <v>587</v>
      </c>
      <c r="AG1160" s="247">
        <v>52010703</v>
      </c>
      <c r="AH1160" s="247" t="s">
        <v>895</v>
      </c>
      <c r="AI1160" s="247" t="s">
        <v>895</v>
      </c>
    </row>
    <row r="1161" spans="1:35" s="24" customFormat="1" ht="36.75" customHeight="1" x14ac:dyDescent="0.3">
      <c r="A1161" s="247">
        <v>862</v>
      </c>
      <c r="B1161" s="283">
        <v>80111600</v>
      </c>
      <c r="C1161" s="247" t="s">
        <v>22</v>
      </c>
      <c r="D1161" s="247" t="s">
        <v>760</v>
      </c>
      <c r="E1161" s="249" t="s">
        <v>760</v>
      </c>
      <c r="F1161" s="249">
        <v>999999</v>
      </c>
      <c r="G1161" s="250" t="s">
        <v>761</v>
      </c>
      <c r="H1161" s="251">
        <v>999999</v>
      </c>
      <c r="I1161" s="135">
        <v>17345753</v>
      </c>
      <c r="J1161" s="54" t="s">
        <v>1596</v>
      </c>
      <c r="K1161" s="247" t="s">
        <v>3404</v>
      </c>
      <c r="L1161" s="54" t="s">
        <v>903</v>
      </c>
      <c r="M1161" s="54" t="s">
        <v>909</v>
      </c>
      <c r="N1161" s="252" t="s">
        <v>174</v>
      </c>
      <c r="O1161" s="54">
        <v>117</v>
      </c>
      <c r="P1161" s="247" t="s">
        <v>175</v>
      </c>
      <c r="Q1161" s="247" t="s">
        <v>3366</v>
      </c>
      <c r="R1161" s="247" t="s">
        <v>3403</v>
      </c>
      <c r="S1161" s="247">
        <v>121</v>
      </c>
      <c r="T1161" s="266" t="s">
        <v>1430</v>
      </c>
      <c r="U1161" s="43">
        <v>974</v>
      </c>
      <c r="V1161" s="247" t="s">
        <v>816</v>
      </c>
      <c r="W1161" s="247" t="s">
        <v>818</v>
      </c>
      <c r="X1161" s="247" t="s">
        <v>818</v>
      </c>
      <c r="Y1161" s="29">
        <v>673</v>
      </c>
      <c r="Z1161" s="247" t="s">
        <v>3032</v>
      </c>
      <c r="AA1161" s="247" t="s">
        <v>895</v>
      </c>
      <c r="AB1161" s="29">
        <v>0</v>
      </c>
      <c r="AC1161" s="29">
        <v>17345753</v>
      </c>
      <c r="AD1161" s="29">
        <v>0</v>
      </c>
      <c r="AE1161" s="29">
        <v>0</v>
      </c>
      <c r="AF1161" s="247" t="s">
        <v>174</v>
      </c>
      <c r="AG1161" s="247" t="s">
        <v>895</v>
      </c>
      <c r="AH1161" s="247" t="s">
        <v>895</v>
      </c>
      <c r="AI1161" s="247" t="s">
        <v>895</v>
      </c>
    </row>
    <row r="1162" spans="1:35" s="24" customFormat="1" ht="36.75" customHeight="1" x14ac:dyDescent="0.3">
      <c r="A1162" s="247">
        <v>863</v>
      </c>
      <c r="B1162" s="248">
        <v>80141607</v>
      </c>
      <c r="C1162" s="247" t="s">
        <v>3363</v>
      </c>
      <c r="D1162" s="247" t="s">
        <v>3410</v>
      </c>
      <c r="E1162" s="249" t="s">
        <v>717</v>
      </c>
      <c r="F1162" s="249">
        <v>2024003050101</v>
      </c>
      <c r="G1162" s="250" t="s">
        <v>724</v>
      </c>
      <c r="H1162" s="251" t="s">
        <v>3393</v>
      </c>
      <c r="I1162" s="133">
        <v>232494757</v>
      </c>
      <c r="J1162" s="54" t="s">
        <v>1597</v>
      </c>
      <c r="K1162" s="247" t="s">
        <v>3404</v>
      </c>
      <c r="L1162" s="54" t="s">
        <v>903</v>
      </c>
      <c r="M1162" s="54" t="s">
        <v>884</v>
      </c>
      <c r="N1162" s="252" t="s">
        <v>522</v>
      </c>
      <c r="O1162" s="54">
        <v>79</v>
      </c>
      <c r="P1162" s="253" t="s">
        <v>523</v>
      </c>
      <c r="Q1162" s="247" t="s">
        <v>3392</v>
      </c>
      <c r="R1162" s="247" t="s">
        <v>3414</v>
      </c>
      <c r="S1162" s="254">
        <v>4</v>
      </c>
      <c r="T1162" s="265" t="s">
        <v>815</v>
      </c>
      <c r="U1162" s="43">
        <v>972</v>
      </c>
      <c r="V1162" s="247" t="s">
        <v>816</v>
      </c>
      <c r="W1162" s="247" t="s">
        <v>818</v>
      </c>
      <c r="X1162" s="247" t="s">
        <v>818</v>
      </c>
      <c r="Y1162" s="29">
        <v>660</v>
      </c>
      <c r="Z1162" s="247" t="s">
        <v>223</v>
      </c>
      <c r="AA1162" s="247">
        <v>10524</v>
      </c>
      <c r="AB1162" s="29">
        <v>1641089275</v>
      </c>
      <c r="AC1162" s="29">
        <v>-1408594518</v>
      </c>
      <c r="AD1162" s="29">
        <v>0</v>
      </c>
      <c r="AE1162" s="29">
        <v>1641089275</v>
      </c>
      <c r="AF1162" s="247" t="s">
        <v>4282</v>
      </c>
      <c r="AG1162" s="247">
        <v>52010702</v>
      </c>
      <c r="AH1162" s="247">
        <v>0</v>
      </c>
      <c r="AI1162" s="247">
        <v>1641089275</v>
      </c>
    </row>
    <row r="1163" spans="1:35" s="24" customFormat="1" ht="36.75" customHeight="1" x14ac:dyDescent="0.3">
      <c r="A1163" s="247">
        <v>863</v>
      </c>
      <c r="B1163" s="248">
        <v>80141607</v>
      </c>
      <c r="C1163" s="247" t="s">
        <v>3363</v>
      </c>
      <c r="D1163" s="247" t="s">
        <v>3410</v>
      </c>
      <c r="E1163" s="249" t="s">
        <v>717</v>
      </c>
      <c r="F1163" s="249">
        <v>2024003050101</v>
      </c>
      <c r="G1163" s="250" t="s">
        <v>727</v>
      </c>
      <c r="H1163" s="251" t="s">
        <v>3393</v>
      </c>
      <c r="I1163" s="133">
        <v>709801200</v>
      </c>
      <c r="J1163" s="54" t="s">
        <v>1597</v>
      </c>
      <c r="K1163" s="247" t="s">
        <v>3404</v>
      </c>
      <c r="L1163" s="54" t="s">
        <v>903</v>
      </c>
      <c r="M1163" s="54" t="s">
        <v>884</v>
      </c>
      <c r="N1163" s="252" t="s">
        <v>522</v>
      </c>
      <c r="O1163" s="54">
        <v>79</v>
      </c>
      <c r="P1163" s="253" t="s">
        <v>523</v>
      </c>
      <c r="Q1163" s="247" t="s">
        <v>3392</v>
      </c>
      <c r="R1163" s="247" t="s">
        <v>3414</v>
      </c>
      <c r="S1163" s="254">
        <v>4</v>
      </c>
      <c r="T1163" s="265" t="s">
        <v>815</v>
      </c>
      <c r="U1163" s="43">
        <v>972</v>
      </c>
      <c r="V1163" s="247" t="s">
        <v>816</v>
      </c>
      <c r="W1163" s="247" t="s">
        <v>818</v>
      </c>
      <c r="X1163" s="247" t="s">
        <v>818</v>
      </c>
      <c r="Y1163" s="29">
        <v>660</v>
      </c>
      <c r="Z1163" s="247" t="s">
        <v>223</v>
      </c>
      <c r="AA1163" s="247">
        <v>10524</v>
      </c>
      <c r="AB1163" s="29">
        <v>1641089275</v>
      </c>
      <c r="AC1163" s="29">
        <v>-931288075</v>
      </c>
      <c r="AD1163" s="29">
        <v>0</v>
      </c>
      <c r="AE1163" s="29">
        <v>1641089275</v>
      </c>
      <c r="AF1163" s="247" t="s">
        <v>4282</v>
      </c>
      <c r="AG1163" s="247">
        <v>52010702</v>
      </c>
      <c r="AH1163" s="247">
        <v>0</v>
      </c>
      <c r="AI1163" s="247">
        <v>1641089275</v>
      </c>
    </row>
    <row r="1164" spans="1:35" s="24" customFormat="1" ht="36.75" customHeight="1" x14ac:dyDescent="0.3">
      <c r="A1164" s="247">
        <v>863</v>
      </c>
      <c r="B1164" s="248">
        <v>80141607</v>
      </c>
      <c r="C1164" s="247" t="s">
        <v>3363</v>
      </c>
      <c r="D1164" s="247" t="s">
        <v>3410</v>
      </c>
      <c r="E1164" s="249" t="s">
        <v>717</v>
      </c>
      <c r="F1164" s="249">
        <v>2024003050101</v>
      </c>
      <c r="G1164" s="250" t="s">
        <v>725</v>
      </c>
      <c r="H1164" s="251" t="s">
        <v>3393</v>
      </c>
      <c r="I1164" s="133">
        <v>383190938</v>
      </c>
      <c r="J1164" s="54" t="s">
        <v>1597</v>
      </c>
      <c r="K1164" s="247" t="s">
        <v>3404</v>
      </c>
      <c r="L1164" s="54" t="s">
        <v>903</v>
      </c>
      <c r="M1164" s="54" t="s">
        <v>884</v>
      </c>
      <c r="N1164" s="252" t="s">
        <v>522</v>
      </c>
      <c r="O1164" s="54">
        <v>79</v>
      </c>
      <c r="P1164" s="253" t="s">
        <v>523</v>
      </c>
      <c r="Q1164" s="247" t="s">
        <v>3392</v>
      </c>
      <c r="R1164" s="247" t="s">
        <v>3414</v>
      </c>
      <c r="S1164" s="254">
        <v>4</v>
      </c>
      <c r="T1164" s="265" t="s">
        <v>815</v>
      </c>
      <c r="U1164" s="43">
        <v>972</v>
      </c>
      <c r="V1164" s="247" t="s">
        <v>816</v>
      </c>
      <c r="W1164" s="247" t="s">
        <v>818</v>
      </c>
      <c r="X1164" s="247" t="s">
        <v>818</v>
      </c>
      <c r="Y1164" s="29">
        <v>660</v>
      </c>
      <c r="Z1164" s="247" t="s">
        <v>223</v>
      </c>
      <c r="AA1164" s="247">
        <v>10524</v>
      </c>
      <c r="AB1164" s="29">
        <v>1641089275</v>
      </c>
      <c r="AC1164" s="29">
        <v>-1257898337</v>
      </c>
      <c r="AD1164" s="29">
        <v>0</v>
      </c>
      <c r="AE1164" s="29">
        <v>1641089275</v>
      </c>
      <c r="AF1164" s="247" t="s">
        <v>4282</v>
      </c>
      <c r="AG1164" s="247">
        <v>52010702</v>
      </c>
      <c r="AH1164" s="247">
        <v>0</v>
      </c>
      <c r="AI1164" s="247">
        <v>1641089275</v>
      </c>
    </row>
    <row r="1165" spans="1:35" s="24" customFormat="1" ht="36.75" customHeight="1" x14ac:dyDescent="0.3">
      <c r="A1165" s="247">
        <v>863</v>
      </c>
      <c r="B1165" s="248">
        <v>80141607</v>
      </c>
      <c r="C1165" s="247" t="s">
        <v>3363</v>
      </c>
      <c r="D1165" s="247" t="s">
        <v>3410</v>
      </c>
      <c r="E1165" s="249" t="s">
        <v>717</v>
      </c>
      <c r="F1165" s="249">
        <v>2024003050101</v>
      </c>
      <c r="G1165" s="250" t="s">
        <v>726</v>
      </c>
      <c r="H1165" s="251" t="s">
        <v>3393</v>
      </c>
      <c r="I1165" s="133">
        <v>315602380</v>
      </c>
      <c r="J1165" s="54" t="s">
        <v>1597</v>
      </c>
      <c r="K1165" s="247" t="s">
        <v>3404</v>
      </c>
      <c r="L1165" s="54" t="s">
        <v>903</v>
      </c>
      <c r="M1165" s="54" t="s">
        <v>884</v>
      </c>
      <c r="N1165" s="252" t="s">
        <v>522</v>
      </c>
      <c r="O1165" s="54">
        <v>79</v>
      </c>
      <c r="P1165" s="253" t="s">
        <v>523</v>
      </c>
      <c r="Q1165" s="247" t="s">
        <v>3392</v>
      </c>
      <c r="R1165" s="247" t="s">
        <v>3414</v>
      </c>
      <c r="S1165" s="254">
        <v>4</v>
      </c>
      <c r="T1165" s="265" t="s">
        <v>815</v>
      </c>
      <c r="U1165" s="43">
        <v>972</v>
      </c>
      <c r="V1165" s="247" t="s">
        <v>816</v>
      </c>
      <c r="W1165" s="247" t="s">
        <v>818</v>
      </c>
      <c r="X1165" s="247" t="s">
        <v>818</v>
      </c>
      <c r="Y1165" s="29">
        <v>660</v>
      </c>
      <c r="Z1165" s="247" t="s">
        <v>223</v>
      </c>
      <c r="AA1165" s="247">
        <v>10524</v>
      </c>
      <c r="AB1165" s="29">
        <v>1641089275</v>
      </c>
      <c r="AC1165" s="29">
        <v>-1325486895</v>
      </c>
      <c r="AD1165" s="29">
        <v>0</v>
      </c>
      <c r="AE1165" s="29">
        <v>1641089275</v>
      </c>
      <c r="AF1165" s="247" t="s">
        <v>4282</v>
      </c>
      <c r="AG1165" s="247">
        <v>52010702</v>
      </c>
      <c r="AH1165" s="247">
        <v>0</v>
      </c>
      <c r="AI1165" s="247">
        <v>1641089275</v>
      </c>
    </row>
    <row r="1166" spans="1:35" s="24" customFormat="1" ht="36.75" customHeight="1" x14ac:dyDescent="0.3">
      <c r="A1166" s="247">
        <v>863</v>
      </c>
      <c r="B1166" s="248">
        <v>80141607</v>
      </c>
      <c r="C1166" s="247" t="s">
        <v>3363</v>
      </c>
      <c r="D1166" s="247" t="s">
        <v>3410</v>
      </c>
      <c r="E1166" s="249" t="s">
        <v>717</v>
      </c>
      <c r="F1166" s="249">
        <v>2024003050101</v>
      </c>
      <c r="G1166" s="250" t="s">
        <v>722</v>
      </c>
      <c r="H1166" s="251" t="s">
        <v>3393</v>
      </c>
      <c r="I1166" s="133">
        <v>69262517</v>
      </c>
      <c r="J1166" s="54" t="s">
        <v>1597</v>
      </c>
      <c r="K1166" s="247" t="s">
        <v>3404</v>
      </c>
      <c r="L1166" s="54" t="s">
        <v>903</v>
      </c>
      <c r="M1166" s="54" t="s">
        <v>884</v>
      </c>
      <c r="N1166" s="252" t="s">
        <v>539</v>
      </c>
      <c r="O1166" s="54">
        <v>131</v>
      </c>
      <c r="P1166" s="253" t="s">
        <v>3107</v>
      </c>
      <c r="Q1166" s="247" t="s">
        <v>3392</v>
      </c>
      <c r="R1166" s="247" t="s">
        <v>3538</v>
      </c>
      <c r="S1166" s="254">
        <v>4</v>
      </c>
      <c r="T1166" s="265" t="s">
        <v>815</v>
      </c>
      <c r="U1166" s="43">
        <v>972</v>
      </c>
      <c r="V1166" s="247" t="s">
        <v>816</v>
      </c>
      <c r="W1166" s="247" t="s">
        <v>818</v>
      </c>
      <c r="X1166" s="247" t="s">
        <v>818</v>
      </c>
      <c r="Y1166" s="29">
        <v>660</v>
      </c>
      <c r="Z1166" s="247" t="s">
        <v>223</v>
      </c>
      <c r="AA1166" s="247">
        <v>10524</v>
      </c>
      <c r="AB1166" s="29">
        <v>69262517</v>
      </c>
      <c r="AC1166" s="29">
        <v>0</v>
      </c>
      <c r="AD1166" s="29">
        <v>0</v>
      </c>
      <c r="AE1166" s="29">
        <v>69262517</v>
      </c>
      <c r="AF1166" s="247" t="s">
        <v>4283</v>
      </c>
      <c r="AG1166" s="247">
        <v>52010702</v>
      </c>
      <c r="AH1166" s="247">
        <v>0</v>
      </c>
      <c r="AI1166" s="247">
        <v>69262517</v>
      </c>
    </row>
    <row r="1167" spans="1:35" s="24" customFormat="1" ht="36.75" customHeight="1" x14ac:dyDescent="0.3">
      <c r="A1167" s="247">
        <v>864</v>
      </c>
      <c r="B1167" s="248">
        <v>80111600</v>
      </c>
      <c r="C1167" s="247" t="s">
        <v>3363</v>
      </c>
      <c r="D1167" s="247" t="s">
        <v>3410</v>
      </c>
      <c r="E1167" s="249" t="s">
        <v>717</v>
      </c>
      <c r="F1167" s="249">
        <v>2024003050101</v>
      </c>
      <c r="G1167" s="250" t="s">
        <v>721</v>
      </c>
      <c r="H1167" s="251" t="s">
        <v>3393</v>
      </c>
      <c r="I1167" s="133">
        <v>20335200</v>
      </c>
      <c r="J1167" s="54" t="s">
        <v>1598</v>
      </c>
      <c r="K1167" s="247" t="s">
        <v>3404</v>
      </c>
      <c r="L1167" s="54" t="s">
        <v>903</v>
      </c>
      <c r="M1167" s="54" t="s">
        <v>909</v>
      </c>
      <c r="N1167" s="252" t="s">
        <v>1599</v>
      </c>
      <c r="O1167" s="54">
        <v>188</v>
      </c>
      <c r="P1167" s="253" t="s">
        <v>3127</v>
      </c>
      <c r="Q1167" s="247" t="s">
        <v>3392</v>
      </c>
      <c r="R1167" s="247" t="s">
        <v>3457</v>
      </c>
      <c r="S1167" s="254">
        <v>4</v>
      </c>
      <c r="T1167" s="265" t="s">
        <v>815</v>
      </c>
      <c r="U1167" s="43">
        <v>973</v>
      </c>
      <c r="V1167" s="247" t="s">
        <v>816</v>
      </c>
      <c r="W1167" s="247" t="s">
        <v>818</v>
      </c>
      <c r="X1167" s="247" t="s">
        <v>818</v>
      </c>
      <c r="Y1167" s="29">
        <v>668</v>
      </c>
      <c r="Z1167" s="247" t="s">
        <v>3026</v>
      </c>
      <c r="AA1167" s="247" t="s">
        <v>895</v>
      </c>
      <c r="AB1167" s="29">
        <v>0</v>
      </c>
      <c r="AC1167" s="29">
        <v>20335200</v>
      </c>
      <c r="AD1167" s="29">
        <v>0</v>
      </c>
      <c r="AE1167" s="29">
        <v>0</v>
      </c>
      <c r="AF1167" s="247" t="s">
        <v>1599</v>
      </c>
      <c r="AG1167" s="247">
        <v>52010702</v>
      </c>
      <c r="AH1167" s="247" t="s">
        <v>895</v>
      </c>
      <c r="AI1167" s="247" t="s">
        <v>895</v>
      </c>
    </row>
    <row r="1168" spans="1:35" s="24" customFormat="1" ht="36.75" customHeight="1" x14ac:dyDescent="0.3">
      <c r="A1168" s="247">
        <v>865</v>
      </c>
      <c r="B1168" s="248">
        <v>80141607</v>
      </c>
      <c r="C1168" s="247" t="s">
        <v>3363</v>
      </c>
      <c r="D1168" s="247" t="s">
        <v>3410</v>
      </c>
      <c r="E1168" s="249" t="s">
        <v>717</v>
      </c>
      <c r="F1168" s="249">
        <v>2024003050101</v>
      </c>
      <c r="G1168" s="250" t="s">
        <v>725</v>
      </c>
      <c r="H1168" s="251" t="s">
        <v>3393</v>
      </c>
      <c r="I1168" s="133">
        <v>160000000</v>
      </c>
      <c r="J1168" s="54" t="s">
        <v>1600</v>
      </c>
      <c r="K1168" s="247" t="s">
        <v>3404</v>
      </c>
      <c r="L1168" s="54" t="s">
        <v>903</v>
      </c>
      <c r="M1168" s="54" t="s">
        <v>889</v>
      </c>
      <c r="N1168" s="252" t="s">
        <v>522</v>
      </c>
      <c r="O1168" s="54">
        <v>79</v>
      </c>
      <c r="P1168" s="253" t="s">
        <v>523</v>
      </c>
      <c r="Q1168" s="247" t="s">
        <v>3392</v>
      </c>
      <c r="R1168" s="247" t="s">
        <v>3414</v>
      </c>
      <c r="S1168" s="254">
        <v>4</v>
      </c>
      <c r="T1168" s="257" t="s">
        <v>815</v>
      </c>
      <c r="U1168" s="43">
        <v>977</v>
      </c>
      <c r="V1168" s="247" t="s">
        <v>816</v>
      </c>
      <c r="W1168" s="247" t="s">
        <v>845</v>
      </c>
      <c r="X1168" s="247" t="s">
        <v>845</v>
      </c>
      <c r="Y1168" s="29">
        <v>669</v>
      </c>
      <c r="Z1168" s="247" t="s">
        <v>2381</v>
      </c>
      <c r="AA1168" s="247">
        <v>10826</v>
      </c>
      <c r="AB1168" s="29">
        <v>160000000</v>
      </c>
      <c r="AC1168" s="29">
        <v>0</v>
      </c>
      <c r="AD1168" s="29">
        <v>0</v>
      </c>
      <c r="AE1168" s="29">
        <v>160000000</v>
      </c>
      <c r="AF1168" s="247" t="s">
        <v>4284</v>
      </c>
      <c r="AG1168" s="247">
        <v>52010702</v>
      </c>
      <c r="AH1168" s="247">
        <v>0</v>
      </c>
      <c r="AI1168" s="247">
        <v>160000000</v>
      </c>
    </row>
    <row r="1169" spans="1:35" s="24" customFormat="1" ht="36.75" customHeight="1" x14ac:dyDescent="0.3">
      <c r="A1169" s="247">
        <v>866</v>
      </c>
      <c r="B1169" s="248" t="s">
        <v>1601</v>
      </c>
      <c r="C1169" s="247" t="s">
        <v>3363</v>
      </c>
      <c r="D1169" s="247" t="s">
        <v>3410</v>
      </c>
      <c r="E1169" s="249" t="s">
        <v>717</v>
      </c>
      <c r="F1169" s="249">
        <v>2024003050101</v>
      </c>
      <c r="G1169" s="250" t="s">
        <v>725</v>
      </c>
      <c r="H1169" s="251" t="s">
        <v>3393</v>
      </c>
      <c r="I1169" s="133">
        <v>60000000</v>
      </c>
      <c r="J1169" s="54" t="s">
        <v>1602</v>
      </c>
      <c r="K1169" s="247" t="s">
        <v>3404</v>
      </c>
      <c r="L1169" s="54" t="s">
        <v>903</v>
      </c>
      <c r="M1169" s="54" t="s">
        <v>1013</v>
      </c>
      <c r="N1169" s="252" t="s">
        <v>522</v>
      </c>
      <c r="O1169" s="54">
        <v>79</v>
      </c>
      <c r="P1169" s="253" t="s">
        <v>523</v>
      </c>
      <c r="Q1169" s="247" t="s">
        <v>3392</v>
      </c>
      <c r="R1169" s="247" t="s">
        <v>3414</v>
      </c>
      <c r="S1169" s="254">
        <v>4</v>
      </c>
      <c r="T1169" s="257" t="s">
        <v>815</v>
      </c>
      <c r="U1169" s="43">
        <v>979</v>
      </c>
      <c r="V1169" s="247" t="s">
        <v>816</v>
      </c>
      <c r="W1169" s="247" t="s">
        <v>845</v>
      </c>
      <c r="X1169" s="247" t="s">
        <v>845</v>
      </c>
      <c r="Y1169" s="29">
        <v>670</v>
      </c>
      <c r="Z1169" s="247" t="s">
        <v>3028</v>
      </c>
      <c r="AA1169" s="247" t="s">
        <v>895</v>
      </c>
      <c r="AB1169" s="29">
        <v>0</v>
      </c>
      <c r="AC1169" s="29">
        <v>60000000</v>
      </c>
      <c r="AD1169" s="29">
        <v>0</v>
      </c>
      <c r="AE1169" s="29">
        <v>0</v>
      </c>
      <c r="AF1169" s="247" t="s">
        <v>522</v>
      </c>
      <c r="AG1169" s="247">
        <v>52010702</v>
      </c>
      <c r="AH1169" s="247" t="s">
        <v>895</v>
      </c>
      <c r="AI1169" s="247" t="s">
        <v>895</v>
      </c>
    </row>
    <row r="1170" spans="1:35" s="24" customFormat="1" ht="36.75" customHeight="1" x14ac:dyDescent="0.3">
      <c r="A1170" s="247">
        <v>867</v>
      </c>
      <c r="B1170" s="248" t="s">
        <v>1603</v>
      </c>
      <c r="C1170" s="247" t="s">
        <v>3395</v>
      </c>
      <c r="D1170" s="247" t="s">
        <v>3410</v>
      </c>
      <c r="E1170" s="249" t="s">
        <v>685</v>
      </c>
      <c r="F1170" s="249">
        <v>2024003050085</v>
      </c>
      <c r="G1170" s="250" t="s">
        <v>694</v>
      </c>
      <c r="H1170" s="251" t="s">
        <v>3383</v>
      </c>
      <c r="I1170" s="133">
        <v>2500000000</v>
      </c>
      <c r="J1170" s="54" t="s">
        <v>1604</v>
      </c>
      <c r="K1170" s="247" t="s">
        <v>3400</v>
      </c>
      <c r="L1170" s="261" t="s">
        <v>903</v>
      </c>
      <c r="M1170" s="54" t="s">
        <v>884</v>
      </c>
      <c r="N1170" s="252" t="s">
        <v>1605</v>
      </c>
      <c r="O1170" s="54">
        <v>161</v>
      </c>
      <c r="P1170" s="253" t="s">
        <v>3123</v>
      </c>
      <c r="Q1170" s="247" t="s">
        <v>3382</v>
      </c>
      <c r="R1170" s="247" t="s">
        <v>3414</v>
      </c>
      <c r="S1170" s="254">
        <v>105</v>
      </c>
      <c r="T1170" s="265" t="s">
        <v>1430</v>
      </c>
      <c r="U1170" s="43" t="s">
        <v>895</v>
      </c>
      <c r="V1170" s="247" t="s">
        <v>816</v>
      </c>
      <c r="W1170" s="247" t="s">
        <v>845</v>
      </c>
      <c r="X1170" s="247" t="s">
        <v>845</v>
      </c>
      <c r="Y1170" s="29" t="s">
        <v>895</v>
      </c>
      <c r="Z1170" s="247" t="s">
        <v>895</v>
      </c>
      <c r="AA1170" s="247" t="s">
        <v>895</v>
      </c>
      <c r="AB1170" s="29">
        <v>0</v>
      </c>
      <c r="AC1170" s="29">
        <v>2500000000</v>
      </c>
      <c r="AD1170" s="29">
        <v>0</v>
      </c>
      <c r="AE1170" s="29">
        <v>0</v>
      </c>
      <c r="AF1170" s="247" t="s">
        <v>1605</v>
      </c>
      <c r="AG1170" s="247">
        <v>52010803</v>
      </c>
      <c r="AH1170" s="247" t="s">
        <v>895</v>
      </c>
      <c r="AI1170" s="247" t="s">
        <v>895</v>
      </c>
    </row>
    <row r="1171" spans="1:35" s="24" customFormat="1" ht="36.75" customHeight="1" x14ac:dyDescent="0.3">
      <c r="A1171" s="247">
        <v>868</v>
      </c>
      <c r="B1171" s="248">
        <v>90141502</v>
      </c>
      <c r="C1171" s="247" t="s">
        <v>3395</v>
      </c>
      <c r="D1171" s="247" t="s">
        <v>3410</v>
      </c>
      <c r="E1171" s="249" t="s">
        <v>680</v>
      </c>
      <c r="F1171" s="249">
        <v>2024003050102</v>
      </c>
      <c r="G1171" s="250" t="s">
        <v>681</v>
      </c>
      <c r="H1171" s="251" t="s">
        <v>3381</v>
      </c>
      <c r="I1171" s="133">
        <v>80000000</v>
      </c>
      <c r="J1171" s="54" t="s">
        <v>1606</v>
      </c>
      <c r="K1171" s="247" t="s">
        <v>3400</v>
      </c>
      <c r="L1171" s="261" t="s">
        <v>903</v>
      </c>
      <c r="M1171" s="54" t="s">
        <v>1036</v>
      </c>
      <c r="N1171" s="252" t="s">
        <v>261</v>
      </c>
      <c r="O1171" s="54">
        <v>159</v>
      </c>
      <c r="P1171" s="253" t="s">
        <v>241</v>
      </c>
      <c r="Q1171" s="247" t="s">
        <v>3380</v>
      </c>
      <c r="R1171" s="247" t="s">
        <v>3414</v>
      </c>
      <c r="S1171" s="254">
        <v>105</v>
      </c>
      <c r="T1171" s="265" t="s">
        <v>1430</v>
      </c>
      <c r="U1171" s="43" t="s">
        <v>895</v>
      </c>
      <c r="V1171" s="247" t="s">
        <v>816</v>
      </c>
      <c r="W1171" s="247" t="s">
        <v>845</v>
      </c>
      <c r="X1171" s="247" t="s">
        <v>845</v>
      </c>
      <c r="Y1171" s="29" t="s">
        <v>895</v>
      </c>
      <c r="Z1171" s="247" t="s">
        <v>895</v>
      </c>
      <c r="AA1171" s="247" t="s">
        <v>895</v>
      </c>
      <c r="AB1171" s="29">
        <v>0</v>
      </c>
      <c r="AC1171" s="29">
        <v>80000000</v>
      </c>
      <c r="AD1171" s="29">
        <v>0</v>
      </c>
      <c r="AE1171" s="29">
        <v>0</v>
      </c>
      <c r="AF1171" s="247" t="s">
        <v>261</v>
      </c>
      <c r="AG1171" s="247">
        <v>52010801</v>
      </c>
      <c r="AH1171" s="247" t="s">
        <v>895</v>
      </c>
      <c r="AI1171" s="247" t="s">
        <v>895</v>
      </c>
    </row>
    <row r="1172" spans="1:35" s="24" customFormat="1" ht="36.75" customHeight="1" x14ac:dyDescent="0.3">
      <c r="A1172" s="247" t="s">
        <v>1607</v>
      </c>
      <c r="B1172" s="248" t="s">
        <v>1608</v>
      </c>
      <c r="C1172" s="247" t="s">
        <v>3395</v>
      </c>
      <c r="D1172" s="247" t="s">
        <v>3410</v>
      </c>
      <c r="E1172" s="249" t="s">
        <v>685</v>
      </c>
      <c r="F1172" s="249">
        <v>2024003050085</v>
      </c>
      <c r="G1172" s="250" t="s">
        <v>687</v>
      </c>
      <c r="H1172" s="251" t="s">
        <v>3383</v>
      </c>
      <c r="I1172" s="133">
        <v>701813711</v>
      </c>
      <c r="J1172" s="54" t="s">
        <v>1609</v>
      </c>
      <c r="K1172" s="247" t="s">
        <v>3404</v>
      </c>
      <c r="L1172" s="54" t="s">
        <v>1610</v>
      </c>
      <c r="M1172" s="54" t="s">
        <v>1519</v>
      </c>
      <c r="N1172" s="252" t="s">
        <v>491</v>
      </c>
      <c r="O1172" s="54">
        <v>73</v>
      </c>
      <c r="P1172" s="253" t="s">
        <v>3081</v>
      </c>
      <c r="Q1172" s="247" t="s">
        <v>3382</v>
      </c>
      <c r="R1172" s="247" t="s">
        <v>3414</v>
      </c>
      <c r="S1172" s="254">
        <v>8</v>
      </c>
      <c r="T1172" s="265" t="s">
        <v>815</v>
      </c>
      <c r="U1172" s="43">
        <v>530</v>
      </c>
      <c r="V1172" s="247" t="s">
        <v>816</v>
      </c>
      <c r="W1172" s="247" t="s">
        <v>905</v>
      </c>
      <c r="X1172" s="247" t="s">
        <v>951</v>
      </c>
      <c r="Y1172" s="29">
        <v>420</v>
      </c>
      <c r="Z1172" s="247" t="s">
        <v>2569</v>
      </c>
      <c r="AA1172" s="247">
        <v>5073</v>
      </c>
      <c r="AB1172" s="29">
        <v>701813711</v>
      </c>
      <c r="AC1172" s="29">
        <v>0</v>
      </c>
      <c r="AD1172" s="29">
        <v>358102898</v>
      </c>
      <c r="AE1172" s="29">
        <v>343710813</v>
      </c>
      <c r="AF1172" s="247" t="s">
        <v>4285</v>
      </c>
      <c r="AG1172" s="247">
        <v>52010803</v>
      </c>
      <c r="AH1172" s="247">
        <v>358102898</v>
      </c>
      <c r="AI1172" s="247">
        <v>701813711</v>
      </c>
    </row>
    <row r="1173" spans="1:35" s="24" customFormat="1" ht="36.75" customHeight="1" x14ac:dyDescent="0.3">
      <c r="A1173" s="247" t="s">
        <v>1611</v>
      </c>
      <c r="B1173" s="248">
        <v>91111603</v>
      </c>
      <c r="C1173" s="247" t="s">
        <v>3395</v>
      </c>
      <c r="D1173" s="247" t="s">
        <v>3410</v>
      </c>
      <c r="E1173" s="249" t="s">
        <v>685</v>
      </c>
      <c r="F1173" s="249">
        <v>2024003050085</v>
      </c>
      <c r="G1173" s="250" t="s">
        <v>687</v>
      </c>
      <c r="H1173" s="251" t="s">
        <v>3383</v>
      </c>
      <c r="I1173" s="133">
        <v>738186289</v>
      </c>
      <c r="J1173" s="54" t="s">
        <v>1612</v>
      </c>
      <c r="K1173" s="247" t="s">
        <v>3404</v>
      </c>
      <c r="L1173" s="54" t="s">
        <v>1610</v>
      </c>
      <c r="M1173" s="54" t="s">
        <v>1519</v>
      </c>
      <c r="N1173" s="252" t="s">
        <v>491</v>
      </c>
      <c r="O1173" s="54">
        <v>73</v>
      </c>
      <c r="P1173" s="253" t="s">
        <v>3081</v>
      </c>
      <c r="Q1173" s="247" t="s">
        <v>3382</v>
      </c>
      <c r="R1173" s="247" t="s">
        <v>3414</v>
      </c>
      <c r="S1173" s="254">
        <v>9</v>
      </c>
      <c r="T1173" s="265" t="s">
        <v>815</v>
      </c>
      <c r="U1173" s="43">
        <v>530</v>
      </c>
      <c r="V1173" s="247" t="s">
        <v>816</v>
      </c>
      <c r="W1173" s="247" t="s">
        <v>905</v>
      </c>
      <c r="X1173" s="247" t="s">
        <v>951</v>
      </c>
      <c r="Y1173" s="29">
        <v>421</v>
      </c>
      <c r="Z1173" s="247" t="s">
        <v>2573</v>
      </c>
      <c r="AA1173" s="247">
        <v>5073</v>
      </c>
      <c r="AB1173" s="29">
        <v>701813711</v>
      </c>
      <c r="AC1173" s="29">
        <v>36372578</v>
      </c>
      <c r="AD1173" s="29">
        <v>358102898</v>
      </c>
      <c r="AE1173" s="29">
        <v>343710813</v>
      </c>
      <c r="AF1173" s="247" t="s">
        <v>4285</v>
      </c>
      <c r="AG1173" s="247">
        <v>52010803</v>
      </c>
      <c r="AH1173" s="247">
        <v>358102898</v>
      </c>
      <c r="AI1173" s="247">
        <v>701813711</v>
      </c>
    </row>
    <row r="1174" spans="1:35" s="24" customFormat="1" ht="36.75" customHeight="1" x14ac:dyDescent="0.3">
      <c r="A1174" s="247" t="s">
        <v>957</v>
      </c>
      <c r="B1174" s="248" t="s">
        <v>812</v>
      </c>
      <c r="C1174" s="247" t="s">
        <v>3363</v>
      </c>
      <c r="D1174" s="247" t="s">
        <v>3410</v>
      </c>
      <c r="E1174" s="249" t="s">
        <v>707</v>
      </c>
      <c r="F1174" s="249">
        <v>2024003050074</v>
      </c>
      <c r="G1174" s="250" t="s">
        <v>708</v>
      </c>
      <c r="H1174" s="251" t="s">
        <v>3361</v>
      </c>
      <c r="I1174" s="133">
        <v>377255710</v>
      </c>
      <c r="J1174" s="54" t="s">
        <v>1312</v>
      </c>
      <c r="K1174" s="247" t="s">
        <v>3400</v>
      </c>
      <c r="L1174" s="54" t="s">
        <v>812</v>
      </c>
      <c r="M1174" s="54" t="s">
        <v>812</v>
      </c>
      <c r="N1174" s="252" t="s">
        <v>628</v>
      </c>
      <c r="O1174" s="54">
        <v>92</v>
      </c>
      <c r="P1174" s="253" t="s">
        <v>629</v>
      </c>
      <c r="Q1174" s="247" t="s">
        <v>3362</v>
      </c>
      <c r="R1174" s="247" t="s">
        <v>3411</v>
      </c>
      <c r="S1174" s="254" t="s">
        <v>812</v>
      </c>
      <c r="T1174" s="267" t="s">
        <v>812</v>
      </c>
      <c r="U1174" s="43" t="s">
        <v>895</v>
      </c>
      <c r="V1174" s="247" t="s">
        <v>816</v>
      </c>
      <c r="W1174" s="247" t="s">
        <v>812</v>
      </c>
      <c r="X1174" s="247" t="s">
        <v>812</v>
      </c>
      <c r="Y1174" s="29" t="s">
        <v>895</v>
      </c>
      <c r="Z1174" s="247" t="s">
        <v>895</v>
      </c>
      <c r="AA1174" s="247" t="s">
        <v>895</v>
      </c>
      <c r="AB1174" s="29">
        <v>0</v>
      </c>
      <c r="AC1174" s="29">
        <v>377255710</v>
      </c>
      <c r="AD1174" s="29">
        <v>0</v>
      </c>
      <c r="AE1174" s="29">
        <v>0</v>
      </c>
      <c r="AF1174" s="247" t="s">
        <v>628</v>
      </c>
      <c r="AG1174" s="247">
        <v>52010701</v>
      </c>
      <c r="AH1174" s="247" t="s">
        <v>895</v>
      </c>
      <c r="AI1174" s="247" t="s">
        <v>895</v>
      </c>
    </row>
    <row r="1175" spans="1:35" s="24" customFormat="1" ht="36.75" customHeight="1" x14ac:dyDescent="0.3">
      <c r="A1175" s="247" t="s">
        <v>1613</v>
      </c>
      <c r="B1175" s="248">
        <v>49201611</v>
      </c>
      <c r="C1175" s="247" t="s">
        <v>3363</v>
      </c>
      <c r="D1175" s="247" t="s">
        <v>3410</v>
      </c>
      <c r="E1175" s="249" t="s">
        <v>707</v>
      </c>
      <c r="F1175" s="249">
        <v>2024003050074</v>
      </c>
      <c r="G1175" s="250" t="s">
        <v>708</v>
      </c>
      <c r="H1175" s="251" t="s">
        <v>3361</v>
      </c>
      <c r="I1175" s="133">
        <v>1768000000</v>
      </c>
      <c r="J1175" s="54" t="s">
        <v>1614</v>
      </c>
      <c r="K1175" s="247" t="s">
        <v>3404</v>
      </c>
      <c r="L1175" s="54" t="s">
        <v>897</v>
      </c>
      <c r="M1175" s="54" t="s">
        <v>894</v>
      </c>
      <c r="N1175" s="252" t="s">
        <v>628</v>
      </c>
      <c r="O1175" s="54">
        <v>92</v>
      </c>
      <c r="P1175" s="253" t="s">
        <v>629</v>
      </c>
      <c r="Q1175" s="247" t="s">
        <v>3362</v>
      </c>
      <c r="R1175" s="247" t="s">
        <v>3411</v>
      </c>
      <c r="S1175" s="254">
        <v>9</v>
      </c>
      <c r="T1175" s="265" t="s">
        <v>815</v>
      </c>
      <c r="U1175" s="43">
        <v>533</v>
      </c>
      <c r="V1175" s="247" t="s">
        <v>816</v>
      </c>
      <c r="W1175" s="247" t="s">
        <v>905</v>
      </c>
      <c r="X1175" s="247" t="s">
        <v>905</v>
      </c>
      <c r="Y1175" s="29">
        <v>432</v>
      </c>
      <c r="Z1175" s="247" t="s">
        <v>2603</v>
      </c>
      <c r="AA1175" s="247">
        <v>7272</v>
      </c>
      <c r="AB1175" s="29">
        <v>1703040588</v>
      </c>
      <c r="AC1175" s="29">
        <v>64959412</v>
      </c>
      <c r="AD1175" s="29">
        <v>526138859</v>
      </c>
      <c r="AE1175" s="29">
        <v>1176901729</v>
      </c>
      <c r="AF1175" s="247" t="s">
        <v>3832</v>
      </c>
      <c r="AG1175" s="247">
        <v>52010701</v>
      </c>
      <c r="AH1175" s="247">
        <v>526138859</v>
      </c>
      <c r="AI1175" s="247">
        <v>1703040588</v>
      </c>
    </row>
    <row r="1176" spans="1:35" s="24" customFormat="1" ht="36.75" customHeight="1" x14ac:dyDescent="0.3">
      <c r="A1176" s="247" t="s">
        <v>957</v>
      </c>
      <c r="B1176" s="248">
        <v>49221500</v>
      </c>
      <c r="C1176" s="247" t="s">
        <v>3363</v>
      </c>
      <c r="D1176" s="247" t="s">
        <v>3410</v>
      </c>
      <c r="E1176" s="249" t="s">
        <v>707</v>
      </c>
      <c r="F1176" s="249">
        <v>2024003050074</v>
      </c>
      <c r="G1176" s="250" t="s">
        <v>711</v>
      </c>
      <c r="H1176" s="251" t="s">
        <v>3361</v>
      </c>
      <c r="I1176" s="133">
        <v>351273122</v>
      </c>
      <c r="J1176" s="54" t="s">
        <v>1615</v>
      </c>
      <c r="K1176" s="247" t="s">
        <v>3400</v>
      </c>
      <c r="L1176" s="54" t="s">
        <v>903</v>
      </c>
      <c r="M1176" s="54" t="s">
        <v>1013</v>
      </c>
      <c r="N1176" s="252" t="s">
        <v>1616</v>
      </c>
      <c r="O1176" s="54">
        <v>191</v>
      </c>
      <c r="P1176" s="253" t="s">
        <v>3128</v>
      </c>
      <c r="Q1176" s="247" t="s">
        <v>3362</v>
      </c>
      <c r="R1176" s="247" t="s">
        <v>3414</v>
      </c>
      <c r="S1176" s="254">
        <v>4</v>
      </c>
      <c r="T1176" s="265" t="s">
        <v>815</v>
      </c>
      <c r="U1176" s="43" t="s">
        <v>895</v>
      </c>
      <c r="V1176" s="247" t="s">
        <v>816</v>
      </c>
      <c r="W1176" s="247" t="s">
        <v>818</v>
      </c>
      <c r="X1176" s="247" t="s">
        <v>818</v>
      </c>
      <c r="Y1176" s="29" t="s">
        <v>895</v>
      </c>
      <c r="Z1176" s="247" t="s">
        <v>895</v>
      </c>
      <c r="AA1176" s="247" t="s">
        <v>895</v>
      </c>
      <c r="AB1176" s="29">
        <v>0</v>
      </c>
      <c r="AC1176" s="29">
        <v>351273122</v>
      </c>
      <c r="AD1176" s="29">
        <v>0</v>
      </c>
      <c r="AE1176" s="29">
        <v>0</v>
      </c>
      <c r="AF1176" s="247" t="s">
        <v>1616</v>
      </c>
      <c r="AG1176" s="247">
        <v>52010701</v>
      </c>
      <c r="AH1176" s="247" t="s">
        <v>895</v>
      </c>
      <c r="AI1176" s="247" t="s">
        <v>895</v>
      </c>
    </row>
    <row r="1177" spans="1:35" s="24" customFormat="1" ht="36.75" customHeight="1" x14ac:dyDescent="0.3">
      <c r="A1177" s="247" t="s">
        <v>957</v>
      </c>
      <c r="B1177" s="248" t="s">
        <v>1309</v>
      </c>
      <c r="C1177" s="247" t="s">
        <v>3363</v>
      </c>
      <c r="D1177" s="247" t="s">
        <v>3410</v>
      </c>
      <c r="E1177" s="249" t="s">
        <v>729</v>
      </c>
      <c r="F1177" s="249">
        <v>2024003050073</v>
      </c>
      <c r="G1177" s="250" t="s">
        <v>737</v>
      </c>
      <c r="H1177" s="251" t="s">
        <v>3364</v>
      </c>
      <c r="I1177" s="133">
        <v>0</v>
      </c>
      <c r="J1177" s="54" t="s">
        <v>1617</v>
      </c>
      <c r="K1177" s="247" t="s">
        <v>3400</v>
      </c>
      <c r="L1177" s="54" t="s">
        <v>903</v>
      </c>
      <c r="M1177" s="54" t="s">
        <v>1013</v>
      </c>
      <c r="N1177" s="252" t="s">
        <v>623</v>
      </c>
      <c r="O1177" s="54">
        <v>189</v>
      </c>
      <c r="P1177" s="253" t="s">
        <v>624</v>
      </c>
      <c r="Q1177" s="247" t="s">
        <v>3365</v>
      </c>
      <c r="R1177" s="247" t="s">
        <v>3457</v>
      </c>
      <c r="S1177" s="254">
        <v>4</v>
      </c>
      <c r="T1177" s="265" t="s">
        <v>815</v>
      </c>
      <c r="U1177" s="43" t="s">
        <v>895</v>
      </c>
      <c r="V1177" s="247" t="s">
        <v>816</v>
      </c>
      <c r="W1177" s="247" t="s">
        <v>818</v>
      </c>
      <c r="X1177" s="247" t="s">
        <v>818</v>
      </c>
      <c r="Y1177" s="29" t="s">
        <v>895</v>
      </c>
      <c r="Z1177" s="247" t="s">
        <v>895</v>
      </c>
      <c r="AA1177" s="247" t="s">
        <v>895</v>
      </c>
      <c r="AB1177" s="29">
        <v>0</v>
      </c>
      <c r="AC1177" s="29">
        <v>0</v>
      </c>
      <c r="AD1177" s="29">
        <v>0</v>
      </c>
      <c r="AE1177" s="29">
        <v>0</v>
      </c>
      <c r="AF1177" s="247" t="s">
        <v>623</v>
      </c>
      <c r="AG1177" s="247">
        <v>52010703</v>
      </c>
      <c r="AH1177" s="247" t="s">
        <v>895</v>
      </c>
      <c r="AI1177" s="247" t="s">
        <v>895</v>
      </c>
    </row>
    <row r="1178" spans="1:35" s="24" customFormat="1" ht="36.75" customHeight="1" x14ac:dyDescent="0.3">
      <c r="A1178" s="247" t="s">
        <v>957</v>
      </c>
      <c r="B1178" s="248" t="s">
        <v>1309</v>
      </c>
      <c r="C1178" s="247" t="s">
        <v>3363</v>
      </c>
      <c r="D1178" s="247" t="s">
        <v>3410</v>
      </c>
      <c r="E1178" s="249" t="s">
        <v>729</v>
      </c>
      <c r="F1178" s="249">
        <v>2024003050073</v>
      </c>
      <c r="G1178" s="250" t="s">
        <v>737</v>
      </c>
      <c r="H1178" s="251" t="s">
        <v>3364</v>
      </c>
      <c r="I1178" s="133">
        <v>0</v>
      </c>
      <c r="J1178" s="54" t="s">
        <v>1617</v>
      </c>
      <c r="K1178" s="247" t="s">
        <v>3400</v>
      </c>
      <c r="L1178" s="54" t="s">
        <v>903</v>
      </c>
      <c r="M1178" s="54" t="s">
        <v>1013</v>
      </c>
      <c r="N1178" s="252" t="s">
        <v>578</v>
      </c>
      <c r="O1178" s="54">
        <v>88</v>
      </c>
      <c r="P1178" s="253" t="s">
        <v>579</v>
      </c>
      <c r="Q1178" s="247" t="s">
        <v>3365</v>
      </c>
      <c r="R1178" s="247" t="s">
        <v>3411</v>
      </c>
      <c r="S1178" s="254">
        <v>4</v>
      </c>
      <c r="T1178" s="265" t="s">
        <v>815</v>
      </c>
      <c r="U1178" s="43" t="s">
        <v>895</v>
      </c>
      <c r="V1178" s="247" t="s">
        <v>816</v>
      </c>
      <c r="W1178" s="247" t="s">
        <v>818</v>
      </c>
      <c r="X1178" s="247" t="s">
        <v>818</v>
      </c>
      <c r="Y1178" s="29" t="s">
        <v>895</v>
      </c>
      <c r="Z1178" s="247" t="s">
        <v>895</v>
      </c>
      <c r="AA1178" s="247" t="s">
        <v>895</v>
      </c>
      <c r="AB1178" s="29">
        <v>0</v>
      </c>
      <c r="AC1178" s="29">
        <v>0</v>
      </c>
      <c r="AD1178" s="29">
        <v>0</v>
      </c>
      <c r="AE1178" s="29">
        <v>0</v>
      </c>
      <c r="AF1178" s="247" t="s">
        <v>578</v>
      </c>
      <c r="AG1178" s="247">
        <v>52010703</v>
      </c>
      <c r="AH1178" s="247" t="s">
        <v>895</v>
      </c>
      <c r="AI1178" s="247" t="s">
        <v>895</v>
      </c>
    </row>
    <row r="1179" spans="1:35" s="24" customFormat="1" ht="36.75" customHeight="1" x14ac:dyDescent="0.3">
      <c r="A1179" s="247" t="s">
        <v>957</v>
      </c>
      <c r="B1179" s="248" t="s">
        <v>1309</v>
      </c>
      <c r="C1179" s="247" t="s">
        <v>3363</v>
      </c>
      <c r="D1179" s="247" t="s">
        <v>3410</v>
      </c>
      <c r="E1179" s="249" t="s">
        <v>729</v>
      </c>
      <c r="F1179" s="249">
        <v>2024003050073</v>
      </c>
      <c r="G1179" s="250" t="s">
        <v>737</v>
      </c>
      <c r="H1179" s="251" t="s">
        <v>3364</v>
      </c>
      <c r="I1179" s="133">
        <v>0</v>
      </c>
      <c r="J1179" s="54" t="s">
        <v>1617</v>
      </c>
      <c r="K1179" s="247" t="s">
        <v>3400</v>
      </c>
      <c r="L1179" s="54" t="s">
        <v>903</v>
      </c>
      <c r="M1179" s="54" t="s">
        <v>1013</v>
      </c>
      <c r="N1179" s="252" t="s">
        <v>620</v>
      </c>
      <c r="O1179" s="54">
        <v>91</v>
      </c>
      <c r="P1179" s="253" t="s">
        <v>579</v>
      </c>
      <c r="Q1179" s="247" t="s">
        <v>3365</v>
      </c>
      <c r="R1179" s="247" t="s">
        <v>3483</v>
      </c>
      <c r="S1179" s="254">
        <v>4</v>
      </c>
      <c r="T1179" s="265" t="s">
        <v>815</v>
      </c>
      <c r="U1179" s="43" t="s">
        <v>895</v>
      </c>
      <c r="V1179" s="247" t="s">
        <v>816</v>
      </c>
      <c r="W1179" s="247" t="s">
        <v>818</v>
      </c>
      <c r="X1179" s="247" t="s">
        <v>818</v>
      </c>
      <c r="Y1179" s="29" t="s">
        <v>895</v>
      </c>
      <c r="Z1179" s="247" t="s">
        <v>895</v>
      </c>
      <c r="AA1179" s="247" t="s">
        <v>895</v>
      </c>
      <c r="AB1179" s="29">
        <v>0</v>
      </c>
      <c r="AC1179" s="29">
        <v>0</v>
      </c>
      <c r="AD1179" s="29">
        <v>0</v>
      </c>
      <c r="AE1179" s="29">
        <v>0</v>
      </c>
      <c r="AF1179" s="247" t="s">
        <v>620</v>
      </c>
      <c r="AG1179" s="247">
        <v>52010703</v>
      </c>
      <c r="AH1179" s="247" t="s">
        <v>895</v>
      </c>
      <c r="AI1179" s="247" t="s">
        <v>895</v>
      </c>
    </row>
    <row r="1180" spans="1:35" s="24" customFormat="1" ht="36.75" customHeight="1" x14ac:dyDescent="0.3">
      <c r="A1180" s="247" t="s">
        <v>957</v>
      </c>
      <c r="B1180" s="248">
        <v>72101500</v>
      </c>
      <c r="C1180" s="247" t="s">
        <v>1785</v>
      </c>
      <c r="D1180" s="247" t="s">
        <v>3410</v>
      </c>
      <c r="E1180" s="249" t="s">
        <v>713</v>
      </c>
      <c r="F1180" s="249">
        <v>2024003050076</v>
      </c>
      <c r="G1180" s="250" t="s">
        <v>715</v>
      </c>
      <c r="H1180" s="251" t="s">
        <v>3387</v>
      </c>
      <c r="I1180" s="133">
        <v>2058751</v>
      </c>
      <c r="J1180" s="54" t="s">
        <v>1618</v>
      </c>
      <c r="K1180" s="247" t="s">
        <v>3400</v>
      </c>
      <c r="L1180" s="54" t="s">
        <v>903</v>
      </c>
      <c r="M1180" s="54" t="s">
        <v>884</v>
      </c>
      <c r="N1180" s="252" t="s">
        <v>1367</v>
      </c>
      <c r="O1180" s="54">
        <v>108</v>
      </c>
      <c r="P1180" s="253" t="s">
        <v>3096</v>
      </c>
      <c r="Q1180" s="247" t="s">
        <v>3386</v>
      </c>
      <c r="R1180" s="247" t="s">
        <v>3492</v>
      </c>
      <c r="S1180" s="254">
        <v>5</v>
      </c>
      <c r="T1180" s="265" t="s">
        <v>815</v>
      </c>
      <c r="U1180" s="43" t="s">
        <v>895</v>
      </c>
      <c r="V1180" s="247" t="s">
        <v>816</v>
      </c>
      <c r="W1180" s="247" t="s">
        <v>818</v>
      </c>
      <c r="X1180" s="247" t="s">
        <v>818</v>
      </c>
      <c r="Y1180" s="29" t="s">
        <v>895</v>
      </c>
      <c r="Z1180" s="247" t="s">
        <v>895</v>
      </c>
      <c r="AA1180" s="247" t="s">
        <v>895</v>
      </c>
      <c r="AB1180" s="29">
        <v>0</v>
      </c>
      <c r="AC1180" s="29">
        <v>2058751</v>
      </c>
      <c r="AD1180" s="29">
        <v>0</v>
      </c>
      <c r="AE1180" s="29">
        <v>0</v>
      </c>
      <c r="AF1180" s="247" t="s">
        <v>1367</v>
      </c>
      <c r="AG1180" s="247">
        <v>52010901</v>
      </c>
      <c r="AH1180" s="247" t="s">
        <v>895</v>
      </c>
      <c r="AI1180" s="247" t="s">
        <v>895</v>
      </c>
    </row>
    <row r="1181" spans="1:35" s="24" customFormat="1" ht="36.75" customHeight="1" x14ac:dyDescent="0.3">
      <c r="A1181" s="247" t="s">
        <v>957</v>
      </c>
      <c r="B1181" s="248" t="s">
        <v>812</v>
      </c>
      <c r="C1181" s="254" t="s">
        <v>22</v>
      </c>
      <c r="D1181" s="254" t="s">
        <v>760</v>
      </c>
      <c r="E1181" s="259" t="s">
        <v>760</v>
      </c>
      <c r="F1181" s="259">
        <v>999999</v>
      </c>
      <c r="G1181" s="258" t="s">
        <v>761</v>
      </c>
      <c r="H1181" s="260">
        <v>999999</v>
      </c>
      <c r="I1181" s="134">
        <v>0</v>
      </c>
      <c r="J1181" s="261" t="s">
        <v>1619</v>
      </c>
      <c r="K1181" s="254" t="s">
        <v>3400</v>
      </c>
      <c r="L1181" s="261" t="s">
        <v>812</v>
      </c>
      <c r="M1181" s="261" t="s">
        <v>812</v>
      </c>
      <c r="N1181" s="262" t="s">
        <v>172</v>
      </c>
      <c r="O1181" s="261">
        <v>119</v>
      </c>
      <c r="P1181" s="254" t="s">
        <v>173</v>
      </c>
      <c r="Q1181" s="254" t="s">
        <v>3366</v>
      </c>
      <c r="R1181" s="254" t="s">
        <v>3403</v>
      </c>
      <c r="S1181" s="254" t="s">
        <v>812</v>
      </c>
      <c r="T1181" s="265" t="s">
        <v>812</v>
      </c>
      <c r="U1181" s="127" t="s">
        <v>895</v>
      </c>
      <c r="V1181" s="254" t="s">
        <v>816</v>
      </c>
      <c r="W1181" s="254" t="s">
        <v>812</v>
      </c>
      <c r="X1181" s="254" t="s">
        <v>812</v>
      </c>
      <c r="Y1181" s="128" t="s">
        <v>895</v>
      </c>
      <c r="Z1181" s="254" t="s">
        <v>895</v>
      </c>
      <c r="AA1181" s="254" t="s">
        <v>895</v>
      </c>
      <c r="AB1181" s="128">
        <v>0</v>
      </c>
      <c r="AC1181" s="128">
        <v>0</v>
      </c>
      <c r="AD1181" s="128">
        <v>0</v>
      </c>
      <c r="AE1181" s="128">
        <v>0</v>
      </c>
      <c r="AF1181" s="254" t="s">
        <v>172</v>
      </c>
      <c r="AG1181" s="254" t="s">
        <v>895</v>
      </c>
      <c r="AH1181" s="254" t="s">
        <v>895</v>
      </c>
      <c r="AI1181" s="254" t="s">
        <v>895</v>
      </c>
    </row>
    <row r="1182" spans="1:35" s="24" customFormat="1" ht="36.75" customHeight="1" x14ac:dyDescent="0.3">
      <c r="A1182" s="247" t="s">
        <v>957</v>
      </c>
      <c r="B1182" s="248" t="s">
        <v>812</v>
      </c>
      <c r="C1182" s="247" t="s">
        <v>22</v>
      </c>
      <c r="D1182" s="247" t="s">
        <v>760</v>
      </c>
      <c r="E1182" s="249" t="s">
        <v>760</v>
      </c>
      <c r="F1182" s="249">
        <v>999999</v>
      </c>
      <c r="G1182" s="250" t="s">
        <v>761</v>
      </c>
      <c r="H1182" s="251">
        <v>999999</v>
      </c>
      <c r="I1182" s="133">
        <v>28291050</v>
      </c>
      <c r="J1182" s="54" t="s">
        <v>1620</v>
      </c>
      <c r="K1182" s="247" t="s">
        <v>3400</v>
      </c>
      <c r="L1182" s="54" t="s">
        <v>812</v>
      </c>
      <c r="M1182" s="54" t="s">
        <v>812</v>
      </c>
      <c r="N1182" s="262" t="s">
        <v>73</v>
      </c>
      <c r="O1182" s="54">
        <v>29</v>
      </c>
      <c r="P1182" s="253" t="s">
        <v>74</v>
      </c>
      <c r="Q1182" s="247" t="s">
        <v>3366</v>
      </c>
      <c r="R1182" s="247" t="s">
        <v>3401</v>
      </c>
      <c r="S1182" s="254" t="s">
        <v>812</v>
      </c>
      <c r="T1182" s="265" t="s">
        <v>812</v>
      </c>
      <c r="U1182" s="43" t="s">
        <v>895</v>
      </c>
      <c r="V1182" s="247" t="s">
        <v>816</v>
      </c>
      <c r="W1182" s="247" t="s">
        <v>812</v>
      </c>
      <c r="X1182" s="247" t="s">
        <v>812</v>
      </c>
      <c r="Y1182" s="29" t="s">
        <v>895</v>
      </c>
      <c r="Z1182" s="247" t="s">
        <v>895</v>
      </c>
      <c r="AA1182" s="247" t="s">
        <v>895</v>
      </c>
      <c r="AB1182" s="29">
        <v>0</v>
      </c>
      <c r="AC1182" s="29">
        <v>28291050</v>
      </c>
      <c r="AD1182" s="29">
        <v>0</v>
      </c>
      <c r="AE1182" s="29">
        <v>0</v>
      </c>
      <c r="AF1182" s="247" t="s">
        <v>73</v>
      </c>
      <c r="AG1182" s="247" t="s">
        <v>895</v>
      </c>
      <c r="AH1182" s="247" t="s">
        <v>895</v>
      </c>
      <c r="AI1182" s="247" t="s">
        <v>895</v>
      </c>
    </row>
    <row r="1183" spans="1:35" s="24" customFormat="1" ht="36.75" customHeight="1" x14ac:dyDescent="0.3">
      <c r="A1183" s="247" t="s">
        <v>957</v>
      </c>
      <c r="B1183" s="248" t="s">
        <v>812</v>
      </c>
      <c r="C1183" s="247" t="s">
        <v>22</v>
      </c>
      <c r="D1183" s="247" t="s">
        <v>760</v>
      </c>
      <c r="E1183" s="249" t="s">
        <v>760</v>
      </c>
      <c r="F1183" s="249">
        <v>999999</v>
      </c>
      <c r="G1183" s="250" t="s">
        <v>761</v>
      </c>
      <c r="H1183" s="251">
        <v>999999</v>
      </c>
      <c r="I1183" s="133">
        <v>0</v>
      </c>
      <c r="J1183" s="54" t="s">
        <v>1621</v>
      </c>
      <c r="K1183" s="247" t="s">
        <v>3400</v>
      </c>
      <c r="L1183" s="54" t="s">
        <v>812</v>
      </c>
      <c r="M1183" s="54" t="s">
        <v>812</v>
      </c>
      <c r="N1183" s="252" t="s">
        <v>88</v>
      </c>
      <c r="O1183" s="54">
        <v>36</v>
      </c>
      <c r="P1183" s="253" t="s">
        <v>3064</v>
      </c>
      <c r="Q1183" s="247" t="s">
        <v>3366</v>
      </c>
      <c r="R1183" s="247" t="s">
        <v>3401</v>
      </c>
      <c r="S1183" s="254" t="s">
        <v>812</v>
      </c>
      <c r="T1183" s="265" t="s">
        <v>812</v>
      </c>
      <c r="U1183" s="43" t="s">
        <v>895</v>
      </c>
      <c r="V1183" s="247" t="s">
        <v>816</v>
      </c>
      <c r="W1183" s="247" t="s">
        <v>812</v>
      </c>
      <c r="X1183" s="247" t="s">
        <v>812</v>
      </c>
      <c r="Y1183" s="29" t="s">
        <v>895</v>
      </c>
      <c r="Z1183" s="247" t="s">
        <v>895</v>
      </c>
      <c r="AA1183" s="247" t="s">
        <v>895</v>
      </c>
      <c r="AB1183" s="29">
        <v>0</v>
      </c>
      <c r="AC1183" s="29">
        <v>0</v>
      </c>
      <c r="AD1183" s="29">
        <v>0</v>
      </c>
      <c r="AE1183" s="29">
        <v>0</v>
      </c>
      <c r="AF1183" s="247" t="s">
        <v>88</v>
      </c>
      <c r="AG1183" s="247" t="s">
        <v>895</v>
      </c>
      <c r="AH1183" s="247" t="s">
        <v>895</v>
      </c>
      <c r="AI1183" s="247" t="s">
        <v>895</v>
      </c>
    </row>
    <row r="1184" spans="1:35" s="24" customFormat="1" ht="36.75" customHeight="1" x14ac:dyDescent="0.3">
      <c r="A1184" s="247">
        <v>873</v>
      </c>
      <c r="B1184" s="248" t="s">
        <v>1622</v>
      </c>
      <c r="C1184" s="247" t="s">
        <v>22</v>
      </c>
      <c r="D1184" s="247" t="s">
        <v>3410</v>
      </c>
      <c r="E1184" s="249" t="s">
        <v>766</v>
      </c>
      <c r="F1184" s="249">
        <v>2024003050104</v>
      </c>
      <c r="G1184" s="250" t="s">
        <v>771</v>
      </c>
      <c r="H1184" s="251" t="s">
        <v>3375</v>
      </c>
      <c r="I1184" s="133">
        <v>40613500</v>
      </c>
      <c r="J1184" s="54" t="s">
        <v>1623</v>
      </c>
      <c r="K1184" s="247" t="s">
        <v>3400</v>
      </c>
      <c r="L1184" s="54" t="s">
        <v>900</v>
      </c>
      <c r="M1184" s="54" t="s">
        <v>889</v>
      </c>
      <c r="N1184" s="252" t="s">
        <v>186</v>
      </c>
      <c r="O1184" s="54">
        <v>122</v>
      </c>
      <c r="P1184" s="253" t="s">
        <v>187</v>
      </c>
      <c r="Q1184" s="247" t="s">
        <v>3374</v>
      </c>
      <c r="R1184" s="247" t="s">
        <v>3457</v>
      </c>
      <c r="S1184" s="254">
        <v>15</v>
      </c>
      <c r="T1184" s="265" t="s">
        <v>1430</v>
      </c>
      <c r="U1184" s="43" t="s">
        <v>895</v>
      </c>
      <c r="V1184" s="247" t="s">
        <v>816</v>
      </c>
      <c r="W1184" s="247" t="s">
        <v>845</v>
      </c>
      <c r="X1184" s="247" t="s">
        <v>845</v>
      </c>
      <c r="Y1184" s="29" t="s">
        <v>895</v>
      </c>
      <c r="Z1184" s="247" t="s">
        <v>895</v>
      </c>
      <c r="AA1184" s="247" t="s">
        <v>895</v>
      </c>
      <c r="AB1184" s="29">
        <v>0</v>
      </c>
      <c r="AC1184" s="29">
        <v>40613500</v>
      </c>
      <c r="AD1184" s="29">
        <v>0</v>
      </c>
      <c r="AE1184" s="29">
        <v>0</v>
      </c>
      <c r="AF1184" s="247" t="s">
        <v>186</v>
      </c>
      <c r="AG1184" s="247">
        <v>52011002</v>
      </c>
      <c r="AH1184" s="247" t="s">
        <v>895</v>
      </c>
      <c r="AI1184" s="247" t="s">
        <v>895</v>
      </c>
    </row>
    <row r="1185" spans="1:35" s="24" customFormat="1" ht="36.75" customHeight="1" x14ac:dyDescent="0.3">
      <c r="A1185" s="247">
        <v>874</v>
      </c>
      <c r="B1185" s="248">
        <v>72154000</v>
      </c>
      <c r="C1185" s="247" t="s">
        <v>22</v>
      </c>
      <c r="D1185" s="247" t="s">
        <v>3410</v>
      </c>
      <c r="E1185" s="249" t="s">
        <v>766</v>
      </c>
      <c r="F1185" s="249">
        <v>2024003050104</v>
      </c>
      <c r="G1185" s="250" t="s">
        <v>771</v>
      </c>
      <c r="H1185" s="251" t="s">
        <v>3375</v>
      </c>
      <c r="I1185" s="133">
        <v>12000000</v>
      </c>
      <c r="J1185" s="54" t="s">
        <v>1624</v>
      </c>
      <c r="K1185" s="247" t="s">
        <v>3400</v>
      </c>
      <c r="L1185" s="54" t="s">
        <v>900</v>
      </c>
      <c r="M1185" s="54" t="s">
        <v>889</v>
      </c>
      <c r="N1185" s="252" t="s">
        <v>186</v>
      </c>
      <c r="O1185" s="54">
        <v>122</v>
      </c>
      <c r="P1185" s="253" t="s">
        <v>187</v>
      </c>
      <c r="Q1185" s="247" t="s">
        <v>3374</v>
      </c>
      <c r="R1185" s="247" t="s">
        <v>3457</v>
      </c>
      <c r="S1185" s="254">
        <v>15</v>
      </c>
      <c r="T1185" s="265" t="s">
        <v>1430</v>
      </c>
      <c r="U1185" s="43" t="s">
        <v>895</v>
      </c>
      <c r="V1185" s="247" t="s">
        <v>816</v>
      </c>
      <c r="W1185" s="247" t="s">
        <v>845</v>
      </c>
      <c r="X1185" s="247" t="s">
        <v>845</v>
      </c>
      <c r="Y1185" s="29" t="s">
        <v>895</v>
      </c>
      <c r="Z1185" s="247" t="s">
        <v>895</v>
      </c>
      <c r="AA1185" s="247" t="s">
        <v>895</v>
      </c>
      <c r="AB1185" s="29">
        <v>0</v>
      </c>
      <c r="AC1185" s="29">
        <v>12000000</v>
      </c>
      <c r="AD1185" s="29">
        <v>0</v>
      </c>
      <c r="AE1185" s="29">
        <v>0</v>
      </c>
      <c r="AF1185" s="247" t="s">
        <v>186</v>
      </c>
      <c r="AG1185" s="247">
        <v>52011002</v>
      </c>
      <c r="AH1185" s="247" t="s">
        <v>895</v>
      </c>
      <c r="AI1185" s="247" t="s">
        <v>895</v>
      </c>
    </row>
    <row r="1186" spans="1:35" s="24" customFormat="1" ht="36.75" customHeight="1" x14ac:dyDescent="0.3">
      <c r="A1186" s="247">
        <v>896</v>
      </c>
      <c r="B1186" s="248" t="s">
        <v>1625</v>
      </c>
      <c r="C1186" s="247" t="s">
        <v>22</v>
      </c>
      <c r="D1186" s="247" t="s">
        <v>3410</v>
      </c>
      <c r="E1186" s="249" t="s">
        <v>766</v>
      </c>
      <c r="F1186" s="249">
        <v>2024003050104</v>
      </c>
      <c r="G1186" s="250" t="s">
        <v>771</v>
      </c>
      <c r="H1186" s="251" t="s">
        <v>3375</v>
      </c>
      <c r="I1186" s="133">
        <v>24000000</v>
      </c>
      <c r="J1186" s="54" t="s">
        <v>1626</v>
      </c>
      <c r="K1186" s="247" t="s">
        <v>3400</v>
      </c>
      <c r="L1186" s="54" t="s">
        <v>883</v>
      </c>
      <c r="M1186" s="54" t="s">
        <v>889</v>
      </c>
      <c r="N1186" s="252" t="s">
        <v>186</v>
      </c>
      <c r="O1186" s="54">
        <v>122</v>
      </c>
      <c r="P1186" s="253" t="s">
        <v>187</v>
      </c>
      <c r="Q1186" s="247" t="s">
        <v>3374</v>
      </c>
      <c r="R1186" s="247" t="s">
        <v>3457</v>
      </c>
      <c r="S1186" s="254">
        <v>20</v>
      </c>
      <c r="T1186" s="266" t="s">
        <v>1430</v>
      </c>
      <c r="U1186" s="43" t="s">
        <v>895</v>
      </c>
      <c r="V1186" s="247" t="s">
        <v>816</v>
      </c>
      <c r="W1186" s="247" t="s">
        <v>845</v>
      </c>
      <c r="X1186" s="247" t="s">
        <v>944</v>
      </c>
      <c r="Y1186" s="29" t="s">
        <v>895</v>
      </c>
      <c r="Z1186" s="247" t="s">
        <v>895</v>
      </c>
      <c r="AA1186" s="247" t="s">
        <v>895</v>
      </c>
      <c r="AB1186" s="29">
        <v>0</v>
      </c>
      <c r="AC1186" s="29">
        <v>24000000</v>
      </c>
      <c r="AD1186" s="29">
        <v>0</v>
      </c>
      <c r="AE1186" s="29">
        <v>0</v>
      </c>
      <c r="AF1186" s="247" t="s">
        <v>186</v>
      </c>
      <c r="AG1186" s="247">
        <v>52011002</v>
      </c>
      <c r="AH1186" s="247" t="s">
        <v>895</v>
      </c>
      <c r="AI1186" s="247" t="s">
        <v>895</v>
      </c>
    </row>
    <row r="1187" spans="1:35" s="24" customFormat="1" ht="36.75" customHeight="1" x14ac:dyDescent="0.3">
      <c r="A1187" s="247" t="s">
        <v>957</v>
      </c>
      <c r="B1187" s="248" t="s">
        <v>812</v>
      </c>
      <c r="C1187" s="247" t="s">
        <v>22</v>
      </c>
      <c r="D1187" s="247" t="s">
        <v>3410</v>
      </c>
      <c r="E1187" s="249" t="s">
        <v>766</v>
      </c>
      <c r="F1187" s="249">
        <v>2024003050104</v>
      </c>
      <c r="G1187" s="250" t="s">
        <v>771</v>
      </c>
      <c r="H1187" s="251" t="s">
        <v>3375</v>
      </c>
      <c r="I1187" s="133">
        <v>940279</v>
      </c>
      <c r="J1187" s="54" t="s">
        <v>1627</v>
      </c>
      <c r="K1187" s="247" t="s">
        <v>3400</v>
      </c>
      <c r="L1187" s="54" t="s">
        <v>812</v>
      </c>
      <c r="M1187" s="54" t="s">
        <v>812</v>
      </c>
      <c r="N1187" s="252" t="s">
        <v>1628</v>
      </c>
      <c r="O1187" s="54">
        <v>121</v>
      </c>
      <c r="P1187" s="253" t="s">
        <v>3101</v>
      </c>
      <c r="Q1187" s="247" t="s">
        <v>3374</v>
      </c>
      <c r="R1187" s="247" t="s">
        <v>3457</v>
      </c>
      <c r="S1187" s="254" t="s">
        <v>812</v>
      </c>
      <c r="T1187" s="265" t="s">
        <v>812</v>
      </c>
      <c r="U1187" s="43" t="s">
        <v>895</v>
      </c>
      <c r="V1187" s="247" t="s">
        <v>816</v>
      </c>
      <c r="W1187" s="247" t="s">
        <v>812</v>
      </c>
      <c r="X1187" s="247" t="s">
        <v>812</v>
      </c>
      <c r="Y1187" s="29" t="s">
        <v>895</v>
      </c>
      <c r="Z1187" s="247" t="s">
        <v>895</v>
      </c>
      <c r="AA1187" s="247" t="s">
        <v>895</v>
      </c>
      <c r="AB1187" s="29">
        <v>0</v>
      </c>
      <c r="AC1187" s="29">
        <v>940279</v>
      </c>
      <c r="AD1187" s="29">
        <v>0</v>
      </c>
      <c r="AE1187" s="29">
        <v>0</v>
      </c>
      <c r="AF1187" s="247" t="s">
        <v>1628</v>
      </c>
      <c r="AG1187" s="247">
        <v>52011002</v>
      </c>
      <c r="AH1187" s="247" t="s">
        <v>895</v>
      </c>
      <c r="AI1187" s="247" t="s">
        <v>895</v>
      </c>
    </row>
    <row r="1188" spans="1:35" s="24" customFormat="1" ht="36.75" customHeight="1" x14ac:dyDescent="0.3">
      <c r="A1188" s="247" t="s">
        <v>957</v>
      </c>
      <c r="B1188" s="248">
        <v>80111600</v>
      </c>
      <c r="C1188" s="247" t="s">
        <v>3395</v>
      </c>
      <c r="D1188" s="247" t="s">
        <v>3410</v>
      </c>
      <c r="E1188" s="249" t="s">
        <v>685</v>
      </c>
      <c r="F1188" s="249">
        <v>2024003050085</v>
      </c>
      <c r="G1188" s="250" t="s">
        <v>686</v>
      </c>
      <c r="H1188" s="251" t="s">
        <v>3383</v>
      </c>
      <c r="I1188" s="133">
        <v>0</v>
      </c>
      <c r="J1188" s="54" t="s">
        <v>1629</v>
      </c>
      <c r="K1188" s="247" t="s">
        <v>3400</v>
      </c>
      <c r="L1188" s="54" t="s">
        <v>903</v>
      </c>
      <c r="M1188" s="54" t="s">
        <v>909</v>
      </c>
      <c r="N1188" s="252" t="s">
        <v>480</v>
      </c>
      <c r="O1188" s="54">
        <v>70</v>
      </c>
      <c r="P1188" s="253" t="s">
        <v>3080</v>
      </c>
      <c r="Q1188" s="247" t="s">
        <v>3382</v>
      </c>
      <c r="R1188" s="247" t="s">
        <v>3411</v>
      </c>
      <c r="S1188" s="254" t="s">
        <v>812</v>
      </c>
      <c r="T1188" s="265" t="s">
        <v>812</v>
      </c>
      <c r="U1188" s="43" t="s">
        <v>895</v>
      </c>
      <c r="V1188" s="247" t="s">
        <v>816</v>
      </c>
      <c r="W1188" s="247" t="s">
        <v>812</v>
      </c>
      <c r="X1188" s="247" t="s">
        <v>812</v>
      </c>
      <c r="Y1188" s="29" t="s">
        <v>895</v>
      </c>
      <c r="Z1188" s="247" t="s">
        <v>895</v>
      </c>
      <c r="AA1188" s="247" t="s">
        <v>895</v>
      </c>
      <c r="AB1188" s="29">
        <v>0</v>
      </c>
      <c r="AC1188" s="29">
        <v>0</v>
      </c>
      <c r="AD1188" s="29">
        <v>0</v>
      </c>
      <c r="AE1188" s="29">
        <v>0</v>
      </c>
      <c r="AF1188" s="247" t="s">
        <v>480</v>
      </c>
      <c r="AG1188" s="247">
        <v>52010803</v>
      </c>
      <c r="AH1188" s="247" t="s">
        <v>895</v>
      </c>
      <c r="AI1188" s="247" t="s">
        <v>895</v>
      </c>
    </row>
    <row r="1189" spans="1:35" s="24" customFormat="1" ht="36.75" customHeight="1" x14ac:dyDescent="0.3">
      <c r="A1189" s="247" t="s">
        <v>957</v>
      </c>
      <c r="B1189" s="248">
        <v>84131600</v>
      </c>
      <c r="C1189" s="247" t="s">
        <v>3395</v>
      </c>
      <c r="D1189" s="247" t="s">
        <v>3410</v>
      </c>
      <c r="E1189" s="249" t="s">
        <v>685</v>
      </c>
      <c r="F1189" s="249">
        <v>2024003050085</v>
      </c>
      <c r="G1189" s="250" t="s">
        <v>692</v>
      </c>
      <c r="H1189" s="251" t="s">
        <v>3383</v>
      </c>
      <c r="I1189" s="133">
        <v>64149750</v>
      </c>
      <c r="J1189" s="54" t="s">
        <v>1630</v>
      </c>
      <c r="K1189" s="247" t="s">
        <v>3400</v>
      </c>
      <c r="L1189" s="261" t="s">
        <v>903</v>
      </c>
      <c r="M1189" s="54" t="s">
        <v>889</v>
      </c>
      <c r="N1189" s="252" t="s">
        <v>1594</v>
      </c>
      <c r="O1189" s="54">
        <v>160</v>
      </c>
      <c r="P1189" s="253" t="s">
        <v>3122</v>
      </c>
      <c r="Q1189" s="247" t="s">
        <v>3382</v>
      </c>
      <c r="R1189" s="247" t="s">
        <v>3414</v>
      </c>
      <c r="S1189" s="254" t="s">
        <v>812</v>
      </c>
      <c r="T1189" s="265" t="s">
        <v>812</v>
      </c>
      <c r="U1189" s="43" t="s">
        <v>895</v>
      </c>
      <c r="V1189" s="247" t="s">
        <v>816</v>
      </c>
      <c r="W1189" s="247" t="s">
        <v>812</v>
      </c>
      <c r="X1189" s="247" t="s">
        <v>812</v>
      </c>
      <c r="Y1189" s="29" t="s">
        <v>895</v>
      </c>
      <c r="Z1189" s="247" t="s">
        <v>895</v>
      </c>
      <c r="AA1189" s="247" t="s">
        <v>895</v>
      </c>
      <c r="AB1189" s="29">
        <v>0</v>
      </c>
      <c r="AC1189" s="29">
        <v>64149750</v>
      </c>
      <c r="AD1189" s="29">
        <v>0</v>
      </c>
      <c r="AE1189" s="29">
        <v>0</v>
      </c>
      <c r="AF1189" s="247" t="s">
        <v>1594</v>
      </c>
      <c r="AG1189" s="247">
        <v>52010803</v>
      </c>
      <c r="AH1189" s="247" t="s">
        <v>895</v>
      </c>
      <c r="AI1189" s="247" t="s">
        <v>895</v>
      </c>
    </row>
    <row r="1190" spans="1:35" s="24" customFormat="1" ht="36.75" customHeight="1" x14ac:dyDescent="0.3">
      <c r="A1190" s="247" t="s">
        <v>957</v>
      </c>
      <c r="B1190" s="248" t="s">
        <v>1631</v>
      </c>
      <c r="C1190" s="247" t="s">
        <v>3395</v>
      </c>
      <c r="D1190" s="247" t="s">
        <v>3410</v>
      </c>
      <c r="E1190" s="249" t="s">
        <v>685</v>
      </c>
      <c r="F1190" s="249">
        <v>2024003050085</v>
      </c>
      <c r="G1190" s="250" t="s">
        <v>693</v>
      </c>
      <c r="H1190" s="251" t="s">
        <v>3383</v>
      </c>
      <c r="I1190" s="133">
        <v>0</v>
      </c>
      <c r="J1190" s="54" t="s">
        <v>812</v>
      </c>
      <c r="K1190" s="247" t="s">
        <v>3400</v>
      </c>
      <c r="L1190" s="261" t="s">
        <v>812</v>
      </c>
      <c r="M1190" s="54" t="s">
        <v>812</v>
      </c>
      <c r="N1190" s="252" t="s">
        <v>1632</v>
      </c>
      <c r="O1190" s="54">
        <v>163</v>
      </c>
      <c r="P1190" s="253" t="s">
        <v>3124</v>
      </c>
      <c r="Q1190" s="247" t="s">
        <v>3382</v>
      </c>
      <c r="R1190" s="247" t="s">
        <v>3414</v>
      </c>
      <c r="S1190" s="254" t="s">
        <v>812</v>
      </c>
      <c r="T1190" s="265" t="s">
        <v>812</v>
      </c>
      <c r="U1190" s="43" t="s">
        <v>895</v>
      </c>
      <c r="V1190" s="247" t="s">
        <v>816</v>
      </c>
      <c r="W1190" s="247" t="s">
        <v>812</v>
      </c>
      <c r="X1190" s="247" t="s">
        <v>812</v>
      </c>
      <c r="Y1190" s="29" t="s">
        <v>895</v>
      </c>
      <c r="Z1190" s="247" t="s">
        <v>895</v>
      </c>
      <c r="AA1190" s="247" t="s">
        <v>895</v>
      </c>
      <c r="AB1190" s="29">
        <v>0</v>
      </c>
      <c r="AC1190" s="29">
        <v>0</v>
      </c>
      <c r="AD1190" s="29">
        <v>0</v>
      </c>
      <c r="AE1190" s="29">
        <v>0</v>
      </c>
      <c r="AF1190" s="247" t="s">
        <v>1632</v>
      </c>
      <c r="AG1190" s="247">
        <v>52010803</v>
      </c>
      <c r="AH1190" s="247" t="s">
        <v>895</v>
      </c>
      <c r="AI1190" s="247" t="s">
        <v>895</v>
      </c>
    </row>
    <row r="1191" spans="1:35" s="24" customFormat="1" ht="36.75" customHeight="1" x14ac:dyDescent="0.3">
      <c r="A1191" s="247" t="s">
        <v>957</v>
      </c>
      <c r="B1191" s="248" t="s">
        <v>1633</v>
      </c>
      <c r="C1191" s="247" t="s">
        <v>3395</v>
      </c>
      <c r="D1191" s="247" t="s">
        <v>3410</v>
      </c>
      <c r="E1191" s="249" t="s">
        <v>685</v>
      </c>
      <c r="F1191" s="249">
        <v>2024003050085</v>
      </c>
      <c r="G1191" s="250" t="s">
        <v>694</v>
      </c>
      <c r="H1191" s="251" t="s">
        <v>3383</v>
      </c>
      <c r="I1191" s="133">
        <v>0</v>
      </c>
      <c r="J1191" s="54" t="s">
        <v>812</v>
      </c>
      <c r="K1191" s="247" t="s">
        <v>3400</v>
      </c>
      <c r="L1191" s="261" t="s">
        <v>812</v>
      </c>
      <c r="M1191" s="54" t="s">
        <v>812</v>
      </c>
      <c r="N1191" s="252" t="s">
        <v>1605</v>
      </c>
      <c r="O1191" s="54">
        <v>161</v>
      </c>
      <c r="P1191" s="253" t="s">
        <v>3123</v>
      </c>
      <c r="Q1191" s="247" t="s">
        <v>3382</v>
      </c>
      <c r="R1191" s="247" t="s">
        <v>3414</v>
      </c>
      <c r="S1191" s="254" t="s">
        <v>812</v>
      </c>
      <c r="T1191" s="265" t="s">
        <v>812</v>
      </c>
      <c r="U1191" s="43" t="s">
        <v>895</v>
      </c>
      <c r="V1191" s="247" t="s">
        <v>816</v>
      </c>
      <c r="W1191" s="247" t="s">
        <v>812</v>
      </c>
      <c r="X1191" s="247" t="s">
        <v>812</v>
      </c>
      <c r="Y1191" s="29" t="s">
        <v>895</v>
      </c>
      <c r="Z1191" s="247" t="s">
        <v>895</v>
      </c>
      <c r="AA1191" s="247" t="s">
        <v>895</v>
      </c>
      <c r="AB1191" s="29">
        <v>0</v>
      </c>
      <c r="AC1191" s="29">
        <v>0</v>
      </c>
      <c r="AD1191" s="29">
        <v>0</v>
      </c>
      <c r="AE1191" s="29">
        <v>0</v>
      </c>
      <c r="AF1191" s="247" t="s">
        <v>1605</v>
      </c>
      <c r="AG1191" s="247">
        <v>52010803</v>
      </c>
      <c r="AH1191" s="247" t="s">
        <v>895</v>
      </c>
      <c r="AI1191" s="247" t="s">
        <v>895</v>
      </c>
    </row>
    <row r="1192" spans="1:35" s="24" customFormat="1" ht="36.75" customHeight="1" x14ac:dyDescent="0.3">
      <c r="A1192" s="247" t="s">
        <v>957</v>
      </c>
      <c r="B1192" s="248">
        <v>90141502</v>
      </c>
      <c r="C1192" s="247" t="s">
        <v>3395</v>
      </c>
      <c r="D1192" s="247" t="s">
        <v>3410</v>
      </c>
      <c r="E1192" s="249" t="s">
        <v>680</v>
      </c>
      <c r="F1192" s="249">
        <v>2024003050102</v>
      </c>
      <c r="G1192" s="250" t="s">
        <v>681</v>
      </c>
      <c r="H1192" s="251" t="s">
        <v>3381</v>
      </c>
      <c r="I1192" s="133">
        <v>347581386</v>
      </c>
      <c r="J1192" s="54" t="s">
        <v>1634</v>
      </c>
      <c r="K1192" s="247" t="s">
        <v>3400</v>
      </c>
      <c r="L1192" s="261" t="s">
        <v>903</v>
      </c>
      <c r="M1192" s="54" t="s">
        <v>1036</v>
      </c>
      <c r="N1192" s="252" t="s">
        <v>261</v>
      </c>
      <c r="O1192" s="54">
        <v>159</v>
      </c>
      <c r="P1192" s="253" t="s">
        <v>241</v>
      </c>
      <c r="Q1192" s="247" t="s">
        <v>3380</v>
      </c>
      <c r="R1192" s="247" t="s">
        <v>3414</v>
      </c>
      <c r="S1192" s="254" t="s">
        <v>812</v>
      </c>
      <c r="T1192" s="265" t="s">
        <v>812</v>
      </c>
      <c r="U1192" s="43" t="s">
        <v>895</v>
      </c>
      <c r="V1192" s="247" t="s">
        <v>816</v>
      </c>
      <c r="W1192" s="247" t="s">
        <v>818</v>
      </c>
      <c r="X1192" s="247" t="s">
        <v>1635</v>
      </c>
      <c r="Y1192" s="29" t="s">
        <v>895</v>
      </c>
      <c r="Z1192" s="247" t="s">
        <v>895</v>
      </c>
      <c r="AA1192" s="247" t="s">
        <v>895</v>
      </c>
      <c r="AB1192" s="29">
        <v>0</v>
      </c>
      <c r="AC1192" s="29">
        <v>347581386</v>
      </c>
      <c r="AD1192" s="29">
        <v>0</v>
      </c>
      <c r="AE1192" s="29">
        <v>0</v>
      </c>
      <c r="AF1192" s="247" t="s">
        <v>261</v>
      </c>
      <c r="AG1192" s="247">
        <v>52010801</v>
      </c>
      <c r="AH1192" s="247" t="s">
        <v>895</v>
      </c>
      <c r="AI1192" s="247" t="s">
        <v>895</v>
      </c>
    </row>
    <row r="1193" spans="1:35" s="24" customFormat="1" ht="36.75" customHeight="1" x14ac:dyDescent="0.3">
      <c r="A1193" s="247" t="s">
        <v>957</v>
      </c>
      <c r="B1193" s="248">
        <v>90141502</v>
      </c>
      <c r="C1193" s="247" t="s">
        <v>3395</v>
      </c>
      <c r="D1193" s="247" t="s">
        <v>3410</v>
      </c>
      <c r="E1193" s="249" t="s">
        <v>757</v>
      </c>
      <c r="F1193" s="249">
        <v>2024003050087</v>
      </c>
      <c r="G1193" s="250" t="s">
        <v>759</v>
      </c>
      <c r="H1193" s="251" t="s">
        <v>3385</v>
      </c>
      <c r="I1193" s="133">
        <v>900000000</v>
      </c>
      <c r="J1193" s="54" t="s">
        <v>1636</v>
      </c>
      <c r="K1193" s="247" t="s">
        <v>3400</v>
      </c>
      <c r="L1193" s="261" t="s">
        <v>903</v>
      </c>
      <c r="M1193" s="54" t="s">
        <v>1036</v>
      </c>
      <c r="N1193" s="252" t="s">
        <v>498</v>
      </c>
      <c r="O1193" s="54">
        <v>162</v>
      </c>
      <c r="P1193" s="253" t="s">
        <v>499</v>
      </c>
      <c r="Q1193" s="247" t="s">
        <v>3384</v>
      </c>
      <c r="R1193" s="247" t="s">
        <v>3414</v>
      </c>
      <c r="S1193" s="254" t="s">
        <v>812</v>
      </c>
      <c r="T1193" s="265" t="s">
        <v>812</v>
      </c>
      <c r="U1193" s="43" t="s">
        <v>895</v>
      </c>
      <c r="V1193" s="247" t="s">
        <v>816</v>
      </c>
      <c r="W1193" s="247" t="s">
        <v>818</v>
      </c>
      <c r="X1193" s="247" t="s">
        <v>1635</v>
      </c>
      <c r="Y1193" s="29" t="s">
        <v>895</v>
      </c>
      <c r="Z1193" s="247" t="s">
        <v>895</v>
      </c>
      <c r="AA1193" s="247" t="s">
        <v>895</v>
      </c>
      <c r="AB1193" s="29">
        <v>0</v>
      </c>
      <c r="AC1193" s="29">
        <v>900000000</v>
      </c>
      <c r="AD1193" s="29">
        <v>0</v>
      </c>
      <c r="AE1193" s="29">
        <v>0</v>
      </c>
      <c r="AF1193" s="247" t="s">
        <v>498</v>
      </c>
      <c r="AG1193" s="247">
        <v>52010805</v>
      </c>
      <c r="AH1193" s="247" t="s">
        <v>895</v>
      </c>
      <c r="AI1193" s="247" t="s">
        <v>895</v>
      </c>
    </row>
    <row r="1194" spans="1:35" s="24" customFormat="1" ht="36.75" customHeight="1" x14ac:dyDescent="0.3">
      <c r="A1194" s="247" t="s">
        <v>957</v>
      </c>
      <c r="B1194" s="248" t="s">
        <v>812</v>
      </c>
      <c r="C1194" s="254" t="s">
        <v>22</v>
      </c>
      <c r="D1194" s="254" t="s">
        <v>760</v>
      </c>
      <c r="E1194" s="259" t="s">
        <v>760</v>
      </c>
      <c r="F1194" s="259">
        <v>999999</v>
      </c>
      <c r="G1194" s="258" t="s">
        <v>761</v>
      </c>
      <c r="H1194" s="260">
        <v>999999</v>
      </c>
      <c r="I1194" s="134">
        <v>360000000</v>
      </c>
      <c r="J1194" s="261" t="s">
        <v>1637</v>
      </c>
      <c r="K1194" s="254" t="s">
        <v>3400</v>
      </c>
      <c r="L1194" s="261" t="s">
        <v>812</v>
      </c>
      <c r="M1194" s="261" t="s">
        <v>812</v>
      </c>
      <c r="N1194" s="262" t="s">
        <v>88</v>
      </c>
      <c r="O1194" s="261">
        <v>36</v>
      </c>
      <c r="P1194" s="254" t="s">
        <v>3064</v>
      </c>
      <c r="Q1194" s="254" t="s">
        <v>3366</v>
      </c>
      <c r="R1194" s="254" t="s">
        <v>3401</v>
      </c>
      <c r="S1194" s="254" t="s">
        <v>812</v>
      </c>
      <c r="T1194" s="265" t="s">
        <v>812</v>
      </c>
      <c r="U1194" s="127" t="s">
        <v>895</v>
      </c>
      <c r="V1194" s="254" t="s">
        <v>816</v>
      </c>
      <c r="W1194" s="254" t="s">
        <v>812</v>
      </c>
      <c r="X1194" s="254" t="s">
        <v>812</v>
      </c>
      <c r="Y1194" s="128" t="s">
        <v>895</v>
      </c>
      <c r="Z1194" s="254" t="s">
        <v>895</v>
      </c>
      <c r="AA1194" s="254" t="s">
        <v>895</v>
      </c>
      <c r="AB1194" s="128">
        <v>0</v>
      </c>
      <c r="AC1194" s="128">
        <v>360000000</v>
      </c>
      <c r="AD1194" s="128">
        <v>0</v>
      </c>
      <c r="AE1194" s="128">
        <v>0</v>
      </c>
      <c r="AF1194" s="254" t="s">
        <v>88</v>
      </c>
      <c r="AG1194" s="254" t="s">
        <v>895</v>
      </c>
      <c r="AH1194" s="254" t="s">
        <v>895</v>
      </c>
      <c r="AI1194" s="254" t="s">
        <v>895</v>
      </c>
    </row>
    <row r="1195" spans="1:35" s="24" customFormat="1" ht="36.75" customHeight="1" x14ac:dyDescent="0.3">
      <c r="A1195" s="247" t="s">
        <v>957</v>
      </c>
      <c r="B1195" s="248" t="s">
        <v>812</v>
      </c>
      <c r="C1195" s="247" t="s">
        <v>22</v>
      </c>
      <c r="D1195" s="247" t="s">
        <v>760</v>
      </c>
      <c r="E1195" s="249" t="s">
        <v>760</v>
      </c>
      <c r="F1195" s="249">
        <v>999999</v>
      </c>
      <c r="G1195" s="250" t="s">
        <v>761</v>
      </c>
      <c r="H1195" s="251">
        <v>999999</v>
      </c>
      <c r="I1195" s="133">
        <v>203372460</v>
      </c>
      <c r="J1195" s="54" t="s">
        <v>1638</v>
      </c>
      <c r="K1195" s="247" t="s">
        <v>3400</v>
      </c>
      <c r="L1195" s="54" t="s">
        <v>812</v>
      </c>
      <c r="M1195" s="54" t="s">
        <v>812</v>
      </c>
      <c r="N1195" s="252" t="s">
        <v>88</v>
      </c>
      <c r="O1195" s="54">
        <v>36</v>
      </c>
      <c r="P1195" s="253" t="s">
        <v>3064</v>
      </c>
      <c r="Q1195" s="247" t="s">
        <v>3366</v>
      </c>
      <c r="R1195" s="247" t="s">
        <v>3401</v>
      </c>
      <c r="S1195" s="254" t="s">
        <v>812</v>
      </c>
      <c r="T1195" s="265" t="s">
        <v>812</v>
      </c>
      <c r="U1195" s="43" t="s">
        <v>895</v>
      </c>
      <c r="V1195" s="247" t="s">
        <v>816</v>
      </c>
      <c r="W1195" s="247" t="s">
        <v>812</v>
      </c>
      <c r="X1195" s="247" t="s">
        <v>812</v>
      </c>
      <c r="Y1195" s="29" t="s">
        <v>895</v>
      </c>
      <c r="Z1195" s="247" t="s">
        <v>895</v>
      </c>
      <c r="AA1195" s="247" t="s">
        <v>895</v>
      </c>
      <c r="AB1195" s="29">
        <v>0</v>
      </c>
      <c r="AC1195" s="29">
        <v>203372460</v>
      </c>
      <c r="AD1195" s="29">
        <v>0</v>
      </c>
      <c r="AE1195" s="29">
        <v>0</v>
      </c>
      <c r="AF1195" s="247" t="s">
        <v>88</v>
      </c>
      <c r="AG1195" s="247" t="s">
        <v>895</v>
      </c>
      <c r="AH1195" s="247" t="s">
        <v>895</v>
      </c>
      <c r="AI1195" s="247" t="s">
        <v>895</v>
      </c>
    </row>
    <row r="1196" spans="1:35" s="24" customFormat="1" ht="36.75" customHeight="1" x14ac:dyDescent="0.3">
      <c r="A1196" s="247" t="s">
        <v>957</v>
      </c>
      <c r="B1196" s="248" t="s">
        <v>812</v>
      </c>
      <c r="C1196" s="254" t="s">
        <v>3395</v>
      </c>
      <c r="D1196" s="254" t="s">
        <v>3410</v>
      </c>
      <c r="E1196" s="259" t="s">
        <v>680</v>
      </c>
      <c r="F1196" s="259">
        <v>2024003050102</v>
      </c>
      <c r="G1196" s="258" t="s">
        <v>682</v>
      </c>
      <c r="H1196" s="260" t="s">
        <v>3381</v>
      </c>
      <c r="I1196" s="134">
        <v>0</v>
      </c>
      <c r="J1196" s="261" t="s">
        <v>1639</v>
      </c>
      <c r="K1196" s="254" t="s">
        <v>3400</v>
      </c>
      <c r="L1196" s="261" t="s">
        <v>812</v>
      </c>
      <c r="M1196" s="261" t="s">
        <v>812</v>
      </c>
      <c r="N1196" s="262" t="s">
        <v>229</v>
      </c>
      <c r="O1196" s="261">
        <v>64</v>
      </c>
      <c r="P1196" s="261" t="s">
        <v>3078</v>
      </c>
      <c r="Q1196" s="254" t="s">
        <v>3380</v>
      </c>
      <c r="R1196" s="254" t="s">
        <v>3411</v>
      </c>
      <c r="S1196" s="254" t="s">
        <v>812</v>
      </c>
      <c r="T1196" s="265" t="s">
        <v>812</v>
      </c>
      <c r="U1196" s="127" t="s">
        <v>895</v>
      </c>
      <c r="V1196" s="254" t="s">
        <v>816</v>
      </c>
      <c r="W1196" s="254" t="s">
        <v>812</v>
      </c>
      <c r="X1196" s="254" t="s">
        <v>812</v>
      </c>
      <c r="Y1196" s="128" t="s">
        <v>895</v>
      </c>
      <c r="Z1196" s="254" t="s">
        <v>895</v>
      </c>
      <c r="AA1196" s="254" t="s">
        <v>895</v>
      </c>
      <c r="AB1196" s="128">
        <v>0</v>
      </c>
      <c r="AC1196" s="128">
        <v>0</v>
      </c>
      <c r="AD1196" s="128">
        <v>0</v>
      </c>
      <c r="AE1196" s="128">
        <v>0</v>
      </c>
      <c r="AF1196" s="254" t="s">
        <v>229</v>
      </c>
      <c r="AG1196" s="254">
        <v>52010801</v>
      </c>
      <c r="AH1196" s="254" t="s">
        <v>895</v>
      </c>
      <c r="AI1196" s="254" t="s">
        <v>895</v>
      </c>
    </row>
    <row r="1197" spans="1:35" s="24" customFormat="1" ht="36.75" customHeight="1" x14ac:dyDescent="0.3">
      <c r="A1197" s="247" t="s">
        <v>957</v>
      </c>
      <c r="B1197" s="248" t="s">
        <v>812</v>
      </c>
      <c r="C1197" s="254" t="s">
        <v>3395</v>
      </c>
      <c r="D1197" s="254" t="s">
        <v>3410</v>
      </c>
      <c r="E1197" s="259" t="s">
        <v>680</v>
      </c>
      <c r="F1197" s="259">
        <v>2024003050102</v>
      </c>
      <c r="G1197" s="250" t="s">
        <v>681</v>
      </c>
      <c r="H1197" s="260" t="s">
        <v>3381</v>
      </c>
      <c r="I1197" s="134">
        <v>7418614</v>
      </c>
      <c r="J1197" s="261" t="s">
        <v>1634</v>
      </c>
      <c r="K1197" s="254" t="s">
        <v>3400</v>
      </c>
      <c r="L1197" s="261" t="s">
        <v>903</v>
      </c>
      <c r="M1197" s="261" t="s">
        <v>1036</v>
      </c>
      <c r="N1197" s="262" t="s">
        <v>267</v>
      </c>
      <c r="O1197" s="261">
        <v>149</v>
      </c>
      <c r="P1197" s="261" t="s">
        <v>268</v>
      </c>
      <c r="Q1197" s="254" t="s">
        <v>3380</v>
      </c>
      <c r="R1197" s="254" t="s">
        <v>3457</v>
      </c>
      <c r="S1197" s="254" t="s">
        <v>812</v>
      </c>
      <c r="T1197" s="265" t="s">
        <v>812</v>
      </c>
      <c r="U1197" s="127" t="s">
        <v>895</v>
      </c>
      <c r="V1197" s="254" t="s">
        <v>816</v>
      </c>
      <c r="W1197" s="254" t="s">
        <v>812</v>
      </c>
      <c r="X1197" s="254" t="s">
        <v>812</v>
      </c>
      <c r="Y1197" s="128" t="s">
        <v>895</v>
      </c>
      <c r="Z1197" s="254" t="s">
        <v>895</v>
      </c>
      <c r="AA1197" s="254" t="s">
        <v>895</v>
      </c>
      <c r="AB1197" s="128">
        <v>0</v>
      </c>
      <c r="AC1197" s="128">
        <v>7418614</v>
      </c>
      <c r="AD1197" s="128">
        <v>0</v>
      </c>
      <c r="AE1197" s="128">
        <v>0</v>
      </c>
      <c r="AF1197" s="254" t="s">
        <v>267</v>
      </c>
      <c r="AG1197" s="254">
        <v>52010801</v>
      </c>
      <c r="AH1197" s="254" t="s">
        <v>895</v>
      </c>
      <c r="AI1197" s="254" t="s">
        <v>895</v>
      </c>
    </row>
    <row r="1198" spans="1:35" s="24" customFormat="1" ht="36.75" customHeight="1" x14ac:dyDescent="0.3">
      <c r="A1198" s="247" t="s">
        <v>957</v>
      </c>
      <c r="B1198" s="248">
        <v>80111600</v>
      </c>
      <c r="C1198" s="254" t="s">
        <v>3395</v>
      </c>
      <c r="D1198" s="254" t="s">
        <v>3410</v>
      </c>
      <c r="E1198" s="259" t="s">
        <v>683</v>
      </c>
      <c r="F1198" s="259">
        <v>2024003050084</v>
      </c>
      <c r="G1198" s="258" t="s">
        <v>684</v>
      </c>
      <c r="H1198" s="260" t="s">
        <v>3377</v>
      </c>
      <c r="I1198" s="134">
        <v>17175037</v>
      </c>
      <c r="J1198" s="261" t="s">
        <v>1640</v>
      </c>
      <c r="K1198" s="254" t="s">
        <v>3400</v>
      </c>
      <c r="L1198" s="261" t="s">
        <v>903</v>
      </c>
      <c r="M1198" s="261" t="s">
        <v>909</v>
      </c>
      <c r="N1198" s="262" t="s">
        <v>296</v>
      </c>
      <c r="O1198" s="261">
        <v>69</v>
      </c>
      <c r="P1198" s="261" t="s">
        <v>297</v>
      </c>
      <c r="Q1198" s="254" t="s">
        <v>3376</v>
      </c>
      <c r="R1198" s="254" t="s">
        <v>3414</v>
      </c>
      <c r="S1198" s="254" t="s">
        <v>812</v>
      </c>
      <c r="T1198" s="265" t="s">
        <v>812</v>
      </c>
      <c r="U1198" s="127" t="s">
        <v>895</v>
      </c>
      <c r="V1198" s="254" t="s">
        <v>816</v>
      </c>
      <c r="W1198" s="254" t="s">
        <v>812</v>
      </c>
      <c r="X1198" s="254" t="s">
        <v>812</v>
      </c>
      <c r="Y1198" s="128" t="s">
        <v>895</v>
      </c>
      <c r="Z1198" s="254" t="s">
        <v>895</v>
      </c>
      <c r="AA1198" s="254" t="s">
        <v>895</v>
      </c>
      <c r="AB1198" s="128">
        <v>0</v>
      </c>
      <c r="AC1198" s="128">
        <v>17175037</v>
      </c>
      <c r="AD1198" s="128">
        <v>0</v>
      </c>
      <c r="AE1198" s="128">
        <v>0</v>
      </c>
      <c r="AF1198" s="254" t="s">
        <v>296</v>
      </c>
      <c r="AG1198" s="254">
        <v>52010802</v>
      </c>
      <c r="AH1198" s="254" t="s">
        <v>895</v>
      </c>
      <c r="AI1198" s="254" t="s">
        <v>895</v>
      </c>
    </row>
    <row r="1199" spans="1:35" s="24" customFormat="1" ht="36.75" customHeight="1" x14ac:dyDescent="0.3">
      <c r="A1199" s="247" t="s">
        <v>957</v>
      </c>
      <c r="B1199" s="248" t="s">
        <v>812</v>
      </c>
      <c r="C1199" s="254" t="s">
        <v>3395</v>
      </c>
      <c r="D1199" s="254" t="s">
        <v>3410</v>
      </c>
      <c r="E1199" s="259" t="s">
        <v>685</v>
      </c>
      <c r="F1199" s="259">
        <v>2024003050085</v>
      </c>
      <c r="G1199" s="258" t="s">
        <v>686</v>
      </c>
      <c r="H1199" s="260" t="s">
        <v>3383</v>
      </c>
      <c r="I1199" s="134">
        <v>159226</v>
      </c>
      <c r="J1199" s="261" t="s">
        <v>1641</v>
      </c>
      <c r="K1199" s="254" t="s">
        <v>3400</v>
      </c>
      <c r="L1199" s="261" t="s">
        <v>812</v>
      </c>
      <c r="M1199" s="261" t="s">
        <v>812</v>
      </c>
      <c r="N1199" s="262" t="s">
        <v>486</v>
      </c>
      <c r="O1199" s="261">
        <v>71</v>
      </c>
      <c r="P1199" s="261" t="s">
        <v>487</v>
      </c>
      <c r="Q1199" s="254" t="s">
        <v>3382</v>
      </c>
      <c r="R1199" s="254" t="s">
        <v>3411</v>
      </c>
      <c r="S1199" s="254" t="s">
        <v>812</v>
      </c>
      <c r="T1199" s="265" t="s">
        <v>812</v>
      </c>
      <c r="U1199" s="127" t="s">
        <v>895</v>
      </c>
      <c r="V1199" s="254" t="s">
        <v>816</v>
      </c>
      <c r="W1199" s="254" t="s">
        <v>812</v>
      </c>
      <c r="X1199" s="254" t="s">
        <v>812</v>
      </c>
      <c r="Y1199" s="128" t="s">
        <v>895</v>
      </c>
      <c r="Z1199" s="254" t="s">
        <v>895</v>
      </c>
      <c r="AA1199" s="254" t="s">
        <v>895</v>
      </c>
      <c r="AB1199" s="128">
        <v>0</v>
      </c>
      <c r="AC1199" s="128">
        <v>159226</v>
      </c>
      <c r="AD1199" s="128">
        <v>0</v>
      </c>
      <c r="AE1199" s="128">
        <v>0</v>
      </c>
      <c r="AF1199" s="254" t="s">
        <v>486</v>
      </c>
      <c r="AG1199" s="254">
        <v>52010803</v>
      </c>
      <c r="AH1199" s="254" t="s">
        <v>895</v>
      </c>
      <c r="AI1199" s="254" t="s">
        <v>895</v>
      </c>
    </row>
    <row r="1200" spans="1:35" s="24" customFormat="1" ht="36.75" customHeight="1" x14ac:dyDescent="0.3">
      <c r="A1200" s="247" t="s">
        <v>957</v>
      </c>
      <c r="B1200" s="248" t="s">
        <v>812</v>
      </c>
      <c r="C1200" s="254" t="s">
        <v>3395</v>
      </c>
      <c r="D1200" s="254" t="s">
        <v>3410</v>
      </c>
      <c r="E1200" s="259" t="s">
        <v>685</v>
      </c>
      <c r="F1200" s="259">
        <v>2024003050085</v>
      </c>
      <c r="G1200" s="258" t="s">
        <v>686</v>
      </c>
      <c r="H1200" s="260" t="s">
        <v>3383</v>
      </c>
      <c r="I1200" s="134">
        <v>0</v>
      </c>
      <c r="J1200" s="261" t="s">
        <v>1629</v>
      </c>
      <c r="K1200" s="254" t="s">
        <v>3400</v>
      </c>
      <c r="L1200" s="261" t="s">
        <v>812</v>
      </c>
      <c r="M1200" s="261" t="s">
        <v>812</v>
      </c>
      <c r="N1200" s="262" t="s">
        <v>1295</v>
      </c>
      <c r="O1200" s="261">
        <v>70</v>
      </c>
      <c r="P1200" s="261" t="s">
        <v>3080</v>
      </c>
      <c r="Q1200" s="254" t="s">
        <v>3382</v>
      </c>
      <c r="R1200" s="254" t="s">
        <v>3411</v>
      </c>
      <c r="S1200" s="254" t="s">
        <v>812</v>
      </c>
      <c r="T1200" s="265" t="s">
        <v>812</v>
      </c>
      <c r="U1200" s="127" t="s">
        <v>895</v>
      </c>
      <c r="V1200" s="254" t="s">
        <v>816</v>
      </c>
      <c r="W1200" s="254" t="s">
        <v>812</v>
      </c>
      <c r="X1200" s="254" t="s">
        <v>812</v>
      </c>
      <c r="Y1200" s="128" t="s">
        <v>895</v>
      </c>
      <c r="Z1200" s="254" t="s">
        <v>895</v>
      </c>
      <c r="AA1200" s="254" t="s">
        <v>895</v>
      </c>
      <c r="AB1200" s="128">
        <v>0</v>
      </c>
      <c r="AC1200" s="128">
        <v>0</v>
      </c>
      <c r="AD1200" s="128">
        <v>0</v>
      </c>
      <c r="AE1200" s="128">
        <v>0</v>
      </c>
      <c r="AF1200" s="254" t="s">
        <v>480</v>
      </c>
      <c r="AG1200" s="254">
        <v>52010803</v>
      </c>
      <c r="AH1200" s="254" t="s">
        <v>895</v>
      </c>
      <c r="AI1200" s="254" t="s">
        <v>895</v>
      </c>
    </row>
    <row r="1201" spans="1:35" s="24" customFormat="1" ht="36.75" customHeight="1" x14ac:dyDescent="0.3">
      <c r="A1201" s="247" t="s">
        <v>957</v>
      </c>
      <c r="B1201" s="248" t="s">
        <v>812</v>
      </c>
      <c r="C1201" s="247" t="s">
        <v>3396</v>
      </c>
      <c r="D1201" s="247" t="s">
        <v>3410</v>
      </c>
      <c r="E1201" s="249" t="s">
        <v>695</v>
      </c>
      <c r="F1201" s="249">
        <v>2024003050103</v>
      </c>
      <c r="G1201" s="250" t="s">
        <v>696</v>
      </c>
      <c r="H1201" s="251" t="s">
        <v>3379</v>
      </c>
      <c r="I1201" s="133">
        <v>4634988</v>
      </c>
      <c r="J1201" s="54" t="s">
        <v>1642</v>
      </c>
      <c r="K1201" s="247" t="s">
        <v>3400</v>
      </c>
      <c r="L1201" s="54" t="s">
        <v>812</v>
      </c>
      <c r="M1201" s="54" t="s">
        <v>812</v>
      </c>
      <c r="N1201" s="262" t="s">
        <v>277</v>
      </c>
      <c r="O1201" s="54">
        <v>68</v>
      </c>
      <c r="P1201" s="253" t="s">
        <v>278</v>
      </c>
      <c r="Q1201" s="247" t="s">
        <v>3378</v>
      </c>
      <c r="R1201" s="247" t="s">
        <v>3411</v>
      </c>
      <c r="S1201" s="254" t="s">
        <v>812</v>
      </c>
      <c r="T1201" s="265" t="s">
        <v>812</v>
      </c>
      <c r="U1201" s="43" t="s">
        <v>895</v>
      </c>
      <c r="V1201" s="247" t="s">
        <v>816</v>
      </c>
      <c r="W1201" s="247" t="s">
        <v>812</v>
      </c>
      <c r="X1201" s="247" t="s">
        <v>812</v>
      </c>
      <c r="Y1201" s="29" t="s">
        <v>895</v>
      </c>
      <c r="Z1201" s="247" t="s">
        <v>895</v>
      </c>
      <c r="AA1201" s="247" t="s">
        <v>895</v>
      </c>
      <c r="AB1201" s="29">
        <v>0</v>
      </c>
      <c r="AC1201" s="29">
        <v>4634988</v>
      </c>
      <c r="AD1201" s="29">
        <v>0</v>
      </c>
      <c r="AE1201" s="29">
        <v>0</v>
      </c>
      <c r="AF1201" s="247" t="s">
        <v>277</v>
      </c>
      <c r="AG1201" s="247">
        <v>52010804</v>
      </c>
      <c r="AH1201" s="247" t="s">
        <v>895</v>
      </c>
      <c r="AI1201" s="247" t="s">
        <v>895</v>
      </c>
    </row>
    <row r="1202" spans="1:35" s="24" customFormat="1" ht="36.75" customHeight="1" x14ac:dyDescent="0.3">
      <c r="A1202" s="247" t="s">
        <v>957</v>
      </c>
      <c r="B1202" s="248" t="s">
        <v>812</v>
      </c>
      <c r="C1202" s="247" t="s">
        <v>3396</v>
      </c>
      <c r="D1202" s="247" t="s">
        <v>3410</v>
      </c>
      <c r="E1202" s="249" t="s">
        <v>695</v>
      </c>
      <c r="F1202" s="249">
        <v>2024003050103</v>
      </c>
      <c r="G1202" s="250" t="s">
        <v>696</v>
      </c>
      <c r="H1202" s="251" t="s">
        <v>3379</v>
      </c>
      <c r="I1202" s="133">
        <v>43282478</v>
      </c>
      <c r="J1202" s="54" t="s">
        <v>1642</v>
      </c>
      <c r="K1202" s="247" t="s">
        <v>3400</v>
      </c>
      <c r="L1202" s="54" t="s">
        <v>812</v>
      </c>
      <c r="M1202" s="54" t="s">
        <v>812</v>
      </c>
      <c r="N1202" s="252" t="s">
        <v>275</v>
      </c>
      <c r="O1202" s="54">
        <v>67</v>
      </c>
      <c r="P1202" s="253" t="s">
        <v>3079</v>
      </c>
      <c r="Q1202" s="247" t="s">
        <v>3378</v>
      </c>
      <c r="R1202" s="247" t="s">
        <v>3411</v>
      </c>
      <c r="S1202" s="254" t="s">
        <v>812</v>
      </c>
      <c r="T1202" s="265" t="s">
        <v>812</v>
      </c>
      <c r="U1202" s="43" t="s">
        <v>895</v>
      </c>
      <c r="V1202" s="247" t="s">
        <v>816</v>
      </c>
      <c r="W1202" s="247" t="s">
        <v>812</v>
      </c>
      <c r="X1202" s="247" t="s">
        <v>812</v>
      </c>
      <c r="Y1202" s="29" t="s">
        <v>895</v>
      </c>
      <c r="Z1202" s="247" t="s">
        <v>895</v>
      </c>
      <c r="AA1202" s="247" t="s">
        <v>895</v>
      </c>
      <c r="AB1202" s="29">
        <v>0</v>
      </c>
      <c r="AC1202" s="29">
        <v>43282478</v>
      </c>
      <c r="AD1202" s="29">
        <v>0</v>
      </c>
      <c r="AE1202" s="29">
        <v>0</v>
      </c>
      <c r="AF1202" s="247" t="s">
        <v>275</v>
      </c>
      <c r="AG1202" s="247">
        <v>52010804</v>
      </c>
      <c r="AH1202" s="247" t="s">
        <v>895</v>
      </c>
      <c r="AI1202" s="247" t="s">
        <v>895</v>
      </c>
    </row>
    <row r="1203" spans="1:35" s="24" customFormat="1" ht="36.75" customHeight="1" x14ac:dyDescent="0.3">
      <c r="A1203" s="247" t="s">
        <v>957</v>
      </c>
      <c r="B1203" s="248">
        <v>93141506</v>
      </c>
      <c r="C1203" s="254" t="s">
        <v>3363</v>
      </c>
      <c r="D1203" s="254" t="s">
        <v>3410</v>
      </c>
      <c r="E1203" s="259" t="s">
        <v>699</v>
      </c>
      <c r="F1203" s="259">
        <v>2024003050100</v>
      </c>
      <c r="G1203" s="258" t="s">
        <v>701</v>
      </c>
      <c r="H1203" s="260" t="s">
        <v>3390</v>
      </c>
      <c r="I1203" s="134">
        <v>321209</v>
      </c>
      <c r="J1203" s="261" t="s">
        <v>1643</v>
      </c>
      <c r="K1203" s="254" t="s">
        <v>3400</v>
      </c>
      <c r="L1203" s="261" t="s">
        <v>814</v>
      </c>
      <c r="M1203" s="261" t="s">
        <v>814</v>
      </c>
      <c r="N1203" s="262" t="s">
        <v>543</v>
      </c>
      <c r="O1203" s="261">
        <v>82</v>
      </c>
      <c r="P1203" s="254" t="s">
        <v>544</v>
      </c>
      <c r="Q1203" s="254" t="s">
        <v>3367</v>
      </c>
      <c r="R1203" s="254" t="s">
        <v>3825</v>
      </c>
      <c r="S1203" s="254">
        <v>8</v>
      </c>
      <c r="T1203" s="265" t="s">
        <v>815</v>
      </c>
      <c r="U1203" s="127" t="s">
        <v>895</v>
      </c>
      <c r="V1203" s="254" t="s">
        <v>816</v>
      </c>
      <c r="W1203" s="254" t="s">
        <v>951</v>
      </c>
      <c r="X1203" s="254" t="s">
        <v>951</v>
      </c>
      <c r="Y1203" s="128" t="s">
        <v>895</v>
      </c>
      <c r="Z1203" s="254" t="s">
        <v>895</v>
      </c>
      <c r="AA1203" s="254" t="s">
        <v>895</v>
      </c>
      <c r="AB1203" s="128">
        <v>0</v>
      </c>
      <c r="AC1203" s="128">
        <v>321209</v>
      </c>
      <c r="AD1203" s="128">
        <v>0</v>
      </c>
      <c r="AE1203" s="128">
        <v>0</v>
      </c>
      <c r="AF1203" s="254" t="s">
        <v>543</v>
      </c>
      <c r="AG1203" s="254">
        <v>52010705</v>
      </c>
      <c r="AH1203" s="254" t="s">
        <v>895</v>
      </c>
      <c r="AI1203" s="254" t="s">
        <v>895</v>
      </c>
    </row>
    <row r="1204" spans="1:35" s="24" customFormat="1" ht="36.75" customHeight="1" x14ac:dyDescent="0.3">
      <c r="A1204" s="247">
        <v>884</v>
      </c>
      <c r="B1204" s="248">
        <v>93141506</v>
      </c>
      <c r="C1204" s="254" t="s">
        <v>3363</v>
      </c>
      <c r="D1204" s="254" t="s">
        <v>3410</v>
      </c>
      <c r="E1204" s="259" t="s">
        <v>699</v>
      </c>
      <c r="F1204" s="259">
        <v>2024003050100</v>
      </c>
      <c r="G1204" s="258" t="s">
        <v>701</v>
      </c>
      <c r="H1204" s="260" t="s">
        <v>3390</v>
      </c>
      <c r="I1204" s="134">
        <v>1580190456</v>
      </c>
      <c r="J1204" s="261" t="s">
        <v>1644</v>
      </c>
      <c r="K1204" s="254" t="s">
        <v>3400</v>
      </c>
      <c r="L1204" s="261" t="s">
        <v>814</v>
      </c>
      <c r="M1204" s="261" t="s">
        <v>814</v>
      </c>
      <c r="N1204" s="252" t="s">
        <v>543</v>
      </c>
      <c r="O1204" s="261">
        <v>82</v>
      </c>
      <c r="P1204" s="254" t="s">
        <v>544</v>
      </c>
      <c r="Q1204" s="254" t="s">
        <v>3367</v>
      </c>
      <c r="R1204" s="254" t="s">
        <v>3825</v>
      </c>
      <c r="S1204" s="254">
        <v>3</v>
      </c>
      <c r="T1204" s="266" t="s">
        <v>815</v>
      </c>
      <c r="U1204" s="127" t="s">
        <v>895</v>
      </c>
      <c r="V1204" s="254" t="s">
        <v>816</v>
      </c>
      <c r="W1204" s="254" t="s">
        <v>845</v>
      </c>
      <c r="X1204" s="254" t="s">
        <v>845</v>
      </c>
      <c r="Y1204" s="128" t="s">
        <v>895</v>
      </c>
      <c r="Z1204" s="254" t="s">
        <v>895</v>
      </c>
      <c r="AA1204" s="254" t="s">
        <v>895</v>
      </c>
      <c r="AB1204" s="128">
        <v>0</v>
      </c>
      <c r="AC1204" s="128">
        <v>1580190456</v>
      </c>
      <c r="AD1204" s="128">
        <v>0</v>
      </c>
      <c r="AE1204" s="128">
        <v>0</v>
      </c>
      <c r="AF1204" s="254" t="s">
        <v>543</v>
      </c>
      <c r="AG1204" s="254">
        <v>52010705</v>
      </c>
      <c r="AH1204" s="254" t="s">
        <v>895</v>
      </c>
      <c r="AI1204" s="254" t="s">
        <v>895</v>
      </c>
    </row>
    <row r="1205" spans="1:35" s="24" customFormat="1" ht="36.75" customHeight="1" x14ac:dyDescent="0.3">
      <c r="A1205" s="247" t="s">
        <v>957</v>
      </c>
      <c r="B1205" s="248">
        <v>93141506</v>
      </c>
      <c r="C1205" s="247" t="s">
        <v>3363</v>
      </c>
      <c r="D1205" s="247" t="s">
        <v>3410</v>
      </c>
      <c r="E1205" s="249" t="s">
        <v>699</v>
      </c>
      <c r="F1205" s="249">
        <v>2024003050100</v>
      </c>
      <c r="G1205" s="250" t="s">
        <v>701</v>
      </c>
      <c r="H1205" s="251" t="s">
        <v>3390</v>
      </c>
      <c r="I1205" s="133">
        <v>4058379124</v>
      </c>
      <c r="J1205" s="54" t="s">
        <v>1645</v>
      </c>
      <c r="K1205" s="247" t="s">
        <v>3400</v>
      </c>
      <c r="L1205" s="54" t="s">
        <v>814</v>
      </c>
      <c r="M1205" s="54" t="s">
        <v>814</v>
      </c>
      <c r="N1205" s="252" t="s">
        <v>543</v>
      </c>
      <c r="O1205" s="54">
        <v>82</v>
      </c>
      <c r="P1205" s="253" t="s">
        <v>544</v>
      </c>
      <c r="Q1205" s="247" t="s">
        <v>3367</v>
      </c>
      <c r="R1205" s="247" t="s">
        <v>3825</v>
      </c>
      <c r="S1205" s="254">
        <v>9</v>
      </c>
      <c r="T1205" s="265" t="s">
        <v>815</v>
      </c>
      <c r="U1205" s="43" t="s">
        <v>895</v>
      </c>
      <c r="V1205" s="247" t="s">
        <v>816</v>
      </c>
      <c r="W1205" s="247" t="s">
        <v>905</v>
      </c>
      <c r="X1205" s="247" t="s">
        <v>905</v>
      </c>
      <c r="Y1205" s="29" t="s">
        <v>895</v>
      </c>
      <c r="Z1205" s="247" t="s">
        <v>895</v>
      </c>
      <c r="AA1205" s="247" t="s">
        <v>895</v>
      </c>
      <c r="AB1205" s="29">
        <v>0</v>
      </c>
      <c r="AC1205" s="29">
        <v>4058379124</v>
      </c>
      <c r="AD1205" s="29">
        <v>0</v>
      </c>
      <c r="AE1205" s="29">
        <v>0</v>
      </c>
      <c r="AF1205" s="247" t="s">
        <v>543</v>
      </c>
      <c r="AG1205" s="247">
        <v>52010705</v>
      </c>
      <c r="AH1205" s="247" t="s">
        <v>895</v>
      </c>
      <c r="AI1205" s="247" t="s">
        <v>895</v>
      </c>
    </row>
    <row r="1206" spans="1:35" s="24" customFormat="1" ht="36.75" customHeight="1" x14ac:dyDescent="0.3">
      <c r="A1206" s="247" t="s">
        <v>957</v>
      </c>
      <c r="B1206" s="248">
        <v>80111600</v>
      </c>
      <c r="C1206" s="247" t="s">
        <v>3363</v>
      </c>
      <c r="D1206" s="247" t="s">
        <v>3410</v>
      </c>
      <c r="E1206" s="249" t="s">
        <v>699</v>
      </c>
      <c r="F1206" s="249">
        <v>2024003050100</v>
      </c>
      <c r="G1206" s="250" t="s">
        <v>700</v>
      </c>
      <c r="H1206" s="251" t="s">
        <v>3390</v>
      </c>
      <c r="I1206" s="133">
        <v>0</v>
      </c>
      <c r="J1206" s="54" t="s">
        <v>1646</v>
      </c>
      <c r="K1206" s="247" t="s">
        <v>3400</v>
      </c>
      <c r="L1206" s="54" t="s">
        <v>903</v>
      </c>
      <c r="M1206" s="54" t="s">
        <v>909</v>
      </c>
      <c r="N1206" s="252" t="s">
        <v>541</v>
      </c>
      <c r="O1206" s="54">
        <v>81</v>
      </c>
      <c r="P1206" s="253" t="s">
        <v>542</v>
      </c>
      <c r="Q1206" s="247" t="s">
        <v>3367</v>
      </c>
      <c r="R1206" s="247" t="s">
        <v>3414</v>
      </c>
      <c r="S1206" s="254">
        <v>11</v>
      </c>
      <c r="T1206" s="265" t="s">
        <v>815</v>
      </c>
      <c r="U1206" s="43" t="s">
        <v>895</v>
      </c>
      <c r="V1206" s="247" t="s">
        <v>816</v>
      </c>
      <c r="W1206" s="247" t="s">
        <v>817</v>
      </c>
      <c r="X1206" s="247" t="s">
        <v>817</v>
      </c>
      <c r="Y1206" s="29" t="s">
        <v>895</v>
      </c>
      <c r="Z1206" s="247" t="s">
        <v>895</v>
      </c>
      <c r="AA1206" s="247" t="s">
        <v>895</v>
      </c>
      <c r="AB1206" s="29">
        <v>0</v>
      </c>
      <c r="AC1206" s="29">
        <v>0</v>
      </c>
      <c r="AD1206" s="29">
        <v>0</v>
      </c>
      <c r="AE1206" s="29">
        <v>0</v>
      </c>
      <c r="AF1206" s="247" t="s">
        <v>541</v>
      </c>
      <c r="AG1206" s="247">
        <v>52010705</v>
      </c>
      <c r="AH1206" s="247" t="s">
        <v>895</v>
      </c>
      <c r="AI1206" s="247" t="s">
        <v>895</v>
      </c>
    </row>
    <row r="1207" spans="1:35" s="24" customFormat="1" ht="36.75" customHeight="1" x14ac:dyDescent="0.3">
      <c r="A1207" s="247" t="s">
        <v>957</v>
      </c>
      <c r="B1207" s="248">
        <v>93141506</v>
      </c>
      <c r="C1207" s="247" t="s">
        <v>3363</v>
      </c>
      <c r="D1207" s="247" t="s">
        <v>3410</v>
      </c>
      <c r="E1207" s="249" t="s">
        <v>699</v>
      </c>
      <c r="F1207" s="249">
        <v>2024003050100</v>
      </c>
      <c r="G1207" s="258" t="s">
        <v>701</v>
      </c>
      <c r="H1207" s="251" t="s">
        <v>3390</v>
      </c>
      <c r="I1207" s="133">
        <v>0</v>
      </c>
      <c r="J1207" s="54" t="s">
        <v>1647</v>
      </c>
      <c r="K1207" s="247" t="s">
        <v>3400</v>
      </c>
      <c r="L1207" s="54" t="s">
        <v>814</v>
      </c>
      <c r="M1207" s="54" t="s">
        <v>814</v>
      </c>
      <c r="N1207" s="252" t="s">
        <v>1592</v>
      </c>
      <c r="O1207" s="54">
        <v>152</v>
      </c>
      <c r="P1207" s="253" t="s">
        <v>3121</v>
      </c>
      <c r="Q1207" s="247" t="s">
        <v>3367</v>
      </c>
      <c r="R1207" s="247" t="s">
        <v>4279</v>
      </c>
      <c r="S1207" s="254">
        <v>6</v>
      </c>
      <c r="T1207" s="265" t="s">
        <v>815</v>
      </c>
      <c r="U1207" s="43" t="s">
        <v>895</v>
      </c>
      <c r="V1207" s="247" t="s">
        <v>816</v>
      </c>
      <c r="W1207" s="247" t="s">
        <v>821</v>
      </c>
      <c r="X1207" s="247" t="s">
        <v>821</v>
      </c>
      <c r="Y1207" s="29" t="s">
        <v>895</v>
      </c>
      <c r="Z1207" s="247" t="s">
        <v>895</v>
      </c>
      <c r="AA1207" s="247" t="s">
        <v>895</v>
      </c>
      <c r="AB1207" s="29">
        <v>0</v>
      </c>
      <c r="AC1207" s="29">
        <v>0</v>
      </c>
      <c r="AD1207" s="29">
        <v>0</v>
      </c>
      <c r="AE1207" s="29">
        <v>0</v>
      </c>
      <c r="AF1207" s="247" t="s">
        <v>1592</v>
      </c>
      <c r="AG1207" s="247">
        <v>52010705</v>
      </c>
      <c r="AH1207" s="247" t="s">
        <v>895</v>
      </c>
      <c r="AI1207" s="247" t="s">
        <v>895</v>
      </c>
    </row>
    <row r="1208" spans="1:35" s="24" customFormat="1" ht="36.75" customHeight="1" x14ac:dyDescent="0.3">
      <c r="A1208" s="247" t="s">
        <v>957</v>
      </c>
      <c r="B1208" s="248">
        <v>80111600</v>
      </c>
      <c r="C1208" s="247" t="s">
        <v>3363</v>
      </c>
      <c r="D1208" s="247" t="s">
        <v>3410</v>
      </c>
      <c r="E1208" s="249" t="s">
        <v>699</v>
      </c>
      <c r="F1208" s="249">
        <v>2024003050100</v>
      </c>
      <c r="G1208" s="250" t="s">
        <v>700</v>
      </c>
      <c r="H1208" s="251" t="s">
        <v>3390</v>
      </c>
      <c r="I1208" s="133">
        <v>22600073</v>
      </c>
      <c r="J1208" s="54" t="s">
        <v>1648</v>
      </c>
      <c r="K1208" s="247" t="s">
        <v>3400</v>
      </c>
      <c r="L1208" s="54" t="s">
        <v>903</v>
      </c>
      <c r="M1208" s="54" t="s">
        <v>909</v>
      </c>
      <c r="N1208" s="252" t="s">
        <v>562</v>
      </c>
      <c r="O1208" s="54">
        <v>132</v>
      </c>
      <c r="P1208" s="253" t="s">
        <v>3108</v>
      </c>
      <c r="Q1208" s="247" t="s">
        <v>3367</v>
      </c>
      <c r="R1208" s="247" t="s">
        <v>3457</v>
      </c>
      <c r="S1208" s="254">
        <v>6</v>
      </c>
      <c r="T1208" s="265" t="s">
        <v>815</v>
      </c>
      <c r="U1208" s="43" t="s">
        <v>895</v>
      </c>
      <c r="V1208" s="247" t="s">
        <v>816</v>
      </c>
      <c r="W1208" s="247" t="s">
        <v>984</v>
      </c>
      <c r="X1208" s="247" t="s">
        <v>984</v>
      </c>
      <c r="Y1208" s="29" t="s">
        <v>895</v>
      </c>
      <c r="Z1208" s="247" t="s">
        <v>895</v>
      </c>
      <c r="AA1208" s="247" t="s">
        <v>895</v>
      </c>
      <c r="AB1208" s="29">
        <v>0</v>
      </c>
      <c r="AC1208" s="29">
        <v>22600073</v>
      </c>
      <c r="AD1208" s="29">
        <v>0</v>
      </c>
      <c r="AE1208" s="29">
        <v>0</v>
      </c>
      <c r="AF1208" s="247" t="s">
        <v>562</v>
      </c>
      <c r="AG1208" s="247">
        <v>52010705</v>
      </c>
      <c r="AH1208" s="247" t="s">
        <v>895</v>
      </c>
      <c r="AI1208" s="247" t="s">
        <v>895</v>
      </c>
    </row>
    <row r="1209" spans="1:35" s="24" customFormat="1" ht="36.75" customHeight="1" x14ac:dyDescent="0.3">
      <c r="A1209" s="247" t="s">
        <v>957</v>
      </c>
      <c r="B1209" s="248">
        <v>80111600</v>
      </c>
      <c r="C1209" s="247" t="s">
        <v>3363</v>
      </c>
      <c r="D1209" s="247" t="s">
        <v>3410</v>
      </c>
      <c r="E1209" s="249" t="s">
        <v>699</v>
      </c>
      <c r="F1209" s="249">
        <v>2024003050100</v>
      </c>
      <c r="G1209" s="250" t="s">
        <v>700</v>
      </c>
      <c r="H1209" s="251" t="s">
        <v>3390</v>
      </c>
      <c r="I1209" s="133">
        <v>10354</v>
      </c>
      <c r="J1209" s="54" t="s">
        <v>1648</v>
      </c>
      <c r="K1209" s="247" t="s">
        <v>3400</v>
      </c>
      <c r="L1209" s="54" t="s">
        <v>903</v>
      </c>
      <c r="M1209" s="54" t="s">
        <v>909</v>
      </c>
      <c r="N1209" s="252" t="s">
        <v>540</v>
      </c>
      <c r="O1209" s="54">
        <v>80</v>
      </c>
      <c r="P1209" s="247" t="s">
        <v>3085</v>
      </c>
      <c r="Q1209" s="247" t="s">
        <v>3367</v>
      </c>
      <c r="R1209" s="247" t="s">
        <v>3411</v>
      </c>
      <c r="S1209" s="254" t="s">
        <v>812</v>
      </c>
      <c r="T1209" s="265" t="s">
        <v>812</v>
      </c>
      <c r="U1209" s="43" t="s">
        <v>895</v>
      </c>
      <c r="V1209" s="247" t="s">
        <v>816</v>
      </c>
      <c r="W1209" s="247" t="s">
        <v>812</v>
      </c>
      <c r="X1209" s="247" t="s">
        <v>812</v>
      </c>
      <c r="Y1209" s="29" t="s">
        <v>895</v>
      </c>
      <c r="Z1209" s="247" t="s">
        <v>895</v>
      </c>
      <c r="AA1209" s="247" t="s">
        <v>895</v>
      </c>
      <c r="AB1209" s="29">
        <v>0</v>
      </c>
      <c r="AC1209" s="29">
        <v>10354</v>
      </c>
      <c r="AD1209" s="29">
        <v>0</v>
      </c>
      <c r="AE1209" s="29">
        <v>0</v>
      </c>
      <c r="AF1209" s="247" t="s">
        <v>540</v>
      </c>
      <c r="AG1209" s="247">
        <v>52010705</v>
      </c>
      <c r="AH1209" s="247" t="s">
        <v>895</v>
      </c>
      <c r="AI1209" s="247" t="s">
        <v>895</v>
      </c>
    </row>
    <row r="1210" spans="1:35" s="24" customFormat="1" ht="36.75" customHeight="1" x14ac:dyDescent="0.3">
      <c r="A1210" s="247">
        <v>875</v>
      </c>
      <c r="B1210" s="248" t="s">
        <v>1309</v>
      </c>
      <c r="C1210" s="247" t="s">
        <v>3363</v>
      </c>
      <c r="D1210" s="247" t="s">
        <v>3410</v>
      </c>
      <c r="E1210" s="249" t="s">
        <v>729</v>
      </c>
      <c r="F1210" s="249">
        <v>2024003050073</v>
      </c>
      <c r="G1210" s="250" t="s">
        <v>737</v>
      </c>
      <c r="H1210" s="251" t="s">
        <v>3364</v>
      </c>
      <c r="I1210" s="133">
        <v>564142655</v>
      </c>
      <c r="J1210" s="54" t="s">
        <v>1649</v>
      </c>
      <c r="K1210" s="247" t="s">
        <v>3404</v>
      </c>
      <c r="L1210" s="54" t="s">
        <v>903</v>
      </c>
      <c r="M1210" s="54" t="s">
        <v>1013</v>
      </c>
      <c r="N1210" s="252" t="s">
        <v>615</v>
      </c>
      <c r="O1210" s="54">
        <v>90</v>
      </c>
      <c r="P1210" s="247" t="s">
        <v>616</v>
      </c>
      <c r="Q1210" s="247" t="s">
        <v>3365</v>
      </c>
      <c r="R1210" s="247" t="s">
        <v>3414</v>
      </c>
      <c r="S1210" s="254">
        <v>3</v>
      </c>
      <c r="T1210" s="265" t="s">
        <v>815</v>
      </c>
      <c r="U1210" s="43">
        <v>1016</v>
      </c>
      <c r="V1210" s="247" t="s">
        <v>816</v>
      </c>
      <c r="W1210" s="247" t="s">
        <v>845</v>
      </c>
      <c r="X1210" s="247" t="s">
        <v>845</v>
      </c>
      <c r="Y1210" s="29">
        <v>686</v>
      </c>
      <c r="Z1210" s="247" t="s">
        <v>558</v>
      </c>
      <c r="AA1210" s="247" t="s">
        <v>895</v>
      </c>
      <c r="AB1210" s="29">
        <v>0</v>
      </c>
      <c r="AC1210" s="29">
        <v>564142655</v>
      </c>
      <c r="AD1210" s="29">
        <v>0</v>
      </c>
      <c r="AE1210" s="29">
        <v>0</v>
      </c>
      <c r="AF1210" s="247" t="s">
        <v>615</v>
      </c>
      <c r="AG1210" s="247">
        <v>52010703</v>
      </c>
      <c r="AH1210" s="247" t="s">
        <v>895</v>
      </c>
      <c r="AI1210" s="247" t="s">
        <v>895</v>
      </c>
    </row>
    <row r="1211" spans="1:35" s="24" customFormat="1" ht="36.75" customHeight="1" x14ac:dyDescent="0.3">
      <c r="A1211" s="247">
        <v>876</v>
      </c>
      <c r="B1211" s="248" t="s">
        <v>1309</v>
      </c>
      <c r="C1211" s="247" t="s">
        <v>3363</v>
      </c>
      <c r="D1211" s="247" t="s">
        <v>3410</v>
      </c>
      <c r="E1211" s="249" t="s">
        <v>729</v>
      </c>
      <c r="F1211" s="249">
        <v>2024003050073</v>
      </c>
      <c r="G1211" s="250" t="s">
        <v>737</v>
      </c>
      <c r="H1211" s="251" t="s">
        <v>3364</v>
      </c>
      <c r="I1211" s="133">
        <v>542143638</v>
      </c>
      <c r="J1211" s="54" t="s">
        <v>1650</v>
      </c>
      <c r="K1211" s="247" t="s">
        <v>3404</v>
      </c>
      <c r="L1211" s="54" t="s">
        <v>903</v>
      </c>
      <c r="M1211" s="54" t="s">
        <v>1013</v>
      </c>
      <c r="N1211" s="252" t="s">
        <v>615</v>
      </c>
      <c r="O1211" s="54">
        <v>90</v>
      </c>
      <c r="P1211" s="247" t="s">
        <v>616</v>
      </c>
      <c r="Q1211" s="247" t="s">
        <v>3365</v>
      </c>
      <c r="R1211" s="247" t="s">
        <v>3414</v>
      </c>
      <c r="S1211" s="254">
        <v>3</v>
      </c>
      <c r="T1211" s="265" t="s">
        <v>815</v>
      </c>
      <c r="U1211" s="43">
        <v>1014</v>
      </c>
      <c r="V1211" s="247" t="s">
        <v>816</v>
      </c>
      <c r="W1211" s="247" t="s">
        <v>845</v>
      </c>
      <c r="X1211" s="247" t="s">
        <v>845</v>
      </c>
      <c r="Y1211" s="29">
        <v>687</v>
      </c>
      <c r="Z1211" s="247" t="s">
        <v>556</v>
      </c>
      <c r="AA1211" s="247" t="s">
        <v>895</v>
      </c>
      <c r="AB1211" s="29">
        <v>0</v>
      </c>
      <c r="AC1211" s="29">
        <v>542143638</v>
      </c>
      <c r="AD1211" s="29">
        <v>0</v>
      </c>
      <c r="AE1211" s="29">
        <v>0</v>
      </c>
      <c r="AF1211" s="247" t="s">
        <v>615</v>
      </c>
      <c r="AG1211" s="247">
        <v>52010703</v>
      </c>
      <c r="AH1211" s="247" t="s">
        <v>895</v>
      </c>
      <c r="AI1211" s="247" t="s">
        <v>895</v>
      </c>
    </row>
    <row r="1212" spans="1:35" s="24" customFormat="1" ht="36.75" customHeight="1" x14ac:dyDescent="0.3">
      <c r="A1212" s="247">
        <v>877</v>
      </c>
      <c r="B1212" s="248" t="s">
        <v>1309</v>
      </c>
      <c r="C1212" s="247" t="s">
        <v>3363</v>
      </c>
      <c r="D1212" s="247" t="s">
        <v>3410</v>
      </c>
      <c r="E1212" s="249" t="s">
        <v>729</v>
      </c>
      <c r="F1212" s="249">
        <v>2024003050073</v>
      </c>
      <c r="G1212" s="250" t="s">
        <v>737</v>
      </c>
      <c r="H1212" s="251" t="s">
        <v>3364</v>
      </c>
      <c r="I1212" s="133">
        <v>518091624</v>
      </c>
      <c r="J1212" s="54" t="s">
        <v>1651</v>
      </c>
      <c r="K1212" s="247" t="s">
        <v>3404</v>
      </c>
      <c r="L1212" s="54" t="s">
        <v>903</v>
      </c>
      <c r="M1212" s="54" t="s">
        <v>1013</v>
      </c>
      <c r="N1212" s="252" t="s">
        <v>615</v>
      </c>
      <c r="O1212" s="54">
        <v>90</v>
      </c>
      <c r="P1212" s="247" t="s">
        <v>616</v>
      </c>
      <c r="Q1212" s="247" t="s">
        <v>3365</v>
      </c>
      <c r="R1212" s="247" t="s">
        <v>3414</v>
      </c>
      <c r="S1212" s="254">
        <v>3</v>
      </c>
      <c r="T1212" s="265" t="s">
        <v>815</v>
      </c>
      <c r="U1212" s="43">
        <v>1012</v>
      </c>
      <c r="V1212" s="247" t="s">
        <v>816</v>
      </c>
      <c r="W1212" s="247" t="s">
        <v>845</v>
      </c>
      <c r="X1212" s="247" t="s">
        <v>845</v>
      </c>
      <c r="Y1212" s="29">
        <v>682</v>
      </c>
      <c r="Z1212" s="247" t="s">
        <v>561</v>
      </c>
      <c r="AA1212" s="247" t="s">
        <v>895</v>
      </c>
      <c r="AB1212" s="29">
        <v>0</v>
      </c>
      <c r="AC1212" s="29">
        <v>518091624</v>
      </c>
      <c r="AD1212" s="29">
        <v>0</v>
      </c>
      <c r="AE1212" s="29">
        <v>0</v>
      </c>
      <c r="AF1212" s="247" t="s">
        <v>615</v>
      </c>
      <c r="AG1212" s="247">
        <v>52010703</v>
      </c>
      <c r="AH1212" s="247" t="s">
        <v>895</v>
      </c>
      <c r="AI1212" s="247" t="s">
        <v>895</v>
      </c>
    </row>
    <row r="1213" spans="1:35" s="24" customFormat="1" ht="36.75" customHeight="1" x14ac:dyDescent="0.3">
      <c r="A1213" s="247">
        <v>878</v>
      </c>
      <c r="B1213" s="248" t="s">
        <v>1309</v>
      </c>
      <c r="C1213" s="247" t="s">
        <v>3363</v>
      </c>
      <c r="D1213" s="247" t="s">
        <v>3410</v>
      </c>
      <c r="E1213" s="249" t="s">
        <v>729</v>
      </c>
      <c r="F1213" s="249">
        <v>2024003050073</v>
      </c>
      <c r="G1213" s="250" t="s">
        <v>737</v>
      </c>
      <c r="H1213" s="251" t="s">
        <v>3364</v>
      </c>
      <c r="I1213" s="133">
        <v>714947473</v>
      </c>
      <c r="J1213" s="54" t="s">
        <v>1652</v>
      </c>
      <c r="K1213" s="247" t="s">
        <v>3404</v>
      </c>
      <c r="L1213" s="54" t="s">
        <v>903</v>
      </c>
      <c r="M1213" s="54" t="s">
        <v>1013</v>
      </c>
      <c r="N1213" s="252" t="s">
        <v>615</v>
      </c>
      <c r="O1213" s="54">
        <v>90</v>
      </c>
      <c r="P1213" s="247" t="s">
        <v>616</v>
      </c>
      <c r="Q1213" s="247" t="s">
        <v>3365</v>
      </c>
      <c r="R1213" s="247" t="s">
        <v>3414</v>
      </c>
      <c r="S1213" s="254">
        <v>3</v>
      </c>
      <c r="T1213" s="265" t="s">
        <v>815</v>
      </c>
      <c r="U1213" s="43">
        <v>1015</v>
      </c>
      <c r="V1213" s="247" t="s">
        <v>816</v>
      </c>
      <c r="W1213" s="247" t="s">
        <v>845</v>
      </c>
      <c r="X1213" s="247" t="s">
        <v>845</v>
      </c>
      <c r="Y1213" s="29">
        <v>685</v>
      </c>
      <c r="Z1213" s="247" t="s">
        <v>3048</v>
      </c>
      <c r="AA1213" s="247" t="s">
        <v>895</v>
      </c>
      <c r="AB1213" s="29">
        <v>0</v>
      </c>
      <c r="AC1213" s="29">
        <v>714947473</v>
      </c>
      <c r="AD1213" s="29">
        <v>0</v>
      </c>
      <c r="AE1213" s="29">
        <v>0</v>
      </c>
      <c r="AF1213" s="247" t="s">
        <v>615</v>
      </c>
      <c r="AG1213" s="247">
        <v>52010703</v>
      </c>
      <c r="AH1213" s="247" t="s">
        <v>895</v>
      </c>
      <c r="AI1213" s="247" t="s">
        <v>895</v>
      </c>
    </row>
    <row r="1214" spans="1:35" s="24" customFormat="1" ht="36.75" customHeight="1" x14ac:dyDescent="0.3">
      <c r="A1214" s="247">
        <v>879</v>
      </c>
      <c r="B1214" s="248">
        <v>86111602</v>
      </c>
      <c r="C1214" s="247" t="s">
        <v>3363</v>
      </c>
      <c r="D1214" s="247" t="s">
        <v>3410</v>
      </c>
      <c r="E1214" s="249" t="s">
        <v>702</v>
      </c>
      <c r="F1214" s="249">
        <v>2024003050072</v>
      </c>
      <c r="G1214" s="250" t="s">
        <v>706</v>
      </c>
      <c r="H1214" s="251" t="s">
        <v>3368</v>
      </c>
      <c r="I1214" s="133">
        <v>22970000</v>
      </c>
      <c r="J1214" s="54" t="s">
        <v>1653</v>
      </c>
      <c r="K1214" s="247" t="s">
        <v>3404</v>
      </c>
      <c r="L1214" s="54" t="s">
        <v>883</v>
      </c>
      <c r="M1214" s="54" t="s">
        <v>889</v>
      </c>
      <c r="N1214" s="252" t="s">
        <v>566</v>
      </c>
      <c r="O1214" s="54">
        <v>85</v>
      </c>
      <c r="P1214" s="247" t="s">
        <v>567</v>
      </c>
      <c r="Q1214" s="247" t="s">
        <v>3369</v>
      </c>
      <c r="R1214" s="247" t="s">
        <v>3411</v>
      </c>
      <c r="S1214" s="254">
        <v>105</v>
      </c>
      <c r="T1214" s="265" t="s">
        <v>1430</v>
      </c>
      <c r="U1214" s="43">
        <v>1017</v>
      </c>
      <c r="V1214" s="247" t="s">
        <v>816</v>
      </c>
      <c r="W1214" s="247" t="s">
        <v>845</v>
      </c>
      <c r="X1214" s="247" t="s">
        <v>845</v>
      </c>
      <c r="Y1214" s="29">
        <v>378</v>
      </c>
      <c r="Z1214" s="247" t="s">
        <v>2473</v>
      </c>
      <c r="AA1214" s="247" t="s">
        <v>895</v>
      </c>
      <c r="AB1214" s="29">
        <v>0</v>
      </c>
      <c r="AC1214" s="29">
        <v>22970000</v>
      </c>
      <c r="AD1214" s="29">
        <v>0</v>
      </c>
      <c r="AE1214" s="29">
        <v>0</v>
      </c>
      <c r="AF1214" s="247" t="s">
        <v>566</v>
      </c>
      <c r="AG1214" s="247">
        <v>52010704</v>
      </c>
      <c r="AH1214" s="247" t="s">
        <v>895</v>
      </c>
      <c r="AI1214" s="247" t="s">
        <v>895</v>
      </c>
    </row>
    <row r="1215" spans="1:35" s="24" customFormat="1" ht="36.75" customHeight="1" x14ac:dyDescent="0.3">
      <c r="A1215" s="247">
        <v>880</v>
      </c>
      <c r="B1215" s="248">
        <v>86111602</v>
      </c>
      <c r="C1215" s="247" t="s">
        <v>3363</v>
      </c>
      <c r="D1215" s="247" t="s">
        <v>3410</v>
      </c>
      <c r="E1215" s="249" t="s">
        <v>702</v>
      </c>
      <c r="F1215" s="249">
        <v>2024003050072</v>
      </c>
      <c r="G1215" s="250" t="s">
        <v>706</v>
      </c>
      <c r="H1215" s="251" t="s">
        <v>3368</v>
      </c>
      <c r="I1215" s="133">
        <v>69055500</v>
      </c>
      <c r="J1215" s="54" t="s">
        <v>1654</v>
      </c>
      <c r="K1215" s="247" t="s">
        <v>3404</v>
      </c>
      <c r="L1215" s="54" t="s">
        <v>883</v>
      </c>
      <c r="M1215" s="54" t="s">
        <v>889</v>
      </c>
      <c r="N1215" s="252" t="s">
        <v>566</v>
      </c>
      <c r="O1215" s="54">
        <v>85</v>
      </c>
      <c r="P1215" s="247" t="s">
        <v>567</v>
      </c>
      <c r="Q1215" s="247" t="s">
        <v>3369</v>
      </c>
      <c r="R1215" s="247" t="s">
        <v>3411</v>
      </c>
      <c r="S1215" s="254">
        <v>105</v>
      </c>
      <c r="T1215" s="265" t="s">
        <v>1430</v>
      </c>
      <c r="U1215" s="43">
        <v>1011</v>
      </c>
      <c r="V1215" s="247" t="s">
        <v>816</v>
      </c>
      <c r="W1215" s="247" t="s">
        <v>845</v>
      </c>
      <c r="X1215" s="247" t="s">
        <v>845</v>
      </c>
      <c r="Y1215" s="29">
        <v>391</v>
      </c>
      <c r="Z1215" s="247" t="s">
        <v>573</v>
      </c>
      <c r="AA1215" s="247" t="s">
        <v>895</v>
      </c>
      <c r="AB1215" s="29">
        <v>0</v>
      </c>
      <c r="AC1215" s="29">
        <v>69055500</v>
      </c>
      <c r="AD1215" s="29">
        <v>0</v>
      </c>
      <c r="AE1215" s="29">
        <v>0</v>
      </c>
      <c r="AF1215" s="247" t="s">
        <v>566</v>
      </c>
      <c r="AG1215" s="247">
        <v>52010704</v>
      </c>
      <c r="AH1215" s="247" t="s">
        <v>895</v>
      </c>
      <c r="AI1215" s="247" t="s">
        <v>895</v>
      </c>
    </row>
    <row r="1216" spans="1:35" s="24" customFormat="1" ht="36.75" customHeight="1" x14ac:dyDescent="0.3">
      <c r="A1216" s="247" t="s">
        <v>957</v>
      </c>
      <c r="B1216" s="248">
        <v>86111602</v>
      </c>
      <c r="C1216" s="247" t="s">
        <v>3363</v>
      </c>
      <c r="D1216" s="247" t="s">
        <v>3410</v>
      </c>
      <c r="E1216" s="249" t="s">
        <v>702</v>
      </c>
      <c r="F1216" s="249">
        <v>2024003050072</v>
      </c>
      <c r="G1216" s="250" t="s">
        <v>706</v>
      </c>
      <c r="H1216" s="251" t="s">
        <v>3368</v>
      </c>
      <c r="I1216" s="133">
        <v>227291913</v>
      </c>
      <c r="J1216" s="54" t="s">
        <v>1655</v>
      </c>
      <c r="K1216" s="247" t="s">
        <v>3400</v>
      </c>
      <c r="L1216" s="54" t="s">
        <v>812</v>
      </c>
      <c r="M1216" s="54" t="s">
        <v>812</v>
      </c>
      <c r="N1216" s="252" t="s">
        <v>566</v>
      </c>
      <c r="O1216" s="54">
        <v>85</v>
      </c>
      <c r="P1216" s="253" t="s">
        <v>567</v>
      </c>
      <c r="Q1216" s="247" t="s">
        <v>3369</v>
      </c>
      <c r="R1216" s="247" t="s">
        <v>3411</v>
      </c>
      <c r="S1216" s="247" t="s">
        <v>812</v>
      </c>
      <c r="T1216" s="265" t="s">
        <v>812</v>
      </c>
      <c r="U1216" s="43" t="s">
        <v>895</v>
      </c>
      <c r="V1216" s="247" t="s">
        <v>816</v>
      </c>
      <c r="W1216" s="247" t="s">
        <v>812</v>
      </c>
      <c r="X1216" s="247" t="s">
        <v>812</v>
      </c>
      <c r="Y1216" s="29" t="s">
        <v>895</v>
      </c>
      <c r="Z1216" s="247" t="s">
        <v>895</v>
      </c>
      <c r="AA1216" s="247" t="s">
        <v>895</v>
      </c>
      <c r="AB1216" s="29">
        <v>0</v>
      </c>
      <c r="AC1216" s="29">
        <v>227291913</v>
      </c>
      <c r="AD1216" s="29">
        <v>0</v>
      </c>
      <c r="AE1216" s="29">
        <v>0</v>
      </c>
      <c r="AF1216" s="247" t="s">
        <v>566</v>
      </c>
      <c r="AG1216" s="247">
        <v>52010704</v>
      </c>
      <c r="AH1216" s="247" t="s">
        <v>895</v>
      </c>
      <c r="AI1216" s="247" t="s">
        <v>895</v>
      </c>
    </row>
    <row r="1217" spans="1:35" s="24" customFormat="1" ht="36.75" customHeight="1" x14ac:dyDescent="0.3">
      <c r="A1217" s="247" t="s">
        <v>957</v>
      </c>
      <c r="B1217" s="248">
        <v>80111600</v>
      </c>
      <c r="C1217" s="247" t="s">
        <v>3363</v>
      </c>
      <c r="D1217" s="247" t="s">
        <v>3410</v>
      </c>
      <c r="E1217" s="249" t="s">
        <v>702</v>
      </c>
      <c r="F1217" s="249">
        <v>2024003050072</v>
      </c>
      <c r="G1217" s="250" t="s">
        <v>704</v>
      </c>
      <c r="H1217" s="251" t="s">
        <v>3368</v>
      </c>
      <c r="I1217" s="133">
        <v>0</v>
      </c>
      <c r="J1217" s="54" t="s">
        <v>1656</v>
      </c>
      <c r="K1217" s="247" t="s">
        <v>3400</v>
      </c>
      <c r="L1217" s="54" t="s">
        <v>903</v>
      </c>
      <c r="M1217" s="54" t="s">
        <v>909</v>
      </c>
      <c r="N1217" s="252" t="s">
        <v>566</v>
      </c>
      <c r="O1217" s="54">
        <v>85</v>
      </c>
      <c r="P1217" s="253" t="s">
        <v>567</v>
      </c>
      <c r="Q1217" s="247" t="s">
        <v>3369</v>
      </c>
      <c r="R1217" s="247" t="s">
        <v>3411</v>
      </c>
      <c r="S1217" s="254">
        <v>11</v>
      </c>
      <c r="T1217" s="265" t="s">
        <v>815</v>
      </c>
      <c r="U1217" s="43" t="s">
        <v>895</v>
      </c>
      <c r="V1217" s="247" t="s">
        <v>816</v>
      </c>
      <c r="W1217" s="247" t="s">
        <v>817</v>
      </c>
      <c r="X1217" s="247" t="s">
        <v>817</v>
      </c>
      <c r="Y1217" s="29" t="s">
        <v>895</v>
      </c>
      <c r="Z1217" s="247" t="s">
        <v>895</v>
      </c>
      <c r="AA1217" s="247" t="s">
        <v>895</v>
      </c>
      <c r="AB1217" s="29">
        <v>0</v>
      </c>
      <c r="AC1217" s="29">
        <v>0</v>
      </c>
      <c r="AD1217" s="29">
        <v>0</v>
      </c>
      <c r="AE1217" s="29">
        <v>0</v>
      </c>
      <c r="AF1217" s="247" t="s">
        <v>566</v>
      </c>
      <c r="AG1217" s="247">
        <v>52010704</v>
      </c>
      <c r="AH1217" s="247" t="s">
        <v>895</v>
      </c>
      <c r="AI1217" s="247" t="s">
        <v>895</v>
      </c>
    </row>
    <row r="1218" spans="1:35" s="24" customFormat="1" ht="36.75" customHeight="1" x14ac:dyDescent="0.3">
      <c r="A1218" s="247" t="s">
        <v>957</v>
      </c>
      <c r="B1218" s="248">
        <v>80111600</v>
      </c>
      <c r="C1218" s="247" t="s">
        <v>3363</v>
      </c>
      <c r="D1218" s="247" t="s">
        <v>3410</v>
      </c>
      <c r="E1218" s="249" t="s">
        <v>702</v>
      </c>
      <c r="F1218" s="249">
        <v>2024003050072</v>
      </c>
      <c r="G1218" s="250" t="s">
        <v>703</v>
      </c>
      <c r="H1218" s="251" t="s">
        <v>3368</v>
      </c>
      <c r="I1218" s="133">
        <v>0</v>
      </c>
      <c r="J1218" s="54" t="s">
        <v>1648</v>
      </c>
      <c r="K1218" s="247" t="s">
        <v>3400</v>
      </c>
      <c r="L1218" s="54" t="s">
        <v>903</v>
      </c>
      <c r="M1218" s="54" t="s">
        <v>909</v>
      </c>
      <c r="N1218" s="252" t="s">
        <v>564</v>
      </c>
      <c r="O1218" s="54">
        <v>84</v>
      </c>
      <c r="P1218" s="247" t="s">
        <v>3087</v>
      </c>
      <c r="Q1218" s="247" t="s">
        <v>3369</v>
      </c>
      <c r="R1218" s="247" t="s">
        <v>3411</v>
      </c>
      <c r="S1218" s="254" t="s">
        <v>812</v>
      </c>
      <c r="T1218" s="265" t="s">
        <v>812</v>
      </c>
      <c r="U1218" s="43" t="s">
        <v>895</v>
      </c>
      <c r="V1218" s="247" t="s">
        <v>816</v>
      </c>
      <c r="W1218" s="247" t="s">
        <v>812</v>
      </c>
      <c r="X1218" s="247" t="s">
        <v>812</v>
      </c>
      <c r="Y1218" s="29" t="s">
        <v>895</v>
      </c>
      <c r="Z1218" s="247" t="s">
        <v>895</v>
      </c>
      <c r="AA1218" s="247" t="s">
        <v>895</v>
      </c>
      <c r="AB1218" s="29">
        <v>0</v>
      </c>
      <c r="AC1218" s="29">
        <v>0</v>
      </c>
      <c r="AD1218" s="29">
        <v>0</v>
      </c>
      <c r="AE1218" s="29">
        <v>0</v>
      </c>
      <c r="AF1218" s="247" t="s">
        <v>564</v>
      </c>
      <c r="AG1218" s="247">
        <v>52010704</v>
      </c>
      <c r="AH1218" s="247" t="s">
        <v>895</v>
      </c>
      <c r="AI1218" s="247" t="s">
        <v>895</v>
      </c>
    </row>
    <row r="1219" spans="1:35" s="24" customFormat="1" ht="36.75" customHeight="1" x14ac:dyDescent="0.3">
      <c r="A1219" s="247" t="s">
        <v>957</v>
      </c>
      <c r="B1219" s="248">
        <v>80111600</v>
      </c>
      <c r="C1219" s="247" t="s">
        <v>3363</v>
      </c>
      <c r="D1219" s="247" t="s">
        <v>3410</v>
      </c>
      <c r="E1219" s="249" t="s">
        <v>702</v>
      </c>
      <c r="F1219" s="249">
        <v>2024003050072</v>
      </c>
      <c r="G1219" s="250" t="s">
        <v>703</v>
      </c>
      <c r="H1219" s="251" t="s">
        <v>3368</v>
      </c>
      <c r="I1219" s="133">
        <v>0</v>
      </c>
      <c r="J1219" s="54" t="s">
        <v>1648</v>
      </c>
      <c r="K1219" s="247" t="s">
        <v>3400</v>
      </c>
      <c r="L1219" s="54" t="s">
        <v>903</v>
      </c>
      <c r="M1219" s="54" t="s">
        <v>909</v>
      </c>
      <c r="N1219" s="252" t="s">
        <v>574</v>
      </c>
      <c r="O1219" s="54">
        <v>134</v>
      </c>
      <c r="P1219" s="247" t="s">
        <v>3109</v>
      </c>
      <c r="Q1219" s="247" t="s">
        <v>3369</v>
      </c>
      <c r="R1219" s="247" t="s">
        <v>3457</v>
      </c>
      <c r="S1219" s="254">
        <v>6</v>
      </c>
      <c r="T1219" s="265" t="s">
        <v>815</v>
      </c>
      <c r="U1219" s="43" t="s">
        <v>895</v>
      </c>
      <c r="V1219" s="247" t="s">
        <v>816</v>
      </c>
      <c r="W1219" s="247" t="s">
        <v>984</v>
      </c>
      <c r="X1219" s="247" t="s">
        <v>984</v>
      </c>
      <c r="Y1219" s="29" t="s">
        <v>895</v>
      </c>
      <c r="Z1219" s="247" t="s">
        <v>895</v>
      </c>
      <c r="AA1219" s="247" t="s">
        <v>895</v>
      </c>
      <c r="AB1219" s="29">
        <v>0</v>
      </c>
      <c r="AC1219" s="29">
        <v>0</v>
      </c>
      <c r="AD1219" s="29">
        <v>0</v>
      </c>
      <c r="AE1219" s="29">
        <v>0</v>
      </c>
      <c r="AF1219" s="247" t="s">
        <v>574</v>
      </c>
      <c r="AG1219" s="247">
        <v>52010704</v>
      </c>
      <c r="AH1219" s="247" t="s">
        <v>895</v>
      </c>
      <c r="AI1219" s="247" t="s">
        <v>895</v>
      </c>
    </row>
    <row r="1220" spans="1:35" s="24" customFormat="1" ht="36.75" customHeight="1" x14ac:dyDescent="0.3">
      <c r="A1220" s="247" t="s">
        <v>957</v>
      </c>
      <c r="B1220" s="248">
        <v>80111600</v>
      </c>
      <c r="C1220" s="247" t="s">
        <v>3363</v>
      </c>
      <c r="D1220" s="247" t="s">
        <v>3410</v>
      </c>
      <c r="E1220" s="249" t="s">
        <v>707</v>
      </c>
      <c r="F1220" s="249">
        <v>2024003050074</v>
      </c>
      <c r="G1220" s="250" t="s">
        <v>712</v>
      </c>
      <c r="H1220" s="251" t="s">
        <v>3361</v>
      </c>
      <c r="I1220" s="133">
        <v>8124572</v>
      </c>
      <c r="J1220" s="54" t="s">
        <v>1648</v>
      </c>
      <c r="K1220" s="247" t="s">
        <v>3400</v>
      </c>
      <c r="L1220" s="54" t="s">
        <v>903</v>
      </c>
      <c r="M1220" s="54" t="s">
        <v>909</v>
      </c>
      <c r="N1220" s="252" t="s">
        <v>632</v>
      </c>
      <c r="O1220" s="54">
        <v>141</v>
      </c>
      <c r="P1220" s="247" t="s">
        <v>3115</v>
      </c>
      <c r="Q1220" s="247" t="s">
        <v>3362</v>
      </c>
      <c r="R1220" s="247" t="s">
        <v>3457</v>
      </c>
      <c r="S1220" s="254">
        <v>6</v>
      </c>
      <c r="T1220" s="265" t="s">
        <v>815</v>
      </c>
      <c r="U1220" s="43" t="s">
        <v>895</v>
      </c>
      <c r="V1220" s="247" t="s">
        <v>816</v>
      </c>
      <c r="W1220" s="247" t="s">
        <v>984</v>
      </c>
      <c r="X1220" s="247" t="s">
        <v>984</v>
      </c>
      <c r="Y1220" s="29" t="s">
        <v>895</v>
      </c>
      <c r="Z1220" s="247" t="s">
        <v>895</v>
      </c>
      <c r="AA1220" s="247" t="s">
        <v>895</v>
      </c>
      <c r="AB1220" s="29">
        <v>0</v>
      </c>
      <c r="AC1220" s="29">
        <v>8124572</v>
      </c>
      <c r="AD1220" s="29">
        <v>0</v>
      </c>
      <c r="AE1220" s="29">
        <v>0</v>
      </c>
      <c r="AF1220" s="247" t="s">
        <v>632</v>
      </c>
      <c r="AG1220" s="247">
        <v>52010701</v>
      </c>
      <c r="AH1220" s="247" t="s">
        <v>895</v>
      </c>
      <c r="AI1220" s="247" t="s">
        <v>895</v>
      </c>
    </row>
    <row r="1221" spans="1:35" s="24" customFormat="1" ht="36.75" customHeight="1" x14ac:dyDescent="0.3">
      <c r="A1221" s="247" t="s">
        <v>957</v>
      </c>
      <c r="B1221" s="248">
        <v>80111600</v>
      </c>
      <c r="C1221" s="247" t="s">
        <v>3363</v>
      </c>
      <c r="D1221" s="247" t="s">
        <v>3410</v>
      </c>
      <c r="E1221" s="249" t="s">
        <v>707</v>
      </c>
      <c r="F1221" s="249">
        <v>2024003050074</v>
      </c>
      <c r="G1221" s="250" t="s">
        <v>712</v>
      </c>
      <c r="H1221" s="251" t="s">
        <v>3361</v>
      </c>
      <c r="I1221" s="133">
        <v>4750441</v>
      </c>
      <c r="J1221" s="54" t="s">
        <v>1648</v>
      </c>
      <c r="K1221" s="247" t="s">
        <v>3400</v>
      </c>
      <c r="L1221" s="54" t="s">
        <v>903</v>
      </c>
      <c r="M1221" s="54" t="s">
        <v>909</v>
      </c>
      <c r="N1221" s="252" t="s">
        <v>630</v>
      </c>
      <c r="O1221" s="54">
        <v>93</v>
      </c>
      <c r="P1221" s="247" t="s">
        <v>3090</v>
      </c>
      <c r="Q1221" s="247" t="s">
        <v>3362</v>
      </c>
      <c r="R1221" s="247" t="s">
        <v>3411</v>
      </c>
      <c r="S1221" s="254" t="s">
        <v>812</v>
      </c>
      <c r="T1221" s="265" t="s">
        <v>812</v>
      </c>
      <c r="U1221" s="43" t="s">
        <v>895</v>
      </c>
      <c r="V1221" s="247" t="s">
        <v>816</v>
      </c>
      <c r="W1221" s="247" t="s">
        <v>812</v>
      </c>
      <c r="X1221" s="247" t="s">
        <v>812</v>
      </c>
      <c r="Y1221" s="29" t="s">
        <v>895</v>
      </c>
      <c r="Z1221" s="247" t="s">
        <v>895</v>
      </c>
      <c r="AA1221" s="247" t="s">
        <v>895</v>
      </c>
      <c r="AB1221" s="29">
        <v>0</v>
      </c>
      <c r="AC1221" s="29">
        <v>4750441</v>
      </c>
      <c r="AD1221" s="29">
        <v>0</v>
      </c>
      <c r="AE1221" s="29">
        <v>0</v>
      </c>
      <c r="AF1221" s="247" t="s">
        <v>630</v>
      </c>
      <c r="AG1221" s="247">
        <v>52010701</v>
      </c>
      <c r="AH1221" s="247" t="s">
        <v>895</v>
      </c>
      <c r="AI1221" s="247" t="s">
        <v>895</v>
      </c>
    </row>
    <row r="1222" spans="1:35" s="24" customFormat="1" ht="36.75" customHeight="1" x14ac:dyDescent="0.3">
      <c r="A1222" s="247" t="s">
        <v>957</v>
      </c>
      <c r="B1222" s="248" t="s">
        <v>812</v>
      </c>
      <c r="C1222" s="247" t="s">
        <v>1785</v>
      </c>
      <c r="D1222" s="247" t="s">
        <v>3410</v>
      </c>
      <c r="E1222" s="249" t="s">
        <v>713</v>
      </c>
      <c r="F1222" s="249">
        <v>2024003050076</v>
      </c>
      <c r="G1222" s="250" t="s">
        <v>714</v>
      </c>
      <c r="H1222" s="251" t="s">
        <v>3387</v>
      </c>
      <c r="I1222" s="133">
        <v>0</v>
      </c>
      <c r="J1222" s="54" t="s">
        <v>1657</v>
      </c>
      <c r="K1222" s="247" t="s">
        <v>3400</v>
      </c>
      <c r="L1222" s="54" t="s">
        <v>812</v>
      </c>
      <c r="M1222" s="54" t="s">
        <v>812</v>
      </c>
      <c r="N1222" s="252" t="s">
        <v>675</v>
      </c>
      <c r="O1222" s="54">
        <v>102</v>
      </c>
      <c r="P1222" s="253" t="s">
        <v>3094</v>
      </c>
      <c r="Q1222" s="247" t="s">
        <v>3386</v>
      </c>
      <c r="R1222" s="247" t="s">
        <v>3411</v>
      </c>
      <c r="S1222" s="254" t="s">
        <v>812</v>
      </c>
      <c r="T1222" s="265" t="s">
        <v>812</v>
      </c>
      <c r="U1222" s="43" t="s">
        <v>895</v>
      </c>
      <c r="V1222" s="247" t="s">
        <v>816</v>
      </c>
      <c r="W1222" s="247" t="s">
        <v>812</v>
      </c>
      <c r="X1222" s="247" t="s">
        <v>812</v>
      </c>
      <c r="Y1222" s="29" t="s">
        <v>895</v>
      </c>
      <c r="Z1222" s="247" t="s">
        <v>895</v>
      </c>
      <c r="AA1222" s="247" t="s">
        <v>895</v>
      </c>
      <c r="AB1222" s="29">
        <v>0</v>
      </c>
      <c r="AC1222" s="29">
        <v>0</v>
      </c>
      <c r="AD1222" s="29">
        <v>0</v>
      </c>
      <c r="AE1222" s="29">
        <v>0</v>
      </c>
      <c r="AF1222" s="247" t="s">
        <v>675</v>
      </c>
      <c r="AG1222" s="247">
        <v>52010901</v>
      </c>
      <c r="AH1222" s="247" t="s">
        <v>895</v>
      </c>
      <c r="AI1222" s="247" t="s">
        <v>895</v>
      </c>
    </row>
    <row r="1223" spans="1:35" s="24" customFormat="1" ht="36.75" customHeight="1" x14ac:dyDescent="0.3">
      <c r="A1223" s="247" t="s">
        <v>957</v>
      </c>
      <c r="B1223" s="248" t="s">
        <v>812</v>
      </c>
      <c r="C1223" s="247" t="s">
        <v>1785</v>
      </c>
      <c r="D1223" s="247" t="s">
        <v>3410</v>
      </c>
      <c r="E1223" s="249" t="s">
        <v>713</v>
      </c>
      <c r="F1223" s="249">
        <v>2024003050076</v>
      </c>
      <c r="G1223" s="250" t="s">
        <v>714</v>
      </c>
      <c r="H1223" s="251" t="s">
        <v>3387</v>
      </c>
      <c r="I1223" s="133">
        <v>0</v>
      </c>
      <c r="J1223" s="54" t="s">
        <v>1658</v>
      </c>
      <c r="K1223" s="247" t="s">
        <v>3400</v>
      </c>
      <c r="L1223" s="54" t="s">
        <v>812</v>
      </c>
      <c r="M1223" s="54" t="s">
        <v>812</v>
      </c>
      <c r="N1223" s="252" t="s">
        <v>675</v>
      </c>
      <c r="O1223" s="54">
        <v>102</v>
      </c>
      <c r="P1223" s="253" t="s">
        <v>3094</v>
      </c>
      <c r="Q1223" s="247" t="s">
        <v>3386</v>
      </c>
      <c r="R1223" s="247" t="s">
        <v>3411</v>
      </c>
      <c r="S1223" s="254" t="s">
        <v>812</v>
      </c>
      <c r="T1223" s="265" t="s">
        <v>812</v>
      </c>
      <c r="U1223" s="43" t="s">
        <v>895</v>
      </c>
      <c r="V1223" s="247" t="s">
        <v>816</v>
      </c>
      <c r="W1223" s="247" t="s">
        <v>812</v>
      </c>
      <c r="X1223" s="247" t="s">
        <v>812</v>
      </c>
      <c r="Y1223" s="29" t="s">
        <v>895</v>
      </c>
      <c r="Z1223" s="247" t="s">
        <v>895</v>
      </c>
      <c r="AA1223" s="247" t="s">
        <v>895</v>
      </c>
      <c r="AB1223" s="29">
        <v>0</v>
      </c>
      <c r="AC1223" s="29">
        <v>0</v>
      </c>
      <c r="AD1223" s="29">
        <v>0</v>
      </c>
      <c r="AE1223" s="29">
        <v>0</v>
      </c>
      <c r="AF1223" s="247" t="s">
        <v>675</v>
      </c>
      <c r="AG1223" s="247">
        <v>52010901</v>
      </c>
      <c r="AH1223" s="247" t="s">
        <v>895</v>
      </c>
      <c r="AI1223" s="247" t="s">
        <v>895</v>
      </c>
    </row>
    <row r="1224" spans="1:35" s="24" customFormat="1" ht="36.75" customHeight="1" x14ac:dyDescent="0.3">
      <c r="A1224" s="247" t="s">
        <v>957</v>
      </c>
      <c r="B1224" s="248" t="s">
        <v>812</v>
      </c>
      <c r="C1224" s="247" t="s">
        <v>1785</v>
      </c>
      <c r="D1224" s="247" t="s">
        <v>3410</v>
      </c>
      <c r="E1224" s="249" t="s">
        <v>713</v>
      </c>
      <c r="F1224" s="249">
        <v>2024003050076</v>
      </c>
      <c r="G1224" s="250" t="s">
        <v>715</v>
      </c>
      <c r="H1224" s="251" t="s">
        <v>3387</v>
      </c>
      <c r="I1224" s="133">
        <v>1217741748</v>
      </c>
      <c r="J1224" s="54" t="s">
        <v>1659</v>
      </c>
      <c r="K1224" s="247" t="s">
        <v>3400</v>
      </c>
      <c r="L1224" s="54" t="s">
        <v>812</v>
      </c>
      <c r="M1224" s="54" t="s">
        <v>812</v>
      </c>
      <c r="N1224" s="252" t="s">
        <v>672</v>
      </c>
      <c r="O1224" s="54">
        <v>101</v>
      </c>
      <c r="P1224" s="253" t="s">
        <v>673</v>
      </c>
      <c r="Q1224" s="247" t="s">
        <v>3386</v>
      </c>
      <c r="R1224" s="247" t="s">
        <v>3411</v>
      </c>
      <c r="S1224" s="254" t="s">
        <v>812</v>
      </c>
      <c r="T1224" s="265" t="s">
        <v>812</v>
      </c>
      <c r="U1224" s="43" t="s">
        <v>895</v>
      </c>
      <c r="V1224" s="247" t="s">
        <v>812</v>
      </c>
      <c r="W1224" s="247" t="s">
        <v>812</v>
      </c>
      <c r="X1224" s="247"/>
      <c r="Y1224" s="29" t="s">
        <v>895</v>
      </c>
      <c r="Z1224" s="247" t="s">
        <v>895</v>
      </c>
      <c r="AA1224" s="247" t="s">
        <v>895</v>
      </c>
      <c r="AB1224" s="29">
        <v>0</v>
      </c>
      <c r="AC1224" s="29">
        <v>1217741748</v>
      </c>
      <c r="AD1224" s="29">
        <v>0</v>
      </c>
      <c r="AE1224" s="29">
        <v>0</v>
      </c>
      <c r="AF1224" s="247" t="s">
        <v>672</v>
      </c>
      <c r="AG1224" s="247">
        <v>52010901</v>
      </c>
      <c r="AH1224" s="247" t="s">
        <v>895</v>
      </c>
      <c r="AI1224" s="247" t="s">
        <v>895</v>
      </c>
    </row>
    <row r="1225" spans="1:35" s="24" customFormat="1" ht="36.75" customHeight="1" x14ac:dyDescent="0.3">
      <c r="A1225" s="247" t="s">
        <v>957</v>
      </c>
      <c r="B1225" s="248">
        <v>49221500</v>
      </c>
      <c r="C1225" s="247" t="s">
        <v>3363</v>
      </c>
      <c r="D1225" s="247" t="s">
        <v>3410</v>
      </c>
      <c r="E1225" s="249" t="s">
        <v>717</v>
      </c>
      <c r="F1225" s="249">
        <v>2024003050101</v>
      </c>
      <c r="G1225" s="250" t="s">
        <v>722</v>
      </c>
      <c r="H1225" s="251" t="s">
        <v>3393</v>
      </c>
      <c r="I1225" s="133">
        <v>20065000</v>
      </c>
      <c r="J1225" s="54" t="s">
        <v>1660</v>
      </c>
      <c r="K1225" s="247" t="s">
        <v>3400</v>
      </c>
      <c r="L1225" s="54" t="s">
        <v>897</v>
      </c>
      <c r="M1225" s="54" t="s">
        <v>894</v>
      </c>
      <c r="N1225" s="252" t="s">
        <v>501</v>
      </c>
      <c r="O1225" s="54">
        <v>106</v>
      </c>
      <c r="P1225" s="253" t="s">
        <v>502</v>
      </c>
      <c r="Q1225" s="247" t="s">
        <v>3392</v>
      </c>
      <c r="R1225" s="247" t="s">
        <v>3411</v>
      </c>
      <c r="S1225" s="254">
        <v>10</v>
      </c>
      <c r="T1225" s="265" t="s">
        <v>815</v>
      </c>
      <c r="U1225" s="43" t="s">
        <v>895</v>
      </c>
      <c r="V1225" s="247" t="s">
        <v>816</v>
      </c>
      <c r="W1225" s="247" t="s">
        <v>905</v>
      </c>
      <c r="X1225" s="247" t="s">
        <v>905</v>
      </c>
      <c r="Y1225" s="29" t="s">
        <v>895</v>
      </c>
      <c r="Z1225" s="247" t="s">
        <v>895</v>
      </c>
      <c r="AA1225" s="247" t="s">
        <v>895</v>
      </c>
      <c r="AB1225" s="29">
        <v>0</v>
      </c>
      <c r="AC1225" s="29">
        <v>20065000</v>
      </c>
      <c r="AD1225" s="29">
        <v>0</v>
      </c>
      <c r="AE1225" s="29">
        <v>0</v>
      </c>
      <c r="AF1225" s="247" t="s">
        <v>501</v>
      </c>
      <c r="AG1225" s="247">
        <v>52010702</v>
      </c>
      <c r="AH1225" s="247" t="s">
        <v>895</v>
      </c>
      <c r="AI1225" s="247" t="s">
        <v>895</v>
      </c>
    </row>
    <row r="1226" spans="1:35" s="24" customFormat="1" ht="36.75" customHeight="1" x14ac:dyDescent="0.3">
      <c r="A1226" s="247" t="s">
        <v>957</v>
      </c>
      <c r="B1226" s="248">
        <v>80111600</v>
      </c>
      <c r="C1226" s="247" t="s">
        <v>3363</v>
      </c>
      <c r="D1226" s="247" t="s">
        <v>3410</v>
      </c>
      <c r="E1226" s="249" t="s">
        <v>717</v>
      </c>
      <c r="F1226" s="249">
        <v>2024003050101</v>
      </c>
      <c r="G1226" s="250" t="s">
        <v>718</v>
      </c>
      <c r="H1226" s="251" t="s">
        <v>3393</v>
      </c>
      <c r="I1226" s="133">
        <v>4750441</v>
      </c>
      <c r="J1226" s="54" t="s">
        <v>1648</v>
      </c>
      <c r="K1226" s="247" t="s">
        <v>3400</v>
      </c>
      <c r="L1226" s="54" t="s">
        <v>903</v>
      </c>
      <c r="M1226" s="54" t="s">
        <v>909</v>
      </c>
      <c r="N1226" s="252" t="s">
        <v>504</v>
      </c>
      <c r="O1226" s="54">
        <v>76</v>
      </c>
      <c r="P1226" s="247" t="s">
        <v>3083</v>
      </c>
      <c r="Q1226" s="247" t="s">
        <v>3392</v>
      </c>
      <c r="R1226" s="247" t="s">
        <v>3411</v>
      </c>
      <c r="S1226" s="254" t="s">
        <v>812</v>
      </c>
      <c r="T1226" s="265" t="s">
        <v>812</v>
      </c>
      <c r="U1226" s="43" t="s">
        <v>895</v>
      </c>
      <c r="V1226" s="247" t="s">
        <v>816</v>
      </c>
      <c r="W1226" s="247" t="s">
        <v>812</v>
      </c>
      <c r="X1226" s="247" t="s">
        <v>812</v>
      </c>
      <c r="Y1226" s="29" t="s">
        <v>895</v>
      </c>
      <c r="Z1226" s="247" t="s">
        <v>895</v>
      </c>
      <c r="AA1226" s="247" t="s">
        <v>895</v>
      </c>
      <c r="AB1226" s="29">
        <v>0</v>
      </c>
      <c r="AC1226" s="29">
        <v>4750441</v>
      </c>
      <c r="AD1226" s="29">
        <v>0</v>
      </c>
      <c r="AE1226" s="29">
        <v>0</v>
      </c>
      <c r="AF1226" s="247" t="s">
        <v>504</v>
      </c>
      <c r="AG1226" s="247">
        <v>52010702</v>
      </c>
      <c r="AH1226" s="247" t="s">
        <v>895</v>
      </c>
      <c r="AI1226" s="247" t="s">
        <v>895</v>
      </c>
    </row>
    <row r="1227" spans="1:35" s="24" customFormat="1" ht="36.75" customHeight="1" x14ac:dyDescent="0.3">
      <c r="A1227" s="247" t="s">
        <v>957</v>
      </c>
      <c r="B1227" s="248">
        <v>80111600</v>
      </c>
      <c r="C1227" s="247" t="s">
        <v>3363</v>
      </c>
      <c r="D1227" s="247" t="s">
        <v>3410</v>
      </c>
      <c r="E1227" s="249" t="s">
        <v>717</v>
      </c>
      <c r="F1227" s="249">
        <v>2024003050101</v>
      </c>
      <c r="G1227" s="250" t="s">
        <v>718</v>
      </c>
      <c r="H1227" s="251" t="s">
        <v>3393</v>
      </c>
      <c r="I1227" s="133">
        <v>0</v>
      </c>
      <c r="J1227" s="54" t="s">
        <v>1661</v>
      </c>
      <c r="K1227" s="247" t="s">
        <v>3400</v>
      </c>
      <c r="L1227" s="54" t="s">
        <v>812</v>
      </c>
      <c r="M1227" s="54" t="s">
        <v>812</v>
      </c>
      <c r="N1227" s="252" t="s">
        <v>522</v>
      </c>
      <c r="O1227" s="54">
        <v>79</v>
      </c>
      <c r="P1227" s="253" t="s">
        <v>523</v>
      </c>
      <c r="Q1227" s="247" t="s">
        <v>3392</v>
      </c>
      <c r="R1227" s="247" t="s">
        <v>3414</v>
      </c>
      <c r="S1227" s="254" t="s">
        <v>812</v>
      </c>
      <c r="T1227" s="265" t="s">
        <v>812</v>
      </c>
      <c r="U1227" s="43" t="s">
        <v>895</v>
      </c>
      <c r="V1227" s="247" t="s">
        <v>816</v>
      </c>
      <c r="W1227" s="247" t="s">
        <v>812</v>
      </c>
      <c r="X1227" s="247" t="s">
        <v>812</v>
      </c>
      <c r="Y1227" s="29" t="s">
        <v>895</v>
      </c>
      <c r="Z1227" s="247" t="s">
        <v>895</v>
      </c>
      <c r="AA1227" s="247" t="s">
        <v>895</v>
      </c>
      <c r="AB1227" s="29">
        <v>0</v>
      </c>
      <c r="AC1227" s="29">
        <v>0</v>
      </c>
      <c r="AD1227" s="29">
        <v>0</v>
      </c>
      <c r="AE1227" s="29">
        <v>0</v>
      </c>
      <c r="AF1227" s="247" t="s">
        <v>522</v>
      </c>
      <c r="AG1227" s="247">
        <v>52010702</v>
      </c>
      <c r="AH1227" s="247" t="s">
        <v>895</v>
      </c>
      <c r="AI1227" s="247" t="s">
        <v>895</v>
      </c>
    </row>
    <row r="1228" spans="1:35" s="24" customFormat="1" ht="36.75" customHeight="1" x14ac:dyDescent="0.3">
      <c r="A1228" s="247" t="s">
        <v>957</v>
      </c>
      <c r="B1228" s="248">
        <v>80111600</v>
      </c>
      <c r="C1228" s="247" t="s">
        <v>3363</v>
      </c>
      <c r="D1228" s="247" t="s">
        <v>3410</v>
      </c>
      <c r="E1228" s="249" t="s">
        <v>717</v>
      </c>
      <c r="F1228" s="249">
        <v>2024003050101</v>
      </c>
      <c r="G1228" s="250" t="s">
        <v>719</v>
      </c>
      <c r="H1228" s="251" t="s">
        <v>3393</v>
      </c>
      <c r="I1228" s="133">
        <v>0</v>
      </c>
      <c r="J1228" s="54" t="s">
        <v>1662</v>
      </c>
      <c r="K1228" s="247" t="s">
        <v>3400</v>
      </c>
      <c r="L1228" s="54" t="s">
        <v>903</v>
      </c>
      <c r="M1228" s="54" t="s">
        <v>909</v>
      </c>
      <c r="N1228" s="252" t="s">
        <v>522</v>
      </c>
      <c r="O1228" s="54">
        <v>79</v>
      </c>
      <c r="P1228" s="253" t="s">
        <v>523</v>
      </c>
      <c r="Q1228" s="247" t="s">
        <v>3392</v>
      </c>
      <c r="R1228" s="247" t="s">
        <v>3414</v>
      </c>
      <c r="S1228" s="254">
        <v>7</v>
      </c>
      <c r="T1228" s="265" t="s">
        <v>815</v>
      </c>
      <c r="U1228" s="43" t="s">
        <v>895</v>
      </c>
      <c r="V1228" s="247" t="s">
        <v>816</v>
      </c>
      <c r="W1228" s="247" t="s">
        <v>984</v>
      </c>
      <c r="X1228" s="247" t="s">
        <v>984</v>
      </c>
      <c r="Y1228" s="29" t="s">
        <v>895</v>
      </c>
      <c r="Z1228" s="247" t="s">
        <v>895</v>
      </c>
      <c r="AA1228" s="247" t="s">
        <v>895</v>
      </c>
      <c r="AB1228" s="29">
        <v>0</v>
      </c>
      <c r="AC1228" s="29">
        <v>0</v>
      </c>
      <c r="AD1228" s="29">
        <v>0</v>
      </c>
      <c r="AE1228" s="29">
        <v>0</v>
      </c>
      <c r="AF1228" s="247" t="s">
        <v>522</v>
      </c>
      <c r="AG1228" s="247">
        <v>52010702</v>
      </c>
      <c r="AH1228" s="247" t="s">
        <v>895</v>
      </c>
      <c r="AI1228" s="247" t="s">
        <v>895</v>
      </c>
    </row>
    <row r="1229" spans="1:35" s="24" customFormat="1" ht="36.75" customHeight="1" x14ac:dyDescent="0.3">
      <c r="A1229" s="247" t="s">
        <v>957</v>
      </c>
      <c r="B1229" s="248">
        <v>80111600</v>
      </c>
      <c r="C1229" s="247" t="s">
        <v>3363</v>
      </c>
      <c r="D1229" s="247" t="s">
        <v>3410</v>
      </c>
      <c r="E1229" s="249" t="s">
        <v>717</v>
      </c>
      <c r="F1229" s="249">
        <v>2024003050101</v>
      </c>
      <c r="G1229" s="250" t="s">
        <v>720</v>
      </c>
      <c r="H1229" s="251" t="s">
        <v>3393</v>
      </c>
      <c r="I1229" s="133">
        <v>0</v>
      </c>
      <c r="J1229" s="54" t="s">
        <v>1663</v>
      </c>
      <c r="K1229" s="247" t="s">
        <v>3400</v>
      </c>
      <c r="L1229" s="54" t="s">
        <v>812</v>
      </c>
      <c r="M1229" s="54" t="s">
        <v>812</v>
      </c>
      <c r="N1229" s="252" t="s">
        <v>522</v>
      </c>
      <c r="O1229" s="54">
        <v>79</v>
      </c>
      <c r="P1229" s="253" t="s">
        <v>523</v>
      </c>
      <c r="Q1229" s="247" t="s">
        <v>3392</v>
      </c>
      <c r="R1229" s="247" t="s">
        <v>3414</v>
      </c>
      <c r="S1229" s="254" t="s">
        <v>812</v>
      </c>
      <c r="T1229" s="265" t="s">
        <v>812</v>
      </c>
      <c r="U1229" s="43" t="s">
        <v>895</v>
      </c>
      <c r="V1229" s="247" t="s">
        <v>816</v>
      </c>
      <c r="W1229" s="247" t="s">
        <v>812</v>
      </c>
      <c r="X1229" s="247" t="s">
        <v>812</v>
      </c>
      <c r="Y1229" s="29" t="s">
        <v>895</v>
      </c>
      <c r="Z1229" s="247" t="s">
        <v>895</v>
      </c>
      <c r="AA1229" s="247" t="s">
        <v>895</v>
      </c>
      <c r="AB1229" s="29">
        <v>0</v>
      </c>
      <c r="AC1229" s="29">
        <v>0</v>
      </c>
      <c r="AD1229" s="29">
        <v>0</v>
      </c>
      <c r="AE1229" s="29">
        <v>0</v>
      </c>
      <c r="AF1229" s="247" t="s">
        <v>522</v>
      </c>
      <c r="AG1229" s="247">
        <v>52010702</v>
      </c>
      <c r="AH1229" s="247" t="s">
        <v>895</v>
      </c>
      <c r="AI1229" s="247" t="s">
        <v>895</v>
      </c>
    </row>
    <row r="1230" spans="1:35" s="24" customFormat="1" ht="36.75" customHeight="1" x14ac:dyDescent="0.3">
      <c r="A1230" s="247" t="s">
        <v>957</v>
      </c>
      <c r="B1230" s="248">
        <v>80111600</v>
      </c>
      <c r="C1230" s="247" t="s">
        <v>3363</v>
      </c>
      <c r="D1230" s="247" t="s">
        <v>3410</v>
      </c>
      <c r="E1230" s="249" t="s">
        <v>717</v>
      </c>
      <c r="F1230" s="249">
        <v>2024003050101</v>
      </c>
      <c r="G1230" s="250" t="s">
        <v>721</v>
      </c>
      <c r="H1230" s="251" t="s">
        <v>3393</v>
      </c>
      <c r="I1230" s="133">
        <v>0</v>
      </c>
      <c r="J1230" s="54" t="s">
        <v>1664</v>
      </c>
      <c r="K1230" s="247" t="s">
        <v>3400</v>
      </c>
      <c r="L1230" s="54" t="s">
        <v>903</v>
      </c>
      <c r="M1230" s="54" t="s">
        <v>909</v>
      </c>
      <c r="N1230" s="252" t="s">
        <v>522</v>
      </c>
      <c r="O1230" s="54">
        <v>79</v>
      </c>
      <c r="P1230" s="253" t="s">
        <v>523</v>
      </c>
      <c r="Q1230" s="247" t="s">
        <v>3392</v>
      </c>
      <c r="R1230" s="247" t="s">
        <v>3414</v>
      </c>
      <c r="S1230" s="254">
        <v>11</v>
      </c>
      <c r="T1230" s="265" t="s">
        <v>815</v>
      </c>
      <c r="U1230" s="43" t="s">
        <v>895</v>
      </c>
      <c r="V1230" s="247" t="s">
        <v>816</v>
      </c>
      <c r="W1230" s="247" t="s">
        <v>817</v>
      </c>
      <c r="X1230" s="247" t="s">
        <v>817</v>
      </c>
      <c r="Y1230" s="29" t="s">
        <v>895</v>
      </c>
      <c r="Z1230" s="247" t="s">
        <v>895</v>
      </c>
      <c r="AA1230" s="247" t="s">
        <v>895</v>
      </c>
      <c r="AB1230" s="29">
        <v>0</v>
      </c>
      <c r="AC1230" s="29">
        <v>0</v>
      </c>
      <c r="AD1230" s="29">
        <v>0</v>
      </c>
      <c r="AE1230" s="29">
        <v>0</v>
      </c>
      <c r="AF1230" s="247" t="s">
        <v>522</v>
      </c>
      <c r="AG1230" s="247">
        <v>52010702</v>
      </c>
      <c r="AH1230" s="247" t="s">
        <v>895</v>
      </c>
      <c r="AI1230" s="247" t="s">
        <v>895</v>
      </c>
    </row>
    <row r="1231" spans="1:35" s="24" customFormat="1" ht="36.75" customHeight="1" x14ac:dyDescent="0.3">
      <c r="A1231" s="247" t="s">
        <v>957</v>
      </c>
      <c r="B1231" s="248">
        <v>80111600</v>
      </c>
      <c r="C1231" s="247" t="s">
        <v>3363</v>
      </c>
      <c r="D1231" s="247" t="s">
        <v>3410</v>
      </c>
      <c r="E1231" s="249" t="s">
        <v>717</v>
      </c>
      <c r="F1231" s="249">
        <v>2024003050101</v>
      </c>
      <c r="G1231" s="250" t="s">
        <v>718</v>
      </c>
      <c r="H1231" s="251" t="s">
        <v>3393</v>
      </c>
      <c r="I1231" s="133">
        <v>0</v>
      </c>
      <c r="J1231" s="54" t="s">
        <v>1665</v>
      </c>
      <c r="K1231" s="247" t="s">
        <v>3400</v>
      </c>
      <c r="L1231" s="54" t="s">
        <v>903</v>
      </c>
      <c r="M1231" s="54" t="s">
        <v>909</v>
      </c>
      <c r="N1231" s="252" t="s">
        <v>522</v>
      </c>
      <c r="O1231" s="54">
        <v>79</v>
      </c>
      <c r="P1231" s="253" t="s">
        <v>523</v>
      </c>
      <c r="Q1231" s="247" t="s">
        <v>3392</v>
      </c>
      <c r="R1231" s="247" t="s">
        <v>3414</v>
      </c>
      <c r="S1231" s="254">
        <v>11</v>
      </c>
      <c r="T1231" s="265" t="s">
        <v>815</v>
      </c>
      <c r="U1231" s="43" t="s">
        <v>895</v>
      </c>
      <c r="V1231" s="247" t="s">
        <v>816</v>
      </c>
      <c r="W1231" s="247" t="s">
        <v>817</v>
      </c>
      <c r="X1231" s="247" t="s">
        <v>817</v>
      </c>
      <c r="Y1231" s="29" t="s">
        <v>895</v>
      </c>
      <c r="Z1231" s="247" t="s">
        <v>895</v>
      </c>
      <c r="AA1231" s="247" t="s">
        <v>895</v>
      </c>
      <c r="AB1231" s="29">
        <v>0</v>
      </c>
      <c r="AC1231" s="29">
        <v>0</v>
      </c>
      <c r="AD1231" s="29">
        <v>0</v>
      </c>
      <c r="AE1231" s="29">
        <v>0</v>
      </c>
      <c r="AF1231" s="247" t="s">
        <v>522</v>
      </c>
      <c r="AG1231" s="247">
        <v>52010702</v>
      </c>
      <c r="AH1231" s="247" t="s">
        <v>895</v>
      </c>
      <c r="AI1231" s="247" t="s">
        <v>895</v>
      </c>
    </row>
    <row r="1232" spans="1:35" s="24" customFormat="1" ht="36.75" customHeight="1" x14ac:dyDescent="0.3">
      <c r="A1232" s="247" t="s">
        <v>957</v>
      </c>
      <c r="B1232" s="248" t="s">
        <v>812</v>
      </c>
      <c r="C1232" s="254" t="s">
        <v>3363</v>
      </c>
      <c r="D1232" s="254" t="s">
        <v>3410</v>
      </c>
      <c r="E1232" s="259" t="s">
        <v>717</v>
      </c>
      <c r="F1232" s="259">
        <v>2024003050101</v>
      </c>
      <c r="G1232" s="258" t="s">
        <v>722</v>
      </c>
      <c r="H1232" s="260" t="s">
        <v>3393</v>
      </c>
      <c r="I1232" s="134">
        <v>0</v>
      </c>
      <c r="J1232" s="261" t="s">
        <v>1666</v>
      </c>
      <c r="K1232" s="254" t="s">
        <v>3400</v>
      </c>
      <c r="L1232" s="261" t="s">
        <v>903</v>
      </c>
      <c r="M1232" s="261" t="s">
        <v>889</v>
      </c>
      <c r="N1232" s="262" t="s">
        <v>515</v>
      </c>
      <c r="O1232" s="261">
        <v>77</v>
      </c>
      <c r="P1232" s="254" t="s">
        <v>516</v>
      </c>
      <c r="Q1232" s="254" t="s">
        <v>3392</v>
      </c>
      <c r="R1232" s="254" t="s">
        <v>3411</v>
      </c>
      <c r="S1232" s="254">
        <v>165</v>
      </c>
      <c r="T1232" s="265" t="s">
        <v>1430</v>
      </c>
      <c r="U1232" s="127" t="s">
        <v>895</v>
      </c>
      <c r="V1232" s="254" t="s">
        <v>816</v>
      </c>
      <c r="W1232" s="247" t="s">
        <v>821</v>
      </c>
      <c r="X1232" s="247" t="s">
        <v>821</v>
      </c>
      <c r="Y1232" s="128" t="s">
        <v>895</v>
      </c>
      <c r="Z1232" s="254" t="s">
        <v>895</v>
      </c>
      <c r="AA1232" s="254" t="s">
        <v>895</v>
      </c>
      <c r="AB1232" s="128">
        <v>0</v>
      </c>
      <c r="AC1232" s="128">
        <v>0</v>
      </c>
      <c r="AD1232" s="128">
        <v>0</v>
      </c>
      <c r="AE1232" s="128">
        <v>0</v>
      </c>
      <c r="AF1232" s="254" t="s">
        <v>515</v>
      </c>
      <c r="AG1232" s="254">
        <v>52010702</v>
      </c>
      <c r="AH1232" s="254" t="s">
        <v>895</v>
      </c>
      <c r="AI1232" s="254" t="s">
        <v>895</v>
      </c>
    </row>
    <row r="1233" spans="1:84" s="24" customFormat="1" ht="36.75" customHeight="1" x14ac:dyDescent="0.3">
      <c r="A1233" s="247" t="s">
        <v>957</v>
      </c>
      <c r="B1233" s="248" t="s">
        <v>1303</v>
      </c>
      <c r="C1233" s="247" t="s">
        <v>3363</v>
      </c>
      <c r="D1233" s="247" t="s">
        <v>3410</v>
      </c>
      <c r="E1233" s="249" t="s">
        <v>717</v>
      </c>
      <c r="F1233" s="249">
        <v>2024003050101</v>
      </c>
      <c r="G1233" s="250" t="s">
        <v>722</v>
      </c>
      <c r="H1233" s="251" t="s">
        <v>3393</v>
      </c>
      <c r="I1233" s="133">
        <v>391125175</v>
      </c>
      <c r="J1233" s="54" t="s">
        <v>1667</v>
      </c>
      <c r="K1233" s="247" t="s">
        <v>3400</v>
      </c>
      <c r="L1233" s="54" t="s">
        <v>903</v>
      </c>
      <c r="M1233" s="54" t="s">
        <v>909</v>
      </c>
      <c r="N1233" s="252" t="s">
        <v>515</v>
      </c>
      <c r="O1233" s="54">
        <v>77</v>
      </c>
      <c r="P1233" s="253" t="s">
        <v>516</v>
      </c>
      <c r="Q1233" s="247" t="s">
        <v>3392</v>
      </c>
      <c r="R1233" s="247" t="s">
        <v>3411</v>
      </c>
      <c r="S1233" s="254">
        <v>165</v>
      </c>
      <c r="T1233" s="265" t="s">
        <v>1430</v>
      </c>
      <c r="U1233" s="43" t="s">
        <v>895</v>
      </c>
      <c r="V1233" s="247" t="s">
        <v>816</v>
      </c>
      <c r="W1233" s="247" t="s">
        <v>821</v>
      </c>
      <c r="X1233" s="247" t="s">
        <v>821</v>
      </c>
      <c r="Y1233" s="29" t="s">
        <v>895</v>
      </c>
      <c r="Z1233" s="247" t="s">
        <v>895</v>
      </c>
      <c r="AA1233" s="247" t="s">
        <v>895</v>
      </c>
      <c r="AB1233" s="29">
        <v>0</v>
      </c>
      <c r="AC1233" s="29">
        <v>391125175</v>
      </c>
      <c r="AD1233" s="29">
        <v>0</v>
      </c>
      <c r="AE1233" s="29">
        <v>0</v>
      </c>
      <c r="AF1233" s="247" t="s">
        <v>515</v>
      </c>
      <c r="AG1233" s="247">
        <v>52010702</v>
      </c>
      <c r="AH1233" s="247" t="s">
        <v>895</v>
      </c>
      <c r="AI1233" s="247" t="s">
        <v>895</v>
      </c>
    </row>
    <row r="1234" spans="1:84" s="24" customFormat="1" ht="36.75" customHeight="1" x14ac:dyDescent="0.3">
      <c r="A1234" s="247" t="s">
        <v>957</v>
      </c>
      <c r="B1234" s="248">
        <v>80111600</v>
      </c>
      <c r="C1234" s="247" t="s">
        <v>3363</v>
      </c>
      <c r="D1234" s="247" t="s">
        <v>3410</v>
      </c>
      <c r="E1234" s="249" t="s">
        <v>717</v>
      </c>
      <c r="F1234" s="249">
        <v>2024003050101</v>
      </c>
      <c r="G1234" s="250" t="s">
        <v>718</v>
      </c>
      <c r="H1234" s="251" t="s">
        <v>3393</v>
      </c>
      <c r="I1234" s="133">
        <v>2264873</v>
      </c>
      <c r="J1234" s="54" t="s">
        <v>1648</v>
      </c>
      <c r="K1234" s="247" t="s">
        <v>3400</v>
      </c>
      <c r="L1234" s="54" t="s">
        <v>903</v>
      </c>
      <c r="M1234" s="54" t="s">
        <v>909</v>
      </c>
      <c r="N1234" s="252" t="s">
        <v>538</v>
      </c>
      <c r="O1234" s="54">
        <v>130</v>
      </c>
      <c r="P1234" s="253" t="s">
        <v>3106</v>
      </c>
      <c r="Q1234" s="247" t="s">
        <v>3392</v>
      </c>
      <c r="R1234" s="247" t="s">
        <v>3457</v>
      </c>
      <c r="S1234" s="254">
        <v>6</v>
      </c>
      <c r="T1234" s="265" t="s">
        <v>815</v>
      </c>
      <c r="U1234" s="43" t="s">
        <v>895</v>
      </c>
      <c r="V1234" s="247" t="s">
        <v>816</v>
      </c>
      <c r="W1234" s="247" t="s">
        <v>984</v>
      </c>
      <c r="X1234" s="247" t="s">
        <v>984</v>
      </c>
      <c r="Y1234" s="29" t="s">
        <v>895</v>
      </c>
      <c r="Z1234" s="247" t="s">
        <v>895</v>
      </c>
      <c r="AA1234" s="247" t="s">
        <v>895</v>
      </c>
      <c r="AB1234" s="29">
        <v>0</v>
      </c>
      <c r="AC1234" s="29">
        <v>2264873</v>
      </c>
      <c r="AD1234" s="29">
        <v>0</v>
      </c>
      <c r="AE1234" s="29">
        <v>0</v>
      </c>
      <c r="AF1234" s="247" t="s">
        <v>538</v>
      </c>
      <c r="AG1234" s="247">
        <v>52010702</v>
      </c>
      <c r="AH1234" s="247" t="s">
        <v>895</v>
      </c>
      <c r="AI1234" s="247" t="s">
        <v>895</v>
      </c>
    </row>
    <row r="1235" spans="1:84" s="24" customFormat="1" ht="36.75" customHeight="1" x14ac:dyDescent="0.3">
      <c r="A1235" s="247" t="s">
        <v>957</v>
      </c>
      <c r="B1235" s="248" t="s">
        <v>1303</v>
      </c>
      <c r="C1235" s="247" t="s">
        <v>3363</v>
      </c>
      <c r="D1235" s="247" t="s">
        <v>3410</v>
      </c>
      <c r="E1235" s="249" t="s">
        <v>717</v>
      </c>
      <c r="F1235" s="249">
        <v>2024003050101</v>
      </c>
      <c r="G1235" s="250" t="s">
        <v>722</v>
      </c>
      <c r="H1235" s="251" t="s">
        <v>3393</v>
      </c>
      <c r="I1235" s="133">
        <v>1456406908</v>
      </c>
      <c r="J1235" s="54" t="s">
        <v>1668</v>
      </c>
      <c r="K1235" s="247" t="s">
        <v>3400</v>
      </c>
      <c r="L1235" s="54" t="s">
        <v>903</v>
      </c>
      <c r="M1235" s="54" t="s">
        <v>889</v>
      </c>
      <c r="N1235" s="252" t="s">
        <v>539</v>
      </c>
      <c r="O1235" s="54">
        <v>131</v>
      </c>
      <c r="P1235" s="253" t="s">
        <v>3107</v>
      </c>
      <c r="Q1235" s="247" t="s">
        <v>3392</v>
      </c>
      <c r="R1235" s="247" t="s">
        <v>3538</v>
      </c>
      <c r="S1235" s="254">
        <v>6</v>
      </c>
      <c r="T1235" s="265" t="s">
        <v>815</v>
      </c>
      <c r="U1235" s="43" t="s">
        <v>895</v>
      </c>
      <c r="V1235" s="247" t="s">
        <v>816</v>
      </c>
      <c r="W1235" s="247" t="s">
        <v>984</v>
      </c>
      <c r="X1235" s="247" t="s">
        <v>984</v>
      </c>
      <c r="Y1235" s="29" t="s">
        <v>895</v>
      </c>
      <c r="Z1235" s="247" t="s">
        <v>895</v>
      </c>
      <c r="AA1235" s="247" t="s">
        <v>895</v>
      </c>
      <c r="AB1235" s="29">
        <v>0</v>
      </c>
      <c r="AC1235" s="29">
        <v>1456406908</v>
      </c>
      <c r="AD1235" s="29">
        <v>0</v>
      </c>
      <c r="AE1235" s="29">
        <v>0</v>
      </c>
      <c r="AF1235" s="247" t="s">
        <v>539</v>
      </c>
      <c r="AG1235" s="247">
        <v>52010702</v>
      </c>
      <c r="AH1235" s="247" t="s">
        <v>895</v>
      </c>
      <c r="AI1235" s="247" t="s">
        <v>895</v>
      </c>
    </row>
    <row r="1236" spans="1:84" s="24" customFormat="1" ht="36.75" customHeight="1" x14ac:dyDescent="0.3">
      <c r="A1236" s="247" t="s">
        <v>957</v>
      </c>
      <c r="B1236" s="248" t="s">
        <v>812</v>
      </c>
      <c r="C1236" s="247" t="s">
        <v>3363</v>
      </c>
      <c r="D1236" s="247" t="s">
        <v>3410</v>
      </c>
      <c r="E1236" s="249" t="s">
        <v>729</v>
      </c>
      <c r="F1236" s="249">
        <v>2024003050073</v>
      </c>
      <c r="G1236" s="250" t="s">
        <v>736</v>
      </c>
      <c r="H1236" s="251" t="s">
        <v>3364</v>
      </c>
      <c r="I1236" s="133">
        <v>0</v>
      </c>
      <c r="J1236" s="54" t="s">
        <v>1669</v>
      </c>
      <c r="K1236" s="247" t="s">
        <v>3400</v>
      </c>
      <c r="L1236" s="54" t="s">
        <v>812</v>
      </c>
      <c r="M1236" s="54" t="s">
        <v>812</v>
      </c>
      <c r="N1236" s="252" t="s">
        <v>617</v>
      </c>
      <c r="O1236" s="54">
        <v>107</v>
      </c>
      <c r="P1236" s="253" t="s">
        <v>618</v>
      </c>
      <c r="Q1236" s="247" t="s">
        <v>3365</v>
      </c>
      <c r="R1236" s="247" t="s">
        <v>3483</v>
      </c>
      <c r="S1236" s="254">
        <v>9</v>
      </c>
      <c r="T1236" s="265" t="s">
        <v>815</v>
      </c>
      <c r="U1236" s="43" t="s">
        <v>895</v>
      </c>
      <c r="V1236" s="247" t="s">
        <v>816</v>
      </c>
      <c r="W1236" s="247" t="s">
        <v>905</v>
      </c>
      <c r="X1236" s="247" t="s">
        <v>905</v>
      </c>
      <c r="Y1236" s="29" t="s">
        <v>895</v>
      </c>
      <c r="Z1236" s="247" t="s">
        <v>895</v>
      </c>
      <c r="AA1236" s="247" t="s">
        <v>895</v>
      </c>
      <c r="AB1236" s="29">
        <v>0</v>
      </c>
      <c r="AC1236" s="29">
        <v>0</v>
      </c>
      <c r="AD1236" s="29">
        <v>0</v>
      </c>
      <c r="AE1236" s="29">
        <v>0</v>
      </c>
      <c r="AF1236" s="247" t="s">
        <v>617</v>
      </c>
      <c r="AG1236" s="247">
        <v>52010703</v>
      </c>
      <c r="AH1236" s="247" t="s">
        <v>895</v>
      </c>
      <c r="AI1236" s="247" t="s">
        <v>895</v>
      </c>
    </row>
    <row r="1237" spans="1:84" s="24" customFormat="1" ht="36.75" customHeight="1" x14ac:dyDescent="0.3">
      <c r="A1237" s="247" t="s">
        <v>957</v>
      </c>
      <c r="B1237" s="248">
        <v>80111600</v>
      </c>
      <c r="C1237" s="247" t="s">
        <v>3363</v>
      </c>
      <c r="D1237" s="247" t="s">
        <v>3410</v>
      </c>
      <c r="E1237" s="249" t="s">
        <v>729</v>
      </c>
      <c r="F1237" s="249">
        <v>2024003050073</v>
      </c>
      <c r="G1237" s="250" t="s">
        <v>734</v>
      </c>
      <c r="H1237" s="251" t="s">
        <v>3364</v>
      </c>
      <c r="I1237" s="133">
        <v>99890896</v>
      </c>
      <c r="J1237" s="54" t="s">
        <v>1670</v>
      </c>
      <c r="K1237" s="247" t="s">
        <v>3400</v>
      </c>
      <c r="L1237" s="54" t="s">
        <v>903</v>
      </c>
      <c r="M1237" s="54" t="s">
        <v>909</v>
      </c>
      <c r="N1237" s="252" t="s">
        <v>587</v>
      </c>
      <c r="O1237" s="54">
        <v>89</v>
      </c>
      <c r="P1237" s="253" t="s">
        <v>579</v>
      </c>
      <c r="Q1237" s="247" t="s">
        <v>3365</v>
      </c>
      <c r="R1237" s="247" t="s">
        <v>3414</v>
      </c>
      <c r="S1237" s="254">
        <v>7</v>
      </c>
      <c r="T1237" s="265" t="s">
        <v>815</v>
      </c>
      <c r="U1237" s="43" t="s">
        <v>895</v>
      </c>
      <c r="V1237" s="247" t="s">
        <v>816</v>
      </c>
      <c r="W1237" s="247" t="s">
        <v>984</v>
      </c>
      <c r="X1237" s="247" t="s">
        <v>984</v>
      </c>
      <c r="Y1237" s="29" t="s">
        <v>895</v>
      </c>
      <c r="Z1237" s="247" t="s">
        <v>895</v>
      </c>
      <c r="AA1237" s="247" t="s">
        <v>895</v>
      </c>
      <c r="AB1237" s="29">
        <v>0</v>
      </c>
      <c r="AC1237" s="29">
        <v>99890896</v>
      </c>
      <c r="AD1237" s="29">
        <v>0</v>
      </c>
      <c r="AE1237" s="29">
        <v>0</v>
      </c>
      <c r="AF1237" s="247" t="s">
        <v>587</v>
      </c>
      <c r="AG1237" s="247">
        <v>52010703</v>
      </c>
      <c r="AH1237" s="247" t="s">
        <v>895</v>
      </c>
      <c r="AI1237" s="247" t="s">
        <v>895</v>
      </c>
    </row>
    <row r="1238" spans="1:84" s="24" customFormat="1" ht="36.75" customHeight="1" x14ac:dyDescent="0.3">
      <c r="A1238" s="247" t="s">
        <v>957</v>
      </c>
      <c r="B1238" s="248" t="s">
        <v>1309</v>
      </c>
      <c r="C1238" s="254" t="s">
        <v>3363</v>
      </c>
      <c r="D1238" s="254" t="s">
        <v>3410</v>
      </c>
      <c r="E1238" s="259" t="s">
        <v>729</v>
      </c>
      <c r="F1238" s="259">
        <v>2024003050073</v>
      </c>
      <c r="G1238" s="258" t="s">
        <v>732</v>
      </c>
      <c r="H1238" s="260" t="s">
        <v>3364</v>
      </c>
      <c r="I1238" s="134">
        <v>0</v>
      </c>
      <c r="J1238" s="54" t="s">
        <v>812</v>
      </c>
      <c r="K1238" s="254" t="s">
        <v>3400</v>
      </c>
      <c r="L1238" s="261" t="s">
        <v>903</v>
      </c>
      <c r="M1238" s="261" t="s">
        <v>884</v>
      </c>
      <c r="N1238" s="262" t="s">
        <v>615</v>
      </c>
      <c r="O1238" s="261">
        <v>90</v>
      </c>
      <c r="P1238" s="254" t="s">
        <v>616</v>
      </c>
      <c r="Q1238" s="254" t="s">
        <v>3365</v>
      </c>
      <c r="R1238" s="254" t="s">
        <v>3414</v>
      </c>
      <c r="S1238" s="254">
        <v>8</v>
      </c>
      <c r="T1238" s="265" t="s">
        <v>815</v>
      </c>
      <c r="U1238" s="127" t="s">
        <v>895</v>
      </c>
      <c r="V1238" s="254" t="s">
        <v>816</v>
      </c>
      <c r="W1238" s="254" t="s">
        <v>951</v>
      </c>
      <c r="X1238" s="254" t="s">
        <v>951</v>
      </c>
      <c r="Y1238" s="128" t="s">
        <v>895</v>
      </c>
      <c r="Z1238" s="254" t="s">
        <v>895</v>
      </c>
      <c r="AA1238" s="254" t="s">
        <v>895</v>
      </c>
      <c r="AB1238" s="128">
        <v>0</v>
      </c>
      <c r="AC1238" s="128">
        <v>0</v>
      </c>
      <c r="AD1238" s="128">
        <v>0</v>
      </c>
      <c r="AE1238" s="128">
        <v>0</v>
      </c>
      <c r="AF1238" s="254" t="s">
        <v>615</v>
      </c>
      <c r="AG1238" s="254">
        <v>52010703</v>
      </c>
      <c r="AH1238" s="254" t="s">
        <v>895</v>
      </c>
      <c r="AI1238" s="254" t="s">
        <v>895</v>
      </c>
    </row>
    <row r="1239" spans="1:84" s="24" customFormat="1" ht="36.75" customHeight="1" x14ac:dyDescent="0.3">
      <c r="A1239" s="247" t="s">
        <v>957</v>
      </c>
      <c r="B1239" s="248">
        <v>80111600</v>
      </c>
      <c r="C1239" s="254" t="s">
        <v>3363</v>
      </c>
      <c r="D1239" s="254" t="s">
        <v>3410</v>
      </c>
      <c r="E1239" s="259" t="s">
        <v>729</v>
      </c>
      <c r="F1239" s="259">
        <v>2024003050073</v>
      </c>
      <c r="G1239" s="258" t="s">
        <v>733</v>
      </c>
      <c r="H1239" s="260" t="s">
        <v>3364</v>
      </c>
      <c r="I1239" s="134">
        <v>0</v>
      </c>
      <c r="J1239" s="261" t="s">
        <v>1648</v>
      </c>
      <c r="K1239" s="254" t="s">
        <v>3400</v>
      </c>
      <c r="L1239" s="261" t="s">
        <v>903</v>
      </c>
      <c r="M1239" s="261" t="s">
        <v>884</v>
      </c>
      <c r="N1239" s="262" t="s">
        <v>622</v>
      </c>
      <c r="O1239" s="261">
        <v>135</v>
      </c>
      <c r="P1239" s="254" t="s">
        <v>3110</v>
      </c>
      <c r="Q1239" s="254" t="s">
        <v>3365</v>
      </c>
      <c r="R1239" s="254" t="s">
        <v>3457</v>
      </c>
      <c r="S1239" s="254">
        <v>6</v>
      </c>
      <c r="T1239" s="265" t="s">
        <v>815</v>
      </c>
      <c r="U1239" s="127" t="s">
        <v>895</v>
      </c>
      <c r="V1239" s="254" t="s">
        <v>816</v>
      </c>
      <c r="W1239" s="254" t="s">
        <v>984</v>
      </c>
      <c r="X1239" s="254" t="s">
        <v>984</v>
      </c>
      <c r="Y1239" s="128" t="s">
        <v>895</v>
      </c>
      <c r="Z1239" s="254" t="s">
        <v>895</v>
      </c>
      <c r="AA1239" s="254" t="s">
        <v>895</v>
      </c>
      <c r="AB1239" s="128">
        <v>0</v>
      </c>
      <c r="AC1239" s="128">
        <v>0</v>
      </c>
      <c r="AD1239" s="128">
        <v>0</v>
      </c>
      <c r="AE1239" s="128">
        <v>0</v>
      </c>
      <c r="AF1239" s="254" t="s">
        <v>622</v>
      </c>
      <c r="AG1239" s="254">
        <v>52010703</v>
      </c>
      <c r="AH1239" s="254" t="s">
        <v>895</v>
      </c>
      <c r="AI1239" s="254" t="s">
        <v>895</v>
      </c>
    </row>
    <row r="1240" spans="1:84" s="24" customFormat="1" ht="36.75" customHeight="1" x14ac:dyDescent="0.3">
      <c r="A1240" s="247" t="s">
        <v>957</v>
      </c>
      <c r="B1240" s="248" t="s">
        <v>1309</v>
      </c>
      <c r="C1240" s="254" t="s">
        <v>3363</v>
      </c>
      <c r="D1240" s="254" t="s">
        <v>3410</v>
      </c>
      <c r="E1240" s="259" t="s">
        <v>729</v>
      </c>
      <c r="F1240" s="259">
        <v>2024003050073</v>
      </c>
      <c r="G1240" s="258" t="s">
        <v>730</v>
      </c>
      <c r="H1240" s="260" t="s">
        <v>3364</v>
      </c>
      <c r="I1240" s="134">
        <v>0</v>
      </c>
      <c r="J1240" s="261" t="s">
        <v>1671</v>
      </c>
      <c r="K1240" s="254" t="s">
        <v>3400</v>
      </c>
      <c r="L1240" s="261" t="s">
        <v>903</v>
      </c>
      <c r="M1240" s="261" t="s">
        <v>884</v>
      </c>
      <c r="N1240" s="262" t="s">
        <v>626</v>
      </c>
      <c r="O1240" s="261">
        <v>137</v>
      </c>
      <c r="P1240" s="254" t="s">
        <v>3112</v>
      </c>
      <c r="Q1240" s="254" t="s">
        <v>3365</v>
      </c>
      <c r="R1240" s="254" t="s">
        <v>3539</v>
      </c>
      <c r="S1240" s="254">
        <v>4</v>
      </c>
      <c r="T1240" s="265" t="s">
        <v>815</v>
      </c>
      <c r="U1240" s="127" t="s">
        <v>895</v>
      </c>
      <c r="V1240" s="254" t="s">
        <v>816</v>
      </c>
      <c r="W1240" s="254" t="s">
        <v>818</v>
      </c>
      <c r="X1240" s="254" t="s">
        <v>818</v>
      </c>
      <c r="Y1240" s="128" t="s">
        <v>895</v>
      </c>
      <c r="Z1240" s="254" t="s">
        <v>895</v>
      </c>
      <c r="AA1240" s="254" t="s">
        <v>895</v>
      </c>
      <c r="AB1240" s="128">
        <v>0</v>
      </c>
      <c r="AC1240" s="128">
        <v>0</v>
      </c>
      <c r="AD1240" s="128">
        <v>0</v>
      </c>
      <c r="AE1240" s="128">
        <v>0</v>
      </c>
      <c r="AF1240" s="254" t="s">
        <v>626</v>
      </c>
      <c r="AG1240" s="254">
        <v>52010703</v>
      </c>
      <c r="AH1240" s="254" t="s">
        <v>895</v>
      </c>
      <c r="AI1240" s="254" t="s">
        <v>895</v>
      </c>
    </row>
    <row r="1241" spans="1:84" s="24" customFormat="1" ht="36.75" customHeight="1" x14ac:dyDescent="0.3">
      <c r="A1241" s="247" t="s">
        <v>957</v>
      </c>
      <c r="B1241" s="248">
        <v>78111800</v>
      </c>
      <c r="C1241" s="254" t="s">
        <v>3363</v>
      </c>
      <c r="D1241" s="254" t="s">
        <v>3410</v>
      </c>
      <c r="E1241" s="259" t="s">
        <v>729</v>
      </c>
      <c r="F1241" s="259">
        <v>2024003050073</v>
      </c>
      <c r="G1241" s="258" t="s">
        <v>735</v>
      </c>
      <c r="H1241" s="260" t="s">
        <v>3364</v>
      </c>
      <c r="I1241" s="134">
        <v>0</v>
      </c>
      <c r="J1241" s="261" t="s">
        <v>1672</v>
      </c>
      <c r="K1241" s="254" t="s">
        <v>3400</v>
      </c>
      <c r="L1241" s="261" t="s">
        <v>903</v>
      </c>
      <c r="M1241" s="261" t="s">
        <v>884</v>
      </c>
      <c r="N1241" s="262" t="s">
        <v>625</v>
      </c>
      <c r="O1241" s="261">
        <v>136</v>
      </c>
      <c r="P1241" s="254" t="s">
        <v>3111</v>
      </c>
      <c r="Q1241" s="254" t="s">
        <v>3365</v>
      </c>
      <c r="R1241" s="254" t="s">
        <v>3539</v>
      </c>
      <c r="S1241" s="254">
        <v>6</v>
      </c>
      <c r="T1241" s="265" t="s">
        <v>815</v>
      </c>
      <c r="U1241" s="127" t="s">
        <v>895</v>
      </c>
      <c r="V1241" s="254" t="s">
        <v>816</v>
      </c>
      <c r="W1241" s="254" t="s">
        <v>984</v>
      </c>
      <c r="X1241" s="254" t="s">
        <v>984</v>
      </c>
      <c r="Y1241" s="128" t="s">
        <v>895</v>
      </c>
      <c r="Z1241" s="254" t="s">
        <v>895</v>
      </c>
      <c r="AA1241" s="254" t="s">
        <v>895</v>
      </c>
      <c r="AB1241" s="128">
        <v>0</v>
      </c>
      <c r="AC1241" s="128">
        <v>0</v>
      </c>
      <c r="AD1241" s="128">
        <v>0</v>
      </c>
      <c r="AE1241" s="128">
        <v>0</v>
      </c>
      <c r="AF1241" s="254" t="s">
        <v>625</v>
      </c>
      <c r="AG1241" s="254">
        <v>52010703</v>
      </c>
      <c r="AH1241" s="254" t="s">
        <v>895</v>
      </c>
      <c r="AI1241" s="254" t="s">
        <v>895</v>
      </c>
    </row>
    <row r="1242" spans="1:84" s="24" customFormat="1" ht="36.75" customHeight="1" x14ac:dyDescent="0.3">
      <c r="A1242" s="247" t="s">
        <v>957</v>
      </c>
      <c r="B1242" s="248" t="s">
        <v>1309</v>
      </c>
      <c r="C1242" s="254" t="s">
        <v>3363</v>
      </c>
      <c r="D1242" s="254" t="s">
        <v>3410</v>
      </c>
      <c r="E1242" s="259" t="s">
        <v>729</v>
      </c>
      <c r="F1242" s="259">
        <v>2024003050073</v>
      </c>
      <c r="G1242" s="258" t="s">
        <v>730</v>
      </c>
      <c r="H1242" s="260" t="s">
        <v>3364</v>
      </c>
      <c r="I1242" s="134">
        <v>0</v>
      </c>
      <c r="J1242" s="261" t="s">
        <v>1673</v>
      </c>
      <c r="K1242" s="254" t="s">
        <v>3400</v>
      </c>
      <c r="L1242" s="261" t="s">
        <v>903</v>
      </c>
      <c r="M1242" s="261" t="s">
        <v>884</v>
      </c>
      <c r="N1242" s="262" t="s">
        <v>627</v>
      </c>
      <c r="O1242" s="261">
        <v>138</v>
      </c>
      <c r="P1242" s="254" t="s">
        <v>3113</v>
      </c>
      <c r="Q1242" s="254" t="s">
        <v>3365</v>
      </c>
      <c r="R1242" s="254" t="s">
        <v>3829</v>
      </c>
      <c r="S1242" s="254">
        <v>6</v>
      </c>
      <c r="T1242" s="265" t="s">
        <v>815</v>
      </c>
      <c r="U1242" s="127" t="s">
        <v>895</v>
      </c>
      <c r="V1242" s="254" t="s">
        <v>816</v>
      </c>
      <c r="W1242" s="254" t="s">
        <v>984</v>
      </c>
      <c r="X1242" s="254" t="s">
        <v>984</v>
      </c>
      <c r="Y1242" s="128" t="s">
        <v>895</v>
      </c>
      <c r="Z1242" s="254" t="s">
        <v>895</v>
      </c>
      <c r="AA1242" s="254" t="s">
        <v>895</v>
      </c>
      <c r="AB1242" s="128">
        <v>0</v>
      </c>
      <c r="AC1242" s="128">
        <v>0</v>
      </c>
      <c r="AD1242" s="128">
        <v>0</v>
      </c>
      <c r="AE1242" s="128">
        <v>0</v>
      </c>
      <c r="AF1242" s="254" t="s">
        <v>627</v>
      </c>
      <c r="AG1242" s="254">
        <v>52010703</v>
      </c>
      <c r="AH1242" s="254" t="s">
        <v>895</v>
      </c>
      <c r="AI1242" s="254" t="s">
        <v>895</v>
      </c>
      <c r="AJ1242" s="30"/>
      <c r="AK1242" s="171"/>
      <c r="AL1242" s="30"/>
      <c r="AM1242" s="30"/>
      <c r="AN1242" s="172"/>
      <c r="AO1242" s="172"/>
      <c r="AP1242" s="173"/>
      <c r="AQ1242" s="174"/>
      <c r="AR1242" s="175"/>
      <c r="AS1242" s="176"/>
      <c r="AT1242" s="30"/>
      <c r="AU1242" s="176"/>
      <c r="AV1242" s="176"/>
      <c r="AW1242" s="177"/>
      <c r="AX1242" s="176"/>
      <c r="AY1242" s="30"/>
      <c r="AZ1242" s="30"/>
      <c r="BA1242" s="30"/>
      <c r="BB1242" s="30"/>
      <c r="BC1242" s="178"/>
      <c r="BD1242" s="179"/>
      <c r="BE1242" s="30"/>
      <c r="BF1242" s="30"/>
      <c r="BG1242" s="30"/>
      <c r="BH1242" s="180"/>
      <c r="BI1242" s="30"/>
      <c r="BJ1242" s="30"/>
      <c r="BK1242" s="180"/>
      <c r="BL1242" s="180"/>
      <c r="BM1242" s="180"/>
      <c r="BN1242" s="180"/>
      <c r="BO1242" s="30"/>
      <c r="BP1242" s="30"/>
      <c r="BQ1242" s="30"/>
      <c r="BR1242" s="30"/>
      <c r="BS1242" s="30"/>
      <c r="BT1242" s="171"/>
      <c r="BU1242" s="30"/>
      <c r="BV1242" s="30"/>
      <c r="BW1242" s="172"/>
      <c r="BX1242" s="172"/>
      <c r="BY1242" s="173"/>
      <c r="BZ1242" s="174"/>
      <c r="CA1242" s="175"/>
      <c r="CB1242" s="176"/>
      <c r="CC1242" s="30"/>
      <c r="CD1242" s="176"/>
      <c r="CE1242" s="176"/>
      <c r="CF1242" s="177"/>
    </row>
    <row r="1243" spans="1:84" s="24" customFormat="1" ht="36.75" customHeight="1" x14ac:dyDescent="0.3">
      <c r="A1243" s="247" t="s">
        <v>957</v>
      </c>
      <c r="B1243" s="248" t="s">
        <v>1309</v>
      </c>
      <c r="C1243" s="254" t="s">
        <v>3363</v>
      </c>
      <c r="D1243" s="254" t="s">
        <v>3410</v>
      </c>
      <c r="E1243" s="259" t="s">
        <v>729</v>
      </c>
      <c r="F1243" s="259">
        <v>2024003050073</v>
      </c>
      <c r="G1243" s="258" t="s">
        <v>730</v>
      </c>
      <c r="H1243" s="260" t="s">
        <v>3364</v>
      </c>
      <c r="I1243" s="134">
        <v>0</v>
      </c>
      <c r="J1243" s="261" t="s">
        <v>1673</v>
      </c>
      <c r="K1243" s="254" t="s">
        <v>3400</v>
      </c>
      <c r="L1243" s="261" t="s">
        <v>903</v>
      </c>
      <c r="M1243" s="261" t="s">
        <v>884</v>
      </c>
      <c r="N1243" s="262" t="s">
        <v>1383</v>
      </c>
      <c r="O1243" s="261">
        <v>139</v>
      </c>
      <c r="P1243" s="254" t="s">
        <v>3114</v>
      </c>
      <c r="Q1243" s="254" t="s">
        <v>3365</v>
      </c>
      <c r="R1243" s="254" t="s">
        <v>3947</v>
      </c>
      <c r="S1243" s="254">
        <v>6</v>
      </c>
      <c r="T1243" s="265" t="s">
        <v>815</v>
      </c>
      <c r="U1243" s="127" t="s">
        <v>895</v>
      </c>
      <c r="V1243" s="254" t="s">
        <v>816</v>
      </c>
      <c r="W1243" s="254" t="s">
        <v>984</v>
      </c>
      <c r="X1243" s="254" t="s">
        <v>984</v>
      </c>
      <c r="Y1243" s="128" t="s">
        <v>895</v>
      </c>
      <c r="Z1243" s="254" t="s">
        <v>895</v>
      </c>
      <c r="AA1243" s="254" t="s">
        <v>895</v>
      </c>
      <c r="AB1243" s="128">
        <v>0</v>
      </c>
      <c r="AC1243" s="128">
        <v>0</v>
      </c>
      <c r="AD1243" s="128">
        <v>0</v>
      </c>
      <c r="AE1243" s="128">
        <v>0</v>
      </c>
      <c r="AF1243" s="254" t="s">
        <v>1383</v>
      </c>
      <c r="AG1243" s="254">
        <v>52010703</v>
      </c>
      <c r="AH1243" s="254" t="s">
        <v>895</v>
      </c>
      <c r="AI1243" s="254" t="s">
        <v>895</v>
      </c>
    </row>
    <row r="1244" spans="1:84" s="24" customFormat="1" ht="36.75" customHeight="1" x14ac:dyDescent="0.3">
      <c r="A1244" s="247" t="s">
        <v>957</v>
      </c>
      <c r="B1244" s="248" t="s">
        <v>1309</v>
      </c>
      <c r="C1244" s="254" t="s">
        <v>3363</v>
      </c>
      <c r="D1244" s="254" t="s">
        <v>3410</v>
      </c>
      <c r="E1244" s="259" t="s">
        <v>729</v>
      </c>
      <c r="F1244" s="259">
        <v>2024003050073</v>
      </c>
      <c r="G1244" s="258" t="s">
        <v>730</v>
      </c>
      <c r="H1244" s="260" t="s">
        <v>3364</v>
      </c>
      <c r="I1244" s="134">
        <v>0</v>
      </c>
      <c r="J1244" s="261" t="s">
        <v>1673</v>
      </c>
      <c r="K1244" s="254" t="s">
        <v>3400</v>
      </c>
      <c r="L1244" s="261" t="s">
        <v>903</v>
      </c>
      <c r="M1244" s="261" t="s">
        <v>884</v>
      </c>
      <c r="N1244" s="262" t="s">
        <v>1384</v>
      </c>
      <c r="O1244" s="261">
        <v>140</v>
      </c>
      <c r="P1244" s="254" t="s">
        <v>3113</v>
      </c>
      <c r="Q1244" s="254" t="s">
        <v>3365</v>
      </c>
      <c r="R1244" s="254" t="s">
        <v>3948</v>
      </c>
      <c r="S1244" s="254">
        <v>6</v>
      </c>
      <c r="T1244" s="265" t="s">
        <v>815</v>
      </c>
      <c r="U1244" s="127" t="s">
        <v>895</v>
      </c>
      <c r="V1244" s="254" t="s">
        <v>816</v>
      </c>
      <c r="W1244" s="254" t="s">
        <v>984</v>
      </c>
      <c r="X1244" s="254" t="s">
        <v>984</v>
      </c>
      <c r="Y1244" s="128" t="s">
        <v>895</v>
      </c>
      <c r="Z1244" s="254" t="s">
        <v>895</v>
      </c>
      <c r="AA1244" s="254" t="s">
        <v>895</v>
      </c>
      <c r="AB1244" s="128">
        <v>0</v>
      </c>
      <c r="AC1244" s="128">
        <v>0</v>
      </c>
      <c r="AD1244" s="128">
        <v>0</v>
      </c>
      <c r="AE1244" s="128">
        <v>0</v>
      </c>
      <c r="AF1244" s="254" t="s">
        <v>1384</v>
      </c>
      <c r="AG1244" s="254">
        <v>52010703</v>
      </c>
      <c r="AH1244" s="254" t="s">
        <v>895</v>
      </c>
      <c r="AI1244" s="254" t="s">
        <v>895</v>
      </c>
    </row>
    <row r="1245" spans="1:84" s="24" customFormat="1" ht="36.75" customHeight="1" x14ac:dyDescent="0.3">
      <c r="A1245" s="247" t="s">
        <v>957</v>
      </c>
      <c r="B1245" s="248">
        <v>80111600</v>
      </c>
      <c r="C1245" s="247" t="s">
        <v>3363</v>
      </c>
      <c r="D1245" s="247" t="s">
        <v>3410</v>
      </c>
      <c r="E1245" s="249" t="s">
        <v>729</v>
      </c>
      <c r="F1245" s="249">
        <v>2024003050073</v>
      </c>
      <c r="G1245" s="250" t="s">
        <v>733</v>
      </c>
      <c r="H1245" s="251" t="s">
        <v>3364</v>
      </c>
      <c r="I1245" s="133">
        <v>0</v>
      </c>
      <c r="J1245" s="54" t="s">
        <v>1648</v>
      </c>
      <c r="K1245" s="247" t="s">
        <v>3400</v>
      </c>
      <c r="L1245" s="54" t="s">
        <v>903</v>
      </c>
      <c r="M1245" s="54" t="s">
        <v>909</v>
      </c>
      <c r="N1245" s="252" t="s">
        <v>576</v>
      </c>
      <c r="O1245" s="54">
        <v>87</v>
      </c>
      <c r="P1245" s="247" t="s">
        <v>3089</v>
      </c>
      <c r="Q1245" s="247" t="s">
        <v>3365</v>
      </c>
      <c r="R1245" s="247" t="s">
        <v>3411</v>
      </c>
      <c r="S1245" s="254" t="s">
        <v>812</v>
      </c>
      <c r="T1245" s="265" t="s">
        <v>812</v>
      </c>
      <c r="U1245" s="43" t="s">
        <v>895</v>
      </c>
      <c r="V1245" s="247" t="s">
        <v>816</v>
      </c>
      <c r="W1245" s="247" t="s">
        <v>812</v>
      </c>
      <c r="X1245" s="247" t="s">
        <v>812</v>
      </c>
      <c r="Y1245" s="29" t="s">
        <v>895</v>
      </c>
      <c r="Z1245" s="247" t="s">
        <v>895</v>
      </c>
      <c r="AA1245" s="247" t="s">
        <v>895</v>
      </c>
      <c r="AB1245" s="29">
        <v>0</v>
      </c>
      <c r="AC1245" s="29">
        <v>0</v>
      </c>
      <c r="AD1245" s="29">
        <v>0</v>
      </c>
      <c r="AE1245" s="29">
        <v>0</v>
      </c>
      <c r="AF1245" s="247" t="s">
        <v>576</v>
      </c>
      <c r="AG1245" s="247">
        <v>52010703</v>
      </c>
      <c r="AH1245" s="247" t="s">
        <v>895</v>
      </c>
      <c r="AI1245" s="247" t="s">
        <v>895</v>
      </c>
    </row>
    <row r="1246" spans="1:84" s="24" customFormat="1" ht="36.75" customHeight="1" x14ac:dyDescent="0.3">
      <c r="A1246" s="247" t="s">
        <v>957</v>
      </c>
      <c r="B1246" s="248">
        <v>80101500</v>
      </c>
      <c r="C1246" s="247" t="s">
        <v>3391</v>
      </c>
      <c r="D1246" s="247" t="s">
        <v>3410</v>
      </c>
      <c r="E1246" s="249" t="s">
        <v>738</v>
      </c>
      <c r="F1246" s="249">
        <v>2024003050077</v>
      </c>
      <c r="G1246" s="250" t="s">
        <v>752</v>
      </c>
      <c r="H1246" s="251" t="s">
        <v>3370</v>
      </c>
      <c r="I1246" s="133">
        <v>0</v>
      </c>
      <c r="J1246" s="54" t="s">
        <v>812</v>
      </c>
      <c r="K1246" s="247" t="s">
        <v>3400</v>
      </c>
      <c r="L1246" s="54" t="s">
        <v>812</v>
      </c>
      <c r="M1246" s="54" t="s">
        <v>812</v>
      </c>
      <c r="N1246" s="252" t="s">
        <v>193</v>
      </c>
      <c r="O1246" s="54">
        <v>55</v>
      </c>
      <c r="P1246" s="253" t="s">
        <v>3071</v>
      </c>
      <c r="Q1246" s="247" t="s">
        <v>3371</v>
      </c>
      <c r="R1246" s="247" t="s">
        <v>3411</v>
      </c>
      <c r="S1246" s="247" t="s">
        <v>812</v>
      </c>
      <c r="T1246" s="265" t="s">
        <v>812</v>
      </c>
      <c r="U1246" s="43" t="s">
        <v>895</v>
      </c>
      <c r="V1246" s="247" t="s">
        <v>816</v>
      </c>
      <c r="W1246" s="247" t="s">
        <v>812</v>
      </c>
      <c r="X1246" s="247" t="s">
        <v>812</v>
      </c>
      <c r="Y1246" s="29" t="s">
        <v>895</v>
      </c>
      <c r="Z1246" s="247" t="s">
        <v>895</v>
      </c>
      <c r="AA1246" s="247" t="s">
        <v>895</v>
      </c>
      <c r="AB1246" s="29">
        <v>0</v>
      </c>
      <c r="AC1246" s="29">
        <v>0</v>
      </c>
      <c r="AD1246" s="29">
        <v>0</v>
      </c>
      <c r="AE1246" s="29">
        <v>0</v>
      </c>
      <c r="AF1246" s="247" t="s">
        <v>193</v>
      </c>
      <c r="AG1246" s="247">
        <v>52011001</v>
      </c>
      <c r="AH1246" s="247" t="s">
        <v>895</v>
      </c>
      <c r="AI1246" s="247" t="s">
        <v>895</v>
      </c>
    </row>
    <row r="1247" spans="1:84" s="24" customFormat="1" ht="36.75" customHeight="1" x14ac:dyDescent="0.3">
      <c r="A1247" s="247" t="s">
        <v>957</v>
      </c>
      <c r="B1247" s="248" t="s">
        <v>812</v>
      </c>
      <c r="C1247" s="247" t="s">
        <v>3391</v>
      </c>
      <c r="D1247" s="247" t="s">
        <v>3410</v>
      </c>
      <c r="E1247" s="249" t="s">
        <v>738</v>
      </c>
      <c r="F1247" s="249">
        <v>2024003050077</v>
      </c>
      <c r="G1247" s="250" t="s">
        <v>754</v>
      </c>
      <c r="H1247" s="251" t="s">
        <v>3370</v>
      </c>
      <c r="I1247" s="133">
        <v>0</v>
      </c>
      <c r="J1247" s="54" t="s">
        <v>812</v>
      </c>
      <c r="K1247" s="247" t="s">
        <v>3400</v>
      </c>
      <c r="L1247" s="54" t="s">
        <v>812</v>
      </c>
      <c r="M1247" s="54" t="s">
        <v>812</v>
      </c>
      <c r="N1247" s="252" t="s">
        <v>193</v>
      </c>
      <c r="O1247" s="54">
        <v>55</v>
      </c>
      <c r="P1247" s="253" t="s">
        <v>3071</v>
      </c>
      <c r="Q1247" s="247" t="s">
        <v>3371</v>
      </c>
      <c r="R1247" s="247" t="s">
        <v>3411</v>
      </c>
      <c r="S1247" s="247" t="s">
        <v>812</v>
      </c>
      <c r="T1247" s="265" t="s">
        <v>812</v>
      </c>
      <c r="U1247" s="43" t="s">
        <v>895</v>
      </c>
      <c r="V1247" s="247" t="s">
        <v>816</v>
      </c>
      <c r="W1247" s="247" t="s">
        <v>812</v>
      </c>
      <c r="X1247" s="247" t="s">
        <v>812</v>
      </c>
      <c r="Y1247" s="29" t="s">
        <v>895</v>
      </c>
      <c r="Z1247" s="247" t="s">
        <v>895</v>
      </c>
      <c r="AA1247" s="247" t="s">
        <v>895</v>
      </c>
      <c r="AB1247" s="29">
        <v>0</v>
      </c>
      <c r="AC1247" s="29">
        <v>0</v>
      </c>
      <c r="AD1247" s="29">
        <v>0</v>
      </c>
      <c r="AE1247" s="29">
        <v>0</v>
      </c>
      <c r="AF1247" s="247" t="s">
        <v>193</v>
      </c>
      <c r="AG1247" s="247">
        <v>52011001</v>
      </c>
      <c r="AH1247" s="247" t="s">
        <v>895</v>
      </c>
      <c r="AI1247" s="247" t="s">
        <v>895</v>
      </c>
    </row>
    <row r="1248" spans="1:84" s="24" customFormat="1" ht="36.75" customHeight="1" x14ac:dyDescent="0.3">
      <c r="A1248" s="247" t="s">
        <v>957</v>
      </c>
      <c r="B1248" s="248" t="s">
        <v>812</v>
      </c>
      <c r="C1248" s="247" t="s">
        <v>3391</v>
      </c>
      <c r="D1248" s="247" t="s">
        <v>3410</v>
      </c>
      <c r="E1248" s="249" t="s">
        <v>738</v>
      </c>
      <c r="F1248" s="249">
        <v>2024003050077</v>
      </c>
      <c r="G1248" s="250" t="s">
        <v>750</v>
      </c>
      <c r="H1248" s="251" t="s">
        <v>3370</v>
      </c>
      <c r="I1248" s="133">
        <v>0</v>
      </c>
      <c r="J1248" s="54" t="s">
        <v>1674</v>
      </c>
      <c r="K1248" s="247" t="s">
        <v>3400</v>
      </c>
      <c r="L1248" s="54" t="s">
        <v>812</v>
      </c>
      <c r="M1248" s="54" t="s">
        <v>812</v>
      </c>
      <c r="N1248" s="252" t="s">
        <v>193</v>
      </c>
      <c r="O1248" s="54">
        <v>55</v>
      </c>
      <c r="P1248" s="253" t="s">
        <v>3071</v>
      </c>
      <c r="Q1248" s="247" t="s">
        <v>3371</v>
      </c>
      <c r="R1248" s="247" t="s">
        <v>3411</v>
      </c>
      <c r="S1248" s="247" t="s">
        <v>812</v>
      </c>
      <c r="T1248" s="265" t="s">
        <v>812</v>
      </c>
      <c r="U1248" s="43" t="s">
        <v>895</v>
      </c>
      <c r="V1248" s="247" t="s">
        <v>816</v>
      </c>
      <c r="W1248" s="247" t="s">
        <v>812</v>
      </c>
      <c r="X1248" s="247" t="s">
        <v>812</v>
      </c>
      <c r="Y1248" s="29" t="s">
        <v>895</v>
      </c>
      <c r="Z1248" s="247" t="s">
        <v>895</v>
      </c>
      <c r="AA1248" s="247" t="s">
        <v>895</v>
      </c>
      <c r="AB1248" s="29">
        <v>0</v>
      </c>
      <c r="AC1248" s="29">
        <v>0</v>
      </c>
      <c r="AD1248" s="29">
        <v>0</v>
      </c>
      <c r="AE1248" s="29">
        <v>0</v>
      </c>
      <c r="AF1248" s="247" t="s">
        <v>193</v>
      </c>
      <c r="AG1248" s="247">
        <v>52011001</v>
      </c>
      <c r="AH1248" s="247" t="s">
        <v>895</v>
      </c>
      <c r="AI1248" s="247" t="s">
        <v>895</v>
      </c>
    </row>
    <row r="1249" spans="1:84" s="24" customFormat="1" ht="36.75" customHeight="1" x14ac:dyDescent="0.3">
      <c r="A1249" s="247" t="s">
        <v>957</v>
      </c>
      <c r="B1249" s="248" t="s">
        <v>1371</v>
      </c>
      <c r="C1249" s="247" t="s">
        <v>3391</v>
      </c>
      <c r="D1249" s="247" t="s">
        <v>3410</v>
      </c>
      <c r="E1249" s="249" t="s">
        <v>738</v>
      </c>
      <c r="F1249" s="249">
        <v>2024003050077</v>
      </c>
      <c r="G1249" s="250" t="s">
        <v>745</v>
      </c>
      <c r="H1249" s="251" t="s">
        <v>3370</v>
      </c>
      <c r="I1249" s="133">
        <v>32034107</v>
      </c>
      <c r="J1249" s="54" t="s">
        <v>1675</v>
      </c>
      <c r="K1249" s="247" t="s">
        <v>3400</v>
      </c>
      <c r="L1249" s="54" t="s">
        <v>903</v>
      </c>
      <c r="M1249" s="54" t="s">
        <v>909</v>
      </c>
      <c r="N1249" s="252" t="s">
        <v>193</v>
      </c>
      <c r="O1249" s="54">
        <v>55</v>
      </c>
      <c r="P1249" s="253" t="s">
        <v>3071</v>
      </c>
      <c r="Q1249" s="247" t="s">
        <v>3371</v>
      </c>
      <c r="R1249" s="247" t="s">
        <v>3411</v>
      </c>
      <c r="S1249" s="254">
        <v>105</v>
      </c>
      <c r="T1249" s="265" t="s">
        <v>1430</v>
      </c>
      <c r="U1249" s="43" t="s">
        <v>895</v>
      </c>
      <c r="V1249" s="247" t="s">
        <v>816</v>
      </c>
      <c r="W1249" s="254" t="s">
        <v>845</v>
      </c>
      <c r="X1249" s="284" t="s">
        <v>845</v>
      </c>
      <c r="Y1249" s="29" t="s">
        <v>895</v>
      </c>
      <c r="Z1249" s="247" t="s">
        <v>895</v>
      </c>
      <c r="AA1249" s="247" t="s">
        <v>895</v>
      </c>
      <c r="AB1249" s="29">
        <v>0</v>
      </c>
      <c r="AC1249" s="29">
        <v>32034107</v>
      </c>
      <c r="AD1249" s="29">
        <v>0</v>
      </c>
      <c r="AE1249" s="29">
        <v>0</v>
      </c>
      <c r="AF1249" s="247" t="s">
        <v>193</v>
      </c>
      <c r="AG1249" s="247">
        <v>52011001</v>
      </c>
      <c r="AH1249" s="247" t="s">
        <v>895</v>
      </c>
      <c r="AI1249" s="247" t="s">
        <v>895</v>
      </c>
    </row>
    <row r="1250" spans="1:84" s="24" customFormat="1" ht="36.75" customHeight="1" x14ac:dyDescent="0.3">
      <c r="A1250" s="247" t="s">
        <v>957</v>
      </c>
      <c r="B1250" s="248" t="s">
        <v>812</v>
      </c>
      <c r="C1250" s="247" t="s">
        <v>3391</v>
      </c>
      <c r="D1250" s="247" t="s">
        <v>3410</v>
      </c>
      <c r="E1250" s="249" t="s">
        <v>738</v>
      </c>
      <c r="F1250" s="249">
        <v>2024003050077</v>
      </c>
      <c r="G1250" s="250" t="s">
        <v>750</v>
      </c>
      <c r="H1250" s="251" t="s">
        <v>3370</v>
      </c>
      <c r="I1250" s="133">
        <v>0</v>
      </c>
      <c r="J1250" s="54" t="s">
        <v>1676</v>
      </c>
      <c r="K1250" s="247" t="s">
        <v>3400</v>
      </c>
      <c r="L1250" s="54" t="s">
        <v>903</v>
      </c>
      <c r="M1250" s="54" t="s">
        <v>889</v>
      </c>
      <c r="N1250" s="252" t="s">
        <v>226</v>
      </c>
      <c r="O1250" s="54">
        <v>129</v>
      </c>
      <c r="P1250" s="253" t="s">
        <v>3105</v>
      </c>
      <c r="Q1250" s="247" t="s">
        <v>3371</v>
      </c>
      <c r="R1250" s="247" t="s">
        <v>3457</v>
      </c>
      <c r="S1250" s="247">
        <v>5</v>
      </c>
      <c r="T1250" s="265" t="s">
        <v>815</v>
      </c>
      <c r="U1250" s="43" t="s">
        <v>895</v>
      </c>
      <c r="V1250" s="247" t="s">
        <v>816</v>
      </c>
      <c r="W1250" s="247" t="s">
        <v>821</v>
      </c>
      <c r="X1250" s="247" t="s">
        <v>821</v>
      </c>
      <c r="Y1250" s="29" t="s">
        <v>895</v>
      </c>
      <c r="Z1250" s="247" t="s">
        <v>895</v>
      </c>
      <c r="AA1250" s="247" t="s">
        <v>895</v>
      </c>
      <c r="AB1250" s="29">
        <v>0</v>
      </c>
      <c r="AC1250" s="29">
        <v>0</v>
      </c>
      <c r="AD1250" s="29">
        <v>0</v>
      </c>
      <c r="AE1250" s="29">
        <v>0</v>
      </c>
      <c r="AF1250" s="247" t="s">
        <v>226</v>
      </c>
      <c r="AG1250" s="247">
        <v>52011001</v>
      </c>
      <c r="AH1250" s="247" t="s">
        <v>895</v>
      </c>
      <c r="AI1250" s="247" t="s">
        <v>895</v>
      </c>
    </row>
    <row r="1251" spans="1:84" s="24" customFormat="1" ht="36.75" customHeight="1" x14ac:dyDescent="0.3">
      <c r="A1251" s="247" t="s">
        <v>957</v>
      </c>
      <c r="B1251" s="248" t="s">
        <v>812</v>
      </c>
      <c r="C1251" s="247" t="s">
        <v>3391</v>
      </c>
      <c r="D1251" s="247" t="s">
        <v>3410</v>
      </c>
      <c r="E1251" s="249" t="s">
        <v>738</v>
      </c>
      <c r="F1251" s="249">
        <v>2024003050077</v>
      </c>
      <c r="G1251" s="250" t="s">
        <v>754</v>
      </c>
      <c r="H1251" s="251" t="s">
        <v>3370</v>
      </c>
      <c r="I1251" s="133">
        <v>0</v>
      </c>
      <c r="J1251" s="282" t="s">
        <v>1677</v>
      </c>
      <c r="K1251" s="247" t="s">
        <v>3400</v>
      </c>
      <c r="L1251" s="54" t="s">
        <v>903</v>
      </c>
      <c r="M1251" s="54" t="s">
        <v>889</v>
      </c>
      <c r="N1251" s="252" t="s">
        <v>226</v>
      </c>
      <c r="O1251" s="54">
        <v>129</v>
      </c>
      <c r="P1251" s="253" t="s">
        <v>3105</v>
      </c>
      <c r="Q1251" s="247" t="s">
        <v>3371</v>
      </c>
      <c r="R1251" s="247" t="s">
        <v>3457</v>
      </c>
      <c r="S1251" s="254">
        <v>5</v>
      </c>
      <c r="T1251" s="265" t="s">
        <v>815</v>
      </c>
      <c r="U1251" s="43" t="s">
        <v>895</v>
      </c>
      <c r="V1251" s="247" t="s">
        <v>816</v>
      </c>
      <c r="W1251" s="247" t="s">
        <v>821</v>
      </c>
      <c r="X1251" s="247" t="s">
        <v>821</v>
      </c>
      <c r="Y1251" s="29" t="s">
        <v>895</v>
      </c>
      <c r="Z1251" s="247" t="s">
        <v>895</v>
      </c>
      <c r="AA1251" s="247" t="s">
        <v>895</v>
      </c>
      <c r="AB1251" s="29">
        <v>0</v>
      </c>
      <c r="AC1251" s="29">
        <v>0</v>
      </c>
      <c r="AD1251" s="29">
        <v>0</v>
      </c>
      <c r="AE1251" s="29">
        <v>0</v>
      </c>
      <c r="AF1251" s="247" t="s">
        <v>226</v>
      </c>
      <c r="AG1251" s="247">
        <v>52011001</v>
      </c>
      <c r="AH1251" s="247" t="s">
        <v>895</v>
      </c>
      <c r="AI1251" s="247" t="s">
        <v>895</v>
      </c>
    </row>
    <row r="1252" spans="1:84" s="24" customFormat="1" ht="36.75" customHeight="1" x14ac:dyDescent="0.3">
      <c r="A1252" s="247" t="s">
        <v>957</v>
      </c>
      <c r="B1252" s="248" t="s">
        <v>812</v>
      </c>
      <c r="C1252" s="247" t="s">
        <v>3391</v>
      </c>
      <c r="D1252" s="247" t="s">
        <v>3410</v>
      </c>
      <c r="E1252" s="249" t="s">
        <v>738</v>
      </c>
      <c r="F1252" s="249">
        <v>2024003050077</v>
      </c>
      <c r="G1252" s="250" t="s">
        <v>745</v>
      </c>
      <c r="H1252" s="251" t="s">
        <v>3370</v>
      </c>
      <c r="I1252" s="133">
        <v>0</v>
      </c>
      <c r="J1252" s="282" t="s">
        <v>1678</v>
      </c>
      <c r="K1252" s="247" t="s">
        <v>3400</v>
      </c>
      <c r="L1252" s="54" t="s">
        <v>903</v>
      </c>
      <c r="M1252" s="54" t="s">
        <v>889</v>
      </c>
      <c r="N1252" s="252" t="s">
        <v>226</v>
      </c>
      <c r="O1252" s="54">
        <v>129</v>
      </c>
      <c r="P1252" s="253" t="s">
        <v>3105</v>
      </c>
      <c r="Q1252" s="247" t="s">
        <v>3371</v>
      </c>
      <c r="R1252" s="247" t="s">
        <v>3457</v>
      </c>
      <c r="S1252" s="254">
        <v>5</v>
      </c>
      <c r="T1252" s="265" t="s">
        <v>815</v>
      </c>
      <c r="U1252" s="43" t="s">
        <v>895</v>
      </c>
      <c r="V1252" s="247" t="s">
        <v>816</v>
      </c>
      <c r="W1252" s="247" t="s">
        <v>812</v>
      </c>
      <c r="X1252" s="247" t="s">
        <v>812</v>
      </c>
      <c r="Y1252" s="29" t="s">
        <v>895</v>
      </c>
      <c r="Z1252" s="247" t="s">
        <v>895</v>
      </c>
      <c r="AA1252" s="247" t="s">
        <v>895</v>
      </c>
      <c r="AB1252" s="29">
        <v>0</v>
      </c>
      <c r="AC1252" s="29">
        <v>0</v>
      </c>
      <c r="AD1252" s="29">
        <v>0</v>
      </c>
      <c r="AE1252" s="29">
        <v>0</v>
      </c>
      <c r="AF1252" s="247" t="s">
        <v>226</v>
      </c>
      <c r="AG1252" s="247">
        <v>52011001</v>
      </c>
      <c r="AH1252" s="247" t="s">
        <v>895</v>
      </c>
      <c r="AI1252" s="247" t="s">
        <v>895</v>
      </c>
    </row>
    <row r="1253" spans="1:84" s="30" customFormat="1" ht="36.75" customHeight="1" x14ac:dyDescent="0.3">
      <c r="A1253" s="247" t="s">
        <v>957</v>
      </c>
      <c r="B1253" s="248" t="s">
        <v>812</v>
      </c>
      <c r="C1253" s="247" t="s">
        <v>3391</v>
      </c>
      <c r="D1253" s="247" t="s">
        <v>3410</v>
      </c>
      <c r="E1253" s="249" t="s">
        <v>738</v>
      </c>
      <c r="F1253" s="249">
        <v>2024003050077</v>
      </c>
      <c r="G1253" s="250" t="s">
        <v>756</v>
      </c>
      <c r="H1253" s="251" t="s">
        <v>3370</v>
      </c>
      <c r="I1253" s="133">
        <v>25397392</v>
      </c>
      <c r="J1253" s="280" t="s">
        <v>1679</v>
      </c>
      <c r="K1253" s="247" t="s">
        <v>3400</v>
      </c>
      <c r="L1253" s="54" t="s">
        <v>903</v>
      </c>
      <c r="M1253" s="54" t="s">
        <v>889</v>
      </c>
      <c r="N1253" s="252" t="s">
        <v>226</v>
      </c>
      <c r="O1253" s="54">
        <v>129</v>
      </c>
      <c r="P1253" s="253" t="s">
        <v>3105</v>
      </c>
      <c r="Q1253" s="247" t="s">
        <v>3371</v>
      </c>
      <c r="R1253" s="247" t="s">
        <v>3457</v>
      </c>
      <c r="S1253" s="254">
        <v>105</v>
      </c>
      <c r="T1253" s="265" t="s">
        <v>1430</v>
      </c>
      <c r="U1253" s="43" t="s">
        <v>895</v>
      </c>
      <c r="V1253" s="247" t="s">
        <v>816</v>
      </c>
      <c r="W1253" s="247" t="s">
        <v>845</v>
      </c>
      <c r="X1253" s="247" t="s">
        <v>845</v>
      </c>
      <c r="Y1253" s="29" t="s">
        <v>895</v>
      </c>
      <c r="Z1253" s="247" t="s">
        <v>895</v>
      </c>
      <c r="AA1253" s="247" t="s">
        <v>895</v>
      </c>
      <c r="AB1253" s="29">
        <v>0</v>
      </c>
      <c r="AC1253" s="29" t="s">
        <v>895</v>
      </c>
      <c r="AD1253" s="29">
        <v>0</v>
      </c>
      <c r="AE1253" s="29">
        <v>0</v>
      </c>
      <c r="AF1253" s="247" t="s">
        <v>226</v>
      </c>
      <c r="AG1253" s="247">
        <v>52011001</v>
      </c>
      <c r="AH1253" s="247" t="s">
        <v>895</v>
      </c>
      <c r="AI1253" s="247" t="s">
        <v>895</v>
      </c>
    </row>
    <row r="1254" spans="1:84" s="24" customFormat="1" ht="36.75" customHeight="1" x14ac:dyDescent="0.3">
      <c r="A1254" s="247" t="s">
        <v>957</v>
      </c>
      <c r="B1254" s="248" t="s">
        <v>812</v>
      </c>
      <c r="C1254" s="254" t="s">
        <v>22</v>
      </c>
      <c r="D1254" s="254" t="s">
        <v>3410</v>
      </c>
      <c r="E1254" s="259" t="s">
        <v>738</v>
      </c>
      <c r="F1254" s="259">
        <v>2024003050077</v>
      </c>
      <c r="G1254" s="258" t="s">
        <v>742</v>
      </c>
      <c r="H1254" s="260" t="s">
        <v>3370</v>
      </c>
      <c r="I1254" s="134">
        <v>4242</v>
      </c>
      <c r="J1254" s="261" t="s">
        <v>812</v>
      </c>
      <c r="K1254" s="254" t="s">
        <v>3400</v>
      </c>
      <c r="L1254" s="261" t="s">
        <v>812</v>
      </c>
      <c r="M1254" s="261" t="s">
        <v>812</v>
      </c>
      <c r="N1254" s="262" t="s">
        <v>943</v>
      </c>
      <c r="O1254" s="261">
        <v>59</v>
      </c>
      <c r="P1254" s="261" t="s">
        <v>3075</v>
      </c>
      <c r="Q1254" s="254" t="s">
        <v>3371</v>
      </c>
      <c r="R1254" s="254" t="s">
        <v>3411</v>
      </c>
      <c r="S1254" s="254" t="s">
        <v>812</v>
      </c>
      <c r="T1254" s="265" t="s">
        <v>812</v>
      </c>
      <c r="U1254" s="43" t="s">
        <v>895</v>
      </c>
      <c r="V1254" s="254" t="s">
        <v>816</v>
      </c>
      <c r="W1254" s="254" t="s">
        <v>812</v>
      </c>
      <c r="X1254" s="254" t="s">
        <v>812</v>
      </c>
      <c r="Y1254" s="128" t="s">
        <v>895</v>
      </c>
      <c r="Z1254" s="254" t="s">
        <v>895</v>
      </c>
      <c r="AA1254" s="254" t="s">
        <v>895</v>
      </c>
      <c r="AB1254" s="128">
        <v>0</v>
      </c>
      <c r="AC1254" s="128">
        <v>4242</v>
      </c>
      <c r="AD1254" s="128">
        <v>0</v>
      </c>
      <c r="AE1254" s="128">
        <v>0</v>
      </c>
      <c r="AF1254" s="254" t="s">
        <v>943</v>
      </c>
      <c r="AG1254" s="254">
        <v>52011001</v>
      </c>
      <c r="AH1254" s="254" t="s">
        <v>895</v>
      </c>
      <c r="AI1254" s="263" t="s">
        <v>895</v>
      </c>
    </row>
    <row r="1255" spans="1:84" s="24" customFormat="1" ht="36.75" customHeight="1" x14ac:dyDescent="0.3">
      <c r="A1255" s="247" t="s">
        <v>957</v>
      </c>
      <c r="B1255" s="248" t="s">
        <v>812</v>
      </c>
      <c r="C1255" s="247" t="s">
        <v>3372</v>
      </c>
      <c r="D1255" s="247" t="s">
        <v>3410</v>
      </c>
      <c r="E1255" s="249" t="s">
        <v>738</v>
      </c>
      <c r="F1255" s="249">
        <v>2024003050077</v>
      </c>
      <c r="G1255" s="250" t="s">
        <v>743</v>
      </c>
      <c r="H1255" s="251" t="s">
        <v>3370</v>
      </c>
      <c r="I1255" s="133">
        <v>1736653</v>
      </c>
      <c r="J1255" s="54" t="s">
        <v>1680</v>
      </c>
      <c r="K1255" s="247" t="s">
        <v>3400</v>
      </c>
      <c r="L1255" s="54" t="s">
        <v>812</v>
      </c>
      <c r="M1255" s="54" t="s">
        <v>812</v>
      </c>
      <c r="N1255" s="252" t="s">
        <v>216</v>
      </c>
      <c r="O1255" s="54">
        <v>61</v>
      </c>
      <c r="P1255" s="253" t="s">
        <v>3077</v>
      </c>
      <c r="Q1255" s="247" t="s">
        <v>3371</v>
      </c>
      <c r="R1255" s="247" t="s">
        <v>3483</v>
      </c>
      <c r="S1255" s="254" t="s">
        <v>812</v>
      </c>
      <c r="T1255" s="265" t="s">
        <v>812</v>
      </c>
      <c r="U1255" s="43" t="s">
        <v>895</v>
      </c>
      <c r="V1255" s="247" t="s">
        <v>816</v>
      </c>
      <c r="W1255" s="247" t="s">
        <v>812</v>
      </c>
      <c r="X1255" s="247" t="s">
        <v>812</v>
      </c>
      <c r="Y1255" s="29" t="s">
        <v>895</v>
      </c>
      <c r="Z1255" s="247" t="s">
        <v>895</v>
      </c>
      <c r="AA1255" s="247" t="s">
        <v>895</v>
      </c>
      <c r="AB1255" s="29">
        <v>0</v>
      </c>
      <c r="AC1255" s="29">
        <v>1736653</v>
      </c>
      <c r="AD1255" s="29">
        <v>0</v>
      </c>
      <c r="AE1255" s="29">
        <v>0</v>
      </c>
      <c r="AF1255" s="247" t="s">
        <v>216</v>
      </c>
      <c r="AG1255" s="247">
        <v>52011001</v>
      </c>
      <c r="AH1255" s="247" t="s">
        <v>895</v>
      </c>
      <c r="AI1255" s="256" t="s">
        <v>895</v>
      </c>
    </row>
    <row r="1256" spans="1:84" s="24" customFormat="1" ht="36.75" customHeight="1" x14ac:dyDescent="0.3">
      <c r="A1256" s="247" t="s">
        <v>957</v>
      </c>
      <c r="B1256" s="248">
        <v>35751400</v>
      </c>
      <c r="C1256" s="247" t="s">
        <v>3372</v>
      </c>
      <c r="D1256" s="247" t="s">
        <v>3410</v>
      </c>
      <c r="E1256" s="249" t="s">
        <v>738</v>
      </c>
      <c r="F1256" s="249">
        <v>2024003050077</v>
      </c>
      <c r="G1256" s="250" t="s">
        <v>743</v>
      </c>
      <c r="H1256" s="251" t="s">
        <v>3370</v>
      </c>
      <c r="I1256" s="133">
        <v>35751400</v>
      </c>
      <c r="J1256" s="54" t="s">
        <v>1657</v>
      </c>
      <c r="K1256" s="247" t="s">
        <v>3400</v>
      </c>
      <c r="L1256" s="54" t="s">
        <v>812</v>
      </c>
      <c r="M1256" s="54" t="s">
        <v>812</v>
      </c>
      <c r="N1256" s="252" t="s">
        <v>216</v>
      </c>
      <c r="O1256" s="54">
        <v>61</v>
      </c>
      <c r="P1256" s="253" t="s">
        <v>3077</v>
      </c>
      <c r="Q1256" s="247" t="s">
        <v>3371</v>
      </c>
      <c r="R1256" s="247" t="s">
        <v>3483</v>
      </c>
      <c r="S1256" s="254">
        <v>6</v>
      </c>
      <c r="T1256" s="265" t="s">
        <v>815</v>
      </c>
      <c r="U1256" s="43" t="s">
        <v>895</v>
      </c>
      <c r="V1256" s="247" t="s">
        <v>816</v>
      </c>
      <c r="W1256" s="247" t="s">
        <v>812</v>
      </c>
      <c r="X1256" s="247" t="s">
        <v>812</v>
      </c>
      <c r="Y1256" s="29" t="s">
        <v>895</v>
      </c>
      <c r="Z1256" s="247" t="s">
        <v>895</v>
      </c>
      <c r="AA1256" s="247" t="s">
        <v>895</v>
      </c>
      <c r="AB1256" s="29">
        <v>0</v>
      </c>
      <c r="AC1256" s="29">
        <v>35751400</v>
      </c>
      <c r="AD1256" s="29">
        <v>0</v>
      </c>
      <c r="AE1256" s="29">
        <v>0</v>
      </c>
      <c r="AF1256" s="247" t="s">
        <v>216</v>
      </c>
      <c r="AG1256" s="247">
        <v>52011001</v>
      </c>
      <c r="AH1256" s="247" t="s">
        <v>895</v>
      </c>
      <c r="AI1256" s="256" t="s">
        <v>895</v>
      </c>
    </row>
    <row r="1257" spans="1:84" s="24" customFormat="1" ht="36.75" customHeight="1" x14ac:dyDescent="0.3">
      <c r="A1257" s="247" t="s">
        <v>957</v>
      </c>
      <c r="B1257" s="248" t="s">
        <v>812</v>
      </c>
      <c r="C1257" s="247" t="s">
        <v>3372</v>
      </c>
      <c r="D1257" s="247" t="s">
        <v>3410</v>
      </c>
      <c r="E1257" s="249" t="s">
        <v>738</v>
      </c>
      <c r="F1257" s="249">
        <v>2024003050077</v>
      </c>
      <c r="G1257" s="250" t="s">
        <v>743</v>
      </c>
      <c r="H1257" s="251" t="s">
        <v>3370</v>
      </c>
      <c r="I1257" s="133">
        <v>12723613</v>
      </c>
      <c r="J1257" s="54" t="s">
        <v>1680</v>
      </c>
      <c r="K1257" s="247" t="s">
        <v>3400</v>
      </c>
      <c r="L1257" s="54" t="s">
        <v>812</v>
      </c>
      <c r="M1257" s="54" t="s">
        <v>812</v>
      </c>
      <c r="N1257" s="262" t="s">
        <v>216</v>
      </c>
      <c r="O1257" s="54">
        <v>61</v>
      </c>
      <c r="P1257" s="253" t="s">
        <v>3077</v>
      </c>
      <c r="Q1257" s="247" t="s">
        <v>3371</v>
      </c>
      <c r="R1257" s="247" t="s">
        <v>3483</v>
      </c>
      <c r="S1257" s="254" t="s">
        <v>812</v>
      </c>
      <c r="T1257" s="257" t="s">
        <v>812</v>
      </c>
      <c r="U1257" s="43" t="s">
        <v>895</v>
      </c>
      <c r="V1257" s="247" t="s">
        <v>816</v>
      </c>
      <c r="W1257" s="247" t="s">
        <v>812</v>
      </c>
      <c r="X1257" s="247" t="s">
        <v>812</v>
      </c>
      <c r="Y1257" s="29" t="s">
        <v>895</v>
      </c>
      <c r="Z1257" s="247" t="s">
        <v>895</v>
      </c>
      <c r="AA1257" s="247" t="s">
        <v>895</v>
      </c>
      <c r="AB1257" s="29">
        <v>0</v>
      </c>
      <c r="AC1257" s="29">
        <v>12723613</v>
      </c>
      <c r="AD1257" s="29">
        <v>0</v>
      </c>
      <c r="AE1257" s="29">
        <v>0</v>
      </c>
      <c r="AF1257" s="247" t="s">
        <v>216</v>
      </c>
      <c r="AG1257" s="247">
        <v>52011001</v>
      </c>
      <c r="AH1257" s="247" t="s">
        <v>895</v>
      </c>
      <c r="AI1257" s="256" t="s">
        <v>895</v>
      </c>
    </row>
    <row r="1258" spans="1:84" s="24" customFormat="1" ht="36.75" customHeight="1" x14ac:dyDescent="0.3">
      <c r="A1258" s="247" t="s">
        <v>957</v>
      </c>
      <c r="B1258" s="248" t="s">
        <v>812</v>
      </c>
      <c r="C1258" s="247" t="s">
        <v>3372</v>
      </c>
      <c r="D1258" s="247" t="s">
        <v>3410</v>
      </c>
      <c r="E1258" s="249" t="s">
        <v>738</v>
      </c>
      <c r="F1258" s="249">
        <v>2024003050077</v>
      </c>
      <c r="G1258" s="250" t="s">
        <v>743</v>
      </c>
      <c r="H1258" s="251" t="s">
        <v>3370</v>
      </c>
      <c r="I1258" s="133">
        <v>282453</v>
      </c>
      <c r="J1258" s="54" t="s">
        <v>1681</v>
      </c>
      <c r="K1258" s="247" t="s">
        <v>3400</v>
      </c>
      <c r="L1258" s="54" t="s">
        <v>812</v>
      </c>
      <c r="M1258" s="54" t="s">
        <v>812</v>
      </c>
      <c r="N1258" s="262" t="s">
        <v>1005</v>
      </c>
      <c r="O1258" s="54">
        <v>61</v>
      </c>
      <c r="P1258" s="253" t="s">
        <v>3077</v>
      </c>
      <c r="Q1258" s="247" t="s">
        <v>3371</v>
      </c>
      <c r="R1258" s="247" t="s">
        <v>3483</v>
      </c>
      <c r="S1258" s="254" t="s">
        <v>812</v>
      </c>
      <c r="T1258" s="254" t="s">
        <v>812</v>
      </c>
      <c r="U1258" s="43" t="s">
        <v>895</v>
      </c>
      <c r="V1258" s="247" t="s">
        <v>816</v>
      </c>
      <c r="W1258" s="247" t="s">
        <v>812</v>
      </c>
      <c r="X1258" s="247" t="s">
        <v>812</v>
      </c>
      <c r="Y1258" s="29" t="s">
        <v>895</v>
      </c>
      <c r="Z1258" s="247" t="s">
        <v>895</v>
      </c>
      <c r="AA1258" s="247" t="s">
        <v>895</v>
      </c>
      <c r="AB1258" s="29">
        <v>0</v>
      </c>
      <c r="AC1258" s="29">
        <v>282453</v>
      </c>
      <c r="AD1258" s="29">
        <v>0</v>
      </c>
      <c r="AE1258" s="29">
        <v>0</v>
      </c>
      <c r="AF1258" s="247" t="s">
        <v>216</v>
      </c>
      <c r="AG1258" s="247">
        <v>52011001</v>
      </c>
      <c r="AH1258" s="247" t="s">
        <v>895</v>
      </c>
      <c r="AI1258" s="256" t="s">
        <v>895</v>
      </c>
    </row>
    <row r="1259" spans="1:84" s="24" customFormat="1" ht="36.75" customHeight="1" x14ac:dyDescent="0.3">
      <c r="A1259" s="247" t="s">
        <v>957</v>
      </c>
      <c r="B1259" s="248" t="s">
        <v>812</v>
      </c>
      <c r="C1259" s="247" t="s">
        <v>3372</v>
      </c>
      <c r="D1259" s="247" t="s">
        <v>3410</v>
      </c>
      <c r="E1259" s="249" t="s">
        <v>738</v>
      </c>
      <c r="F1259" s="249">
        <v>2024003050077</v>
      </c>
      <c r="G1259" s="250" t="s">
        <v>743</v>
      </c>
      <c r="H1259" s="251" t="s">
        <v>3370</v>
      </c>
      <c r="I1259" s="133">
        <v>3758351</v>
      </c>
      <c r="J1259" s="54" t="s">
        <v>1681</v>
      </c>
      <c r="K1259" s="247" t="s">
        <v>3400</v>
      </c>
      <c r="L1259" s="54" t="s">
        <v>812</v>
      </c>
      <c r="M1259" s="54" t="s">
        <v>812</v>
      </c>
      <c r="N1259" s="262" t="s">
        <v>216</v>
      </c>
      <c r="O1259" s="54">
        <v>61</v>
      </c>
      <c r="P1259" s="253" t="s">
        <v>3077</v>
      </c>
      <c r="Q1259" s="247" t="s">
        <v>3371</v>
      </c>
      <c r="R1259" s="247" t="s">
        <v>3483</v>
      </c>
      <c r="S1259" s="254" t="s">
        <v>812</v>
      </c>
      <c r="T1259" s="254" t="s">
        <v>812</v>
      </c>
      <c r="U1259" s="43" t="s">
        <v>895</v>
      </c>
      <c r="V1259" s="247" t="s">
        <v>816</v>
      </c>
      <c r="W1259" s="247" t="s">
        <v>812</v>
      </c>
      <c r="X1259" s="247" t="s">
        <v>812</v>
      </c>
      <c r="Y1259" s="29" t="s">
        <v>895</v>
      </c>
      <c r="Z1259" s="247" t="s">
        <v>895</v>
      </c>
      <c r="AA1259" s="247" t="s">
        <v>895</v>
      </c>
      <c r="AB1259" s="29">
        <v>0</v>
      </c>
      <c r="AC1259" s="29">
        <v>3758351</v>
      </c>
      <c r="AD1259" s="29">
        <v>0</v>
      </c>
      <c r="AE1259" s="29">
        <v>0</v>
      </c>
      <c r="AF1259" s="247" t="s">
        <v>216</v>
      </c>
      <c r="AG1259" s="247">
        <v>52011001</v>
      </c>
      <c r="AH1259" s="247" t="s">
        <v>895</v>
      </c>
      <c r="AI1259" s="256" t="s">
        <v>895</v>
      </c>
    </row>
    <row r="1260" spans="1:84" s="24" customFormat="1" ht="36.75" customHeight="1" x14ac:dyDescent="0.3">
      <c r="A1260" s="247" t="s">
        <v>957</v>
      </c>
      <c r="B1260" s="248" t="s">
        <v>812</v>
      </c>
      <c r="C1260" s="247" t="s">
        <v>3373</v>
      </c>
      <c r="D1260" s="247" t="s">
        <v>3410</v>
      </c>
      <c r="E1260" s="249" t="s">
        <v>738</v>
      </c>
      <c r="F1260" s="249">
        <v>2024003050077</v>
      </c>
      <c r="G1260" s="250" t="s">
        <v>748</v>
      </c>
      <c r="H1260" s="251" t="s">
        <v>3370</v>
      </c>
      <c r="I1260" s="133">
        <v>13236194</v>
      </c>
      <c r="J1260" s="54" t="s">
        <v>1682</v>
      </c>
      <c r="K1260" s="247" t="s">
        <v>3400</v>
      </c>
      <c r="L1260" s="54" t="s">
        <v>812</v>
      </c>
      <c r="M1260" s="54" t="s">
        <v>812</v>
      </c>
      <c r="N1260" s="252" t="s">
        <v>201</v>
      </c>
      <c r="O1260" s="54">
        <v>56</v>
      </c>
      <c r="P1260" s="253" t="s">
        <v>3072</v>
      </c>
      <c r="Q1260" s="247" t="s">
        <v>3371</v>
      </c>
      <c r="R1260" s="247" t="s">
        <v>3411</v>
      </c>
      <c r="S1260" s="254" t="s">
        <v>812</v>
      </c>
      <c r="T1260" s="266" t="s">
        <v>812</v>
      </c>
      <c r="U1260" s="43" t="s">
        <v>895</v>
      </c>
      <c r="V1260" s="247" t="s">
        <v>816</v>
      </c>
      <c r="W1260" s="247" t="s">
        <v>812</v>
      </c>
      <c r="X1260" s="247" t="s">
        <v>812</v>
      </c>
      <c r="Y1260" s="29" t="s">
        <v>895</v>
      </c>
      <c r="Z1260" s="247" t="s">
        <v>895</v>
      </c>
      <c r="AA1260" s="247" t="s">
        <v>895</v>
      </c>
      <c r="AB1260" s="29">
        <v>0</v>
      </c>
      <c r="AC1260" s="29">
        <v>13236194</v>
      </c>
      <c r="AD1260" s="29">
        <v>0</v>
      </c>
      <c r="AE1260" s="29">
        <v>0</v>
      </c>
      <c r="AF1260" s="247" t="s">
        <v>201</v>
      </c>
      <c r="AG1260" s="247">
        <v>52011001</v>
      </c>
      <c r="AH1260" s="247" t="s">
        <v>895</v>
      </c>
      <c r="AI1260" s="256" t="s">
        <v>895</v>
      </c>
    </row>
    <row r="1261" spans="1:84" s="24" customFormat="1" ht="36.75" customHeight="1" x14ac:dyDescent="0.3">
      <c r="A1261" s="247" t="s">
        <v>957</v>
      </c>
      <c r="B1261" s="248" t="s">
        <v>812</v>
      </c>
      <c r="C1261" s="247" t="s">
        <v>3373</v>
      </c>
      <c r="D1261" s="247" t="s">
        <v>3410</v>
      </c>
      <c r="E1261" s="249" t="s">
        <v>738</v>
      </c>
      <c r="F1261" s="249">
        <v>2024003050077</v>
      </c>
      <c r="G1261" s="250" t="s">
        <v>748</v>
      </c>
      <c r="H1261" s="251" t="s">
        <v>3370</v>
      </c>
      <c r="I1261" s="133">
        <v>43889827</v>
      </c>
      <c r="J1261" s="54" t="s">
        <v>1682</v>
      </c>
      <c r="K1261" s="247" t="s">
        <v>3400</v>
      </c>
      <c r="L1261" s="54" t="s">
        <v>812</v>
      </c>
      <c r="M1261" s="54" t="s">
        <v>812</v>
      </c>
      <c r="N1261" s="252" t="s">
        <v>201</v>
      </c>
      <c r="O1261" s="54">
        <v>56</v>
      </c>
      <c r="P1261" s="253" t="s">
        <v>3072</v>
      </c>
      <c r="Q1261" s="247" t="s">
        <v>3371</v>
      </c>
      <c r="R1261" s="247" t="s">
        <v>3411</v>
      </c>
      <c r="S1261" s="254">
        <v>6</v>
      </c>
      <c r="T1261" s="257" t="s">
        <v>815</v>
      </c>
      <c r="U1261" s="43" t="s">
        <v>895</v>
      </c>
      <c r="V1261" s="247" t="s">
        <v>816</v>
      </c>
      <c r="W1261" s="247" t="s">
        <v>821</v>
      </c>
      <c r="X1261" s="247" t="s">
        <v>821</v>
      </c>
      <c r="Y1261" s="29" t="s">
        <v>895</v>
      </c>
      <c r="Z1261" s="247" t="s">
        <v>895</v>
      </c>
      <c r="AA1261" s="247" t="s">
        <v>895</v>
      </c>
      <c r="AB1261" s="29">
        <v>0</v>
      </c>
      <c r="AC1261" s="29">
        <v>43889827</v>
      </c>
      <c r="AD1261" s="29">
        <v>0</v>
      </c>
      <c r="AE1261" s="29">
        <v>0</v>
      </c>
      <c r="AF1261" s="247" t="s">
        <v>201</v>
      </c>
      <c r="AG1261" s="247">
        <v>52011001</v>
      </c>
      <c r="AH1261" s="247" t="s">
        <v>895</v>
      </c>
      <c r="AI1261" s="256" t="s">
        <v>895</v>
      </c>
    </row>
    <row r="1262" spans="1:84" s="24" customFormat="1" ht="36.75" customHeight="1" x14ac:dyDescent="0.3">
      <c r="A1262" s="247" t="s">
        <v>957</v>
      </c>
      <c r="B1262" s="248">
        <v>80111600</v>
      </c>
      <c r="C1262" s="247" t="s">
        <v>3373</v>
      </c>
      <c r="D1262" s="247" t="s">
        <v>3410</v>
      </c>
      <c r="E1262" s="249" t="s">
        <v>738</v>
      </c>
      <c r="F1262" s="249">
        <v>2024003050077</v>
      </c>
      <c r="G1262" s="250" t="s">
        <v>749</v>
      </c>
      <c r="H1262" s="251" t="s">
        <v>3370</v>
      </c>
      <c r="I1262" s="135">
        <v>21311887</v>
      </c>
      <c r="J1262" s="54" t="s">
        <v>1590</v>
      </c>
      <c r="K1262" s="247" t="s">
        <v>3400</v>
      </c>
      <c r="L1262" s="54" t="s">
        <v>903</v>
      </c>
      <c r="M1262" s="54" t="s">
        <v>889</v>
      </c>
      <c r="N1262" s="252" t="s">
        <v>227</v>
      </c>
      <c r="O1262" s="54">
        <v>144</v>
      </c>
      <c r="P1262" s="253" t="s">
        <v>3118</v>
      </c>
      <c r="Q1262" s="247" t="s">
        <v>3371</v>
      </c>
      <c r="R1262" s="247" t="s">
        <v>3457</v>
      </c>
      <c r="S1262" s="254">
        <v>6</v>
      </c>
      <c r="T1262" s="265" t="s">
        <v>815</v>
      </c>
      <c r="U1262" s="43" t="s">
        <v>895</v>
      </c>
      <c r="V1262" s="247" t="s">
        <v>816</v>
      </c>
      <c r="W1262" s="266" t="s">
        <v>821</v>
      </c>
      <c r="X1262" s="266" t="s">
        <v>821</v>
      </c>
      <c r="Y1262" s="29" t="s">
        <v>895</v>
      </c>
      <c r="Z1262" s="247" t="s">
        <v>895</v>
      </c>
      <c r="AA1262" s="247" t="s">
        <v>895</v>
      </c>
      <c r="AB1262" s="29">
        <v>0</v>
      </c>
      <c r="AC1262" s="29">
        <v>21311887</v>
      </c>
      <c r="AD1262" s="29">
        <v>0</v>
      </c>
      <c r="AE1262" s="29">
        <v>0</v>
      </c>
      <c r="AF1262" s="247" t="s">
        <v>227</v>
      </c>
      <c r="AG1262" s="247">
        <v>52011001</v>
      </c>
      <c r="AH1262" s="247" t="s">
        <v>895</v>
      </c>
      <c r="AI1262" s="256" t="s">
        <v>895</v>
      </c>
    </row>
    <row r="1263" spans="1:84" s="24" customFormat="1" ht="36.75" customHeight="1" x14ac:dyDescent="0.3">
      <c r="A1263" s="247" t="s">
        <v>957</v>
      </c>
      <c r="B1263" s="248" t="s">
        <v>812</v>
      </c>
      <c r="C1263" s="254" t="s">
        <v>3395</v>
      </c>
      <c r="D1263" s="254" t="s">
        <v>3410</v>
      </c>
      <c r="E1263" s="259" t="s">
        <v>757</v>
      </c>
      <c r="F1263" s="259">
        <v>2024003050087</v>
      </c>
      <c r="G1263" s="258" t="s">
        <v>758</v>
      </c>
      <c r="H1263" s="260" t="s">
        <v>3385</v>
      </c>
      <c r="I1263" s="134">
        <v>46409631</v>
      </c>
      <c r="J1263" s="261" t="s">
        <v>1683</v>
      </c>
      <c r="K1263" s="254" t="s">
        <v>3400</v>
      </c>
      <c r="L1263" s="261" t="s">
        <v>812</v>
      </c>
      <c r="M1263" s="261" t="s">
        <v>812</v>
      </c>
      <c r="N1263" s="262" t="s">
        <v>494</v>
      </c>
      <c r="O1263" s="261">
        <v>75</v>
      </c>
      <c r="P1263" s="261" t="s">
        <v>3082</v>
      </c>
      <c r="Q1263" s="254" t="s">
        <v>3384</v>
      </c>
      <c r="R1263" s="254" t="s">
        <v>3411</v>
      </c>
      <c r="S1263" s="254" t="s">
        <v>812</v>
      </c>
      <c r="T1263" s="285" t="s">
        <v>812</v>
      </c>
      <c r="U1263" s="127" t="s">
        <v>895</v>
      </c>
      <c r="V1263" s="254" t="s">
        <v>816</v>
      </c>
      <c r="W1263" s="254" t="s">
        <v>812</v>
      </c>
      <c r="X1263" s="254" t="s">
        <v>812</v>
      </c>
      <c r="Y1263" s="128" t="s">
        <v>895</v>
      </c>
      <c r="Z1263" s="254" t="s">
        <v>895</v>
      </c>
      <c r="AA1263" s="254" t="s">
        <v>895</v>
      </c>
      <c r="AB1263" s="128">
        <v>0</v>
      </c>
      <c r="AC1263" s="128">
        <v>46409631</v>
      </c>
      <c r="AD1263" s="128">
        <v>0</v>
      </c>
      <c r="AE1263" s="128">
        <v>0</v>
      </c>
      <c r="AF1263" s="254" t="s">
        <v>494</v>
      </c>
      <c r="AG1263" s="254">
        <v>52010805</v>
      </c>
      <c r="AH1263" s="254" t="s">
        <v>895</v>
      </c>
      <c r="AI1263" s="263" t="s">
        <v>895</v>
      </c>
    </row>
    <row r="1264" spans="1:84" s="24" customFormat="1" ht="36.75" customHeight="1" x14ac:dyDescent="0.3">
      <c r="A1264" s="247" t="s">
        <v>957</v>
      </c>
      <c r="B1264" s="248" t="s">
        <v>812</v>
      </c>
      <c r="C1264" s="247" t="s">
        <v>1785</v>
      </c>
      <c r="D1264" s="247" t="s">
        <v>3410</v>
      </c>
      <c r="E1264" s="249" t="s">
        <v>762</v>
      </c>
      <c r="F1264" s="249">
        <v>2024003050075</v>
      </c>
      <c r="G1264" s="250" t="s">
        <v>763</v>
      </c>
      <c r="H1264" s="251" t="s">
        <v>3389</v>
      </c>
      <c r="I1264" s="133">
        <v>0</v>
      </c>
      <c r="J1264" s="54" t="s">
        <v>1657</v>
      </c>
      <c r="K1264" s="247" t="s">
        <v>3400</v>
      </c>
      <c r="L1264" s="54" t="s">
        <v>812</v>
      </c>
      <c r="M1264" s="54" t="s">
        <v>812</v>
      </c>
      <c r="N1264" s="252" t="s">
        <v>637</v>
      </c>
      <c r="O1264" s="54">
        <v>99</v>
      </c>
      <c r="P1264" s="253" t="s">
        <v>3091</v>
      </c>
      <c r="Q1264" s="247" t="s">
        <v>3388</v>
      </c>
      <c r="R1264" s="247" t="s">
        <v>3411</v>
      </c>
      <c r="S1264" s="254" t="s">
        <v>812</v>
      </c>
      <c r="T1264" s="257" t="s">
        <v>812</v>
      </c>
      <c r="U1264" s="43" t="s">
        <v>895</v>
      </c>
      <c r="V1264" s="247" t="s">
        <v>816</v>
      </c>
      <c r="W1264" s="247" t="s">
        <v>812</v>
      </c>
      <c r="X1264" s="247" t="s">
        <v>812</v>
      </c>
      <c r="Y1264" s="29" t="s">
        <v>895</v>
      </c>
      <c r="Z1264" s="247" t="s">
        <v>895</v>
      </c>
      <c r="AA1264" s="247" t="s">
        <v>895</v>
      </c>
      <c r="AB1264" s="29">
        <v>0</v>
      </c>
      <c r="AC1264" s="29">
        <v>0</v>
      </c>
      <c r="AD1264" s="29">
        <v>0</v>
      </c>
      <c r="AE1264" s="29">
        <v>0</v>
      </c>
      <c r="AF1264" s="247" t="s">
        <v>637</v>
      </c>
      <c r="AG1264" s="247">
        <v>52010902</v>
      </c>
      <c r="AH1264" s="247" t="s">
        <v>895</v>
      </c>
      <c r="AI1264" s="256" t="s">
        <v>895</v>
      </c>
      <c r="AJ1264" s="30"/>
      <c r="AK1264" s="171"/>
      <c r="AL1264" s="30"/>
      <c r="AM1264" s="30"/>
      <c r="AN1264" s="172"/>
      <c r="AO1264" s="172"/>
      <c r="AP1264" s="173"/>
      <c r="AQ1264" s="174"/>
      <c r="AR1264" s="175"/>
      <c r="AS1264" s="176"/>
      <c r="AT1264" s="30"/>
      <c r="AU1264" s="176"/>
      <c r="AV1264" s="176"/>
      <c r="AW1264" s="177"/>
      <c r="AX1264" s="176"/>
      <c r="AY1264" s="30"/>
      <c r="AZ1264" s="30"/>
      <c r="BA1264" s="30"/>
      <c r="BB1264" s="30"/>
      <c r="BC1264" s="178"/>
      <c r="BD1264" s="179"/>
      <c r="BE1264" s="30"/>
      <c r="BF1264" s="30"/>
      <c r="BG1264" s="30"/>
      <c r="BH1264" s="180"/>
      <c r="BI1264" s="30"/>
      <c r="BJ1264" s="30"/>
      <c r="BK1264" s="180"/>
      <c r="BL1264" s="180"/>
      <c r="BM1264" s="180"/>
      <c r="BN1264" s="180"/>
      <c r="BO1264" s="30"/>
      <c r="BP1264" s="30"/>
      <c r="BQ1264" s="30"/>
      <c r="BR1264" s="30"/>
      <c r="BS1264" s="30"/>
      <c r="BT1264" s="171"/>
      <c r="BU1264" s="30"/>
      <c r="BV1264" s="30"/>
      <c r="BW1264" s="172"/>
      <c r="BX1264" s="172"/>
      <c r="BY1264" s="173"/>
      <c r="BZ1264" s="174"/>
      <c r="CA1264" s="175"/>
      <c r="CB1264" s="176"/>
      <c r="CC1264" s="30"/>
      <c r="CD1264" s="176"/>
      <c r="CE1264" s="176"/>
      <c r="CF1264" s="177"/>
    </row>
    <row r="1265" spans="1:35" s="24" customFormat="1" ht="36.75" customHeight="1" x14ac:dyDescent="0.3">
      <c r="A1265" s="247" t="s">
        <v>957</v>
      </c>
      <c r="B1265" s="248" t="s">
        <v>812</v>
      </c>
      <c r="C1265" s="247" t="s">
        <v>1785</v>
      </c>
      <c r="D1265" s="247" t="s">
        <v>3410</v>
      </c>
      <c r="E1265" s="249" t="s">
        <v>713</v>
      </c>
      <c r="F1265" s="249">
        <v>2024003050076</v>
      </c>
      <c r="G1265" s="250" t="s">
        <v>714</v>
      </c>
      <c r="H1265" s="251" t="s">
        <v>3387</v>
      </c>
      <c r="I1265" s="133">
        <v>0</v>
      </c>
      <c r="J1265" s="54" t="s">
        <v>1684</v>
      </c>
      <c r="K1265" s="247" t="s">
        <v>3400</v>
      </c>
      <c r="L1265" s="54" t="s">
        <v>812</v>
      </c>
      <c r="M1265" s="54" t="s">
        <v>812</v>
      </c>
      <c r="N1265" s="252" t="s">
        <v>677</v>
      </c>
      <c r="O1265" s="54">
        <v>146</v>
      </c>
      <c r="P1265" s="253" t="s">
        <v>3104</v>
      </c>
      <c r="Q1265" s="247" t="s">
        <v>3386</v>
      </c>
      <c r="R1265" s="247" t="s">
        <v>3457</v>
      </c>
      <c r="S1265" s="254" t="s">
        <v>812</v>
      </c>
      <c r="T1265" s="266" t="s">
        <v>812</v>
      </c>
      <c r="U1265" s="43" t="s">
        <v>895</v>
      </c>
      <c r="V1265" s="247" t="s">
        <v>816</v>
      </c>
      <c r="W1265" s="247" t="s">
        <v>812</v>
      </c>
      <c r="X1265" s="247" t="s">
        <v>812</v>
      </c>
      <c r="Y1265" s="29" t="s">
        <v>895</v>
      </c>
      <c r="Z1265" s="247" t="s">
        <v>895</v>
      </c>
      <c r="AA1265" s="247" t="s">
        <v>895</v>
      </c>
      <c r="AB1265" s="29">
        <v>0</v>
      </c>
      <c r="AC1265" s="29">
        <v>0</v>
      </c>
      <c r="AD1265" s="29">
        <v>0</v>
      </c>
      <c r="AE1265" s="29">
        <v>0</v>
      </c>
      <c r="AF1265" s="247" t="s">
        <v>677</v>
      </c>
      <c r="AG1265" s="247">
        <v>52010901</v>
      </c>
      <c r="AH1265" s="247" t="s">
        <v>895</v>
      </c>
      <c r="AI1265" s="256" t="s">
        <v>895</v>
      </c>
    </row>
    <row r="1266" spans="1:35" s="24" customFormat="1" ht="36.75" customHeight="1" x14ac:dyDescent="0.3">
      <c r="A1266" s="247" t="s">
        <v>957</v>
      </c>
      <c r="B1266" s="248" t="s">
        <v>812</v>
      </c>
      <c r="C1266" s="247" t="s">
        <v>1785</v>
      </c>
      <c r="D1266" s="247" t="s">
        <v>3410</v>
      </c>
      <c r="E1266" s="249" t="s">
        <v>762</v>
      </c>
      <c r="F1266" s="249">
        <v>2024003050075</v>
      </c>
      <c r="G1266" s="250" t="s">
        <v>763</v>
      </c>
      <c r="H1266" s="251" t="s">
        <v>3389</v>
      </c>
      <c r="I1266" s="133">
        <v>7</v>
      </c>
      <c r="J1266" s="54" t="s">
        <v>1685</v>
      </c>
      <c r="K1266" s="247" t="s">
        <v>3400</v>
      </c>
      <c r="L1266" s="54" t="s">
        <v>812</v>
      </c>
      <c r="M1266" s="54" t="s">
        <v>812</v>
      </c>
      <c r="N1266" s="252" t="s">
        <v>670</v>
      </c>
      <c r="O1266" s="54">
        <v>127</v>
      </c>
      <c r="P1266" s="253" t="s">
        <v>3103</v>
      </c>
      <c r="Q1266" s="247" t="s">
        <v>3388</v>
      </c>
      <c r="R1266" s="247" t="s">
        <v>3457</v>
      </c>
      <c r="S1266" s="254" t="s">
        <v>812</v>
      </c>
      <c r="T1266" s="254" t="s">
        <v>812</v>
      </c>
      <c r="U1266" s="43" t="s">
        <v>895</v>
      </c>
      <c r="V1266" s="247" t="s">
        <v>816</v>
      </c>
      <c r="W1266" s="254" t="s">
        <v>812</v>
      </c>
      <c r="X1266" s="254" t="s">
        <v>812</v>
      </c>
      <c r="Y1266" s="29" t="s">
        <v>895</v>
      </c>
      <c r="Z1266" s="247" t="s">
        <v>895</v>
      </c>
      <c r="AA1266" s="247" t="s">
        <v>895</v>
      </c>
      <c r="AB1266" s="29">
        <v>0</v>
      </c>
      <c r="AC1266" s="29">
        <v>7</v>
      </c>
      <c r="AD1266" s="29">
        <v>0</v>
      </c>
      <c r="AE1266" s="29">
        <v>0</v>
      </c>
      <c r="AF1266" s="247" t="s">
        <v>670</v>
      </c>
      <c r="AG1266" s="247">
        <v>52010902</v>
      </c>
      <c r="AH1266" s="247" t="s">
        <v>895</v>
      </c>
      <c r="AI1266" s="256" t="s">
        <v>895</v>
      </c>
    </row>
    <row r="1267" spans="1:35" s="24" customFormat="1" ht="34.5" customHeight="1" x14ac:dyDescent="0.3">
      <c r="A1267" s="247" t="s">
        <v>957</v>
      </c>
      <c r="B1267" s="248" t="s">
        <v>812</v>
      </c>
      <c r="C1267" s="247" t="s">
        <v>1785</v>
      </c>
      <c r="D1267" s="247" t="s">
        <v>3410</v>
      </c>
      <c r="E1267" s="249" t="s">
        <v>713</v>
      </c>
      <c r="F1267" s="249">
        <v>2024003050076</v>
      </c>
      <c r="G1267" s="250" t="s">
        <v>714</v>
      </c>
      <c r="H1267" s="251" t="s">
        <v>3387</v>
      </c>
      <c r="I1267" s="133">
        <v>28978634</v>
      </c>
      <c r="J1267" s="54" t="s">
        <v>1685</v>
      </c>
      <c r="K1267" s="247" t="s">
        <v>3400</v>
      </c>
      <c r="L1267" s="54" t="s">
        <v>812</v>
      </c>
      <c r="M1267" s="54" t="s">
        <v>812</v>
      </c>
      <c r="N1267" s="252" t="s">
        <v>678</v>
      </c>
      <c r="O1267" s="54">
        <v>128</v>
      </c>
      <c r="P1267" s="253" t="s">
        <v>3104</v>
      </c>
      <c r="Q1267" s="247" t="s">
        <v>3386</v>
      </c>
      <c r="R1267" s="247" t="s">
        <v>4124</v>
      </c>
      <c r="S1267" s="254" t="s">
        <v>812</v>
      </c>
      <c r="T1267" s="265" t="s">
        <v>812</v>
      </c>
      <c r="U1267" s="168" t="s">
        <v>812</v>
      </c>
      <c r="V1267" s="254" t="s">
        <v>816</v>
      </c>
      <c r="W1267" s="247" t="s">
        <v>812</v>
      </c>
      <c r="X1267" s="247" t="s">
        <v>812</v>
      </c>
      <c r="Y1267" s="29" t="s">
        <v>895</v>
      </c>
      <c r="Z1267" s="247" t="s">
        <v>895</v>
      </c>
      <c r="AA1267" s="247" t="s">
        <v>895</v>
      </c>
      <c r="AB1267" s="29">
        <v>0</v>
      </c>
      <c r="AC1267" s="29">
        <v>28978634</v>
      </c>
      <c r="AD1267" s="29">
        <v>0</v>
      </c>
      <c r="AE1267" s="29">
        <v>0</v>
      </c>
      <c r="AF1267" s="247" t="s">
        <v>678</v>
      </c>
      <c r="AG1267" s="247">
        <v>52010901</v>
      </c>
      <c r="AH1267" s="247" t="s">
        <v>895</v>
      </c>
      <c r="AI1267" s="256" t="s">
        <v>895</v>
      </c>
    </row>
    <row r="1268" spans="1:35" s="24" customFormat="1" ht="34.5" customHeight="1" x14ac:dyDescent="0.3">
      <c r="A1268" s="247" t="s">
        <v>957</v>
      </c>
      <c r="B1268" s="248" t="s">
        <v>812</v>
      </c>
      <c r="C1268" s="247" t="s">
        <v>1785</v>
      </c>
      <c r="D1268" s="247" t="s">
        <v>3410</v>
      </c>
      <c r="E1268" s="249" t="s">
        <v>713</v>
      </c>
      <c r="F1268" s="249">
        <v>2024003050076</v>
      </c>
      <c r="G1268" s="250" t="s">
        <v>714</v>
      </c>
      <c r="H1268" s="251" t="s">
        <v>3387</v>
      </c>
      <c r="I1268" s="133">
        <v>0</v>
      </c>
      <c r="J1268" s="54" t="s">
        <v>1685</v>
      </c>
      <c r="K1268" s="247" t="s">
        <v>3400</v>
      </c>
      <c r="L1268" s="54" t="s">
        <v>812</v>
      </c>
      <c r="M1268" s="54" t="s">
        <v>812</v>
      </c>
      <c r="N1268" s="286" t="s">
        <v>677</v>
      </c>
      <c r="O1268" s="54">
        <v>146</v>
      </c>
      <c r="P1268" s="253" t="s">
        <v>3104</v>
      </c>
      <c r="Q1268" s="247" t="s">
        <v>3386</v>
      </c>
      <c r="R1268" s="247" t="s">
        <v>3457</v>
      </c>
      <c r="S1268" s="254" t="s">
        <v>812</v>
      </c>
      <c r="T1268" s="254" t="s">
        <v>812</v>
      </c>
      <c r="U1268" s="43" t="s">
        <v>895</v>
      </c>
      <c r="V1268" s="247" t="s">
        <v>816</v>
      </c>
      <c r="W1268" s="254" t="s">
        <v>812</v>
      </c>
      <c r="X1268" s="254" t="s">
        <v>812</v>
      </c>
      <c r="Y1268" s="29" t="s">
        <v>895</v>
      </c>
      <c r="Z1268" s="247" t="s">
        <v>895</v>
      </c>
      <c r="AA1268" s="247" t="s">
        <v>895</v>
      </c>
      <c r="AB1268" s="29">
        <v>0</v>
      </c>
      <c r="AC1268" s="29">
        <v>0</v>
      </c>
      <c r="AD1268" s="29">
        <v>0</v>
      </c>
      <c r="AE1268" s="29">
        <v>0</v>
      </c>
      <c r="AF1268" s="247" t="s">
        <v>677</v>
      </c>
      <c r="AG1268" s="247">
        <v>52010901</v>
      </c>
      <c r="AH1268" s="247" t="s">
        <v>895</v>
      </c>
      <c r="AI1268" s="247" t="s">
        <v>895</v>
      </c>
    </row>
    <row r="1269" spans="1:35" ht="36.75" customHeight="1" x14ac:dyDescent="0.3">
      <c r="A1269" s="287" t="s">
        <v>957</v>
      </c>
      <c r="B1269" s="288" t="s">
        <v>812</v>
      </c>
      <c r="C1269" s="287" t="s">
        <v>22</v>
      </c>
      <c r="D1269" s="287" t="s">
        <v>760</v>
      </c>
      <c r="E1269" s="289" t="s">
        <v>760</v>
      </c>
      <c r="F1269" s="289">
        <v>999999</v>
      </c>
      <c r="G1269" s="250" t="s">
        <v>761</v>
      </c>
      <c r="H1269" s="250">
        <v>999999</v>
      </c>
      <c r="I1269" s="194">
        <v>0</v>
      </c>
      <c r="J1269" s="290" t="s">
        <v>1686</v>
      </c>
      <c r="K1269" s="287" t="s">
        <v>3400</v>
      </c>
      <c r="L1269" s="290" t="s">
        <v>812</v>
      </c>
      <c r="M1269" s="54" t="s">
        <v>812</v>
      </c>
      <c r="N1269" s="286" t="s">
        <v>88</v>
      </c>
      <c r="O1269" s="290">
        <v>36</v>
      </c>
      <c r="P1269" s="291" t="s">
        <v>3064</v>
      </c>
      <c r="Q1269" s="287" t="s">
        <v>3366</v>
      </c>
      <c r="R1269" s="287" t="s">
        <v>3401</v>
      </c>
      <c r="S1269" s="292" t="s">
        <v>812</v>
      </c>
      <c r="T1269" s="293" t="s">
        <v>812</v>
      </c>
      <c r="U1269" s="195" t="s">
        <v>895</v>
      </c>
      <c r="V1269" s="287" t="s">
        <v>816</v>
      </c>
      <c r="W1269" s="287" t="s">
        <v>812</v>
      </c>
      <c r="X1269" s="287" t="s">
        <v>812</v>
      </c>
      <c r="Y1269" s="196" t="s">
        <v>895</v>
      </c>
      <c r="Z1269" s="287" t="s">
        <v>895</v>
      </c>
      <c r="AA1269" s="287" t="s">
        <v>895</v>
      </c>
      <c r="AB1269" s="196">
        <v>0</v>
      </c>
      <c r="AC1269" s="196">
        <v>0</v>
      </c>
      <c r="AD1269" s="196">
        <v>0</v>
      </c>
      <c r="AE1269" s="196">
        <v>0</v>
      </c>
      <c r="AF1269" s="287" t="s">
        <v>88</v>
      </c>
      <c r="AG1269" s="287" t="s">
        <v>895</v>
      </c>
      <c r="AH1269" s="287" t="s">
        <v>895</v>
      </c>
      <c r="AI1269" s="287" t="s">
        <v>895</v>
      </c>
    </row>
    <row r="1270" spans="1:35" ht="36.75" customHeight="1" x14ac:dyDescent="0.3">
      <c r="A1270" s="254" t="s">
        <v>957</v>
      </c>
      <c r="B1270" s="248" t="s">
        <v>812</v>
      </c>
      <c r="C1270" s="254" t="s">
        <v>22</v>
      </c>
      <c r="D1270" s="254" t="s">
        <v>760</v>
      </c>
      <c r="E1270" s="259" t="s">
        <v>760</v>
      </c>
      <c r="F1270" s="259">
        <v>999999</v>
      </c>
      <c r="G1270" s="258" t="s">
        <v>761</v>
      </c>
      <c r="H1270" s="260">
        <v>999999</v>
      </c>
      <c r="I1270" s="294">
        <v>15950171</v>
      </c>
      <c r="J1270" s="261" t="s">
        <v>1687</v>
      </c>
      <c r="K1270" s="254" t="s">
        <v>3400</v>
      </c>
      <c r="L1270" s="261" t="s">
        <v>812</v>
      </c>
      <c r="M1270" s="261" t="s">
        <v>812</v>
      </c>
      <c r="N1270" s="262" t="s">
        <v>174</v>
      </c>
      <c r="O1270" s="261">
        <v>117</v>
      </c>
      <c r="P1270" s="254" t="s">
        <v>175</v>
      </c>
      <c r="Q1270" s="254" t="s">
        <v>3366</v>
      </c>
      <c r="R1270" s="254" t="s">
        <v>3403</v>
      </c>
      <c r="S1270" s="254" t="s">
        <v>812</v>
      </c>
      <c r="T1270" s="267" t="s">
        <v>812</v>
      </c>
      <c r="U1270" s="127" t="s">
        <v>895</v>
      </c>
      <c r="V1270" s="254" t="s">
        <v>816</v>
      </c>
      <c r="W1270" s="254" t="s">
        <v>812</v>
      </c>
      <c r="X1270" s="254" t="s">
        <v>812</v>
      </c>
      <c r="Y1270" s="128" t="s">
        <v>895</v>
      </c>
      <c r="Z1270" s="254" t="s">
        <v>895</v>
      </c>
      <c r="AA1270" s="254" t="s">
        <v>895</v>
      </c>
      <c r="AB1270" s="128">
        <v>0</v>
      </c>
      <c r="AC1270" s="128">
        <v>15950171</v>
      </c>
      <c r="AD1270" s="128">
        <v>0</v>
      </c>
      <c r="AE1270" s="128">
        <v>0</v>
      </c>
      <c r="AF1270" s="254" t="s">
        <v>174</v>
      </c>
      <c r="AG1270" s="254" t="s">
        <v>895</v>
      </c>
      <c r="AH1270" s="254" t="s">
        <v>895</v>
      </c>
      <c r="AI1270" s="254" t="s">
        <v>895</v>
      </c>
    </row>
    <row r="1271" spans="1:35" ht="36.75" customHeight="1" x14ac:dyDescent="0.3">
      <c r="A1271" s="247" t="s">
        <v>957</v>
      </c>
      <c r="B1271" s="248" t="s">
        <v>812</v>
      </c>
      <c r="C1271" s="247" t="s">
        <v>22</v>
      </c>
      <c r="D1271" s="247" t="s">
        <v>760</v>
      </c>
      <c r="E1271" s="249" t="s">
        <v>760</v>
      </c>
      <c r="F1271" s="249">
        <v>999999</v>
      </c>
      <c r="G1271" s="250" t="s">
        <v>761</v>
      </c>
      <c r="H1271" s="251">
        <v>999999</v>
      </c>
      <c r="I1271" s="167">
        <v>0</v>
      </c>
      <c r="J1271" s="54" t="s">
        <v>1688</v>
      </c>
      <c r="K1271" s="247" t="s">
        <v>3400</v>
      </c>
      <c r="L1271" s="54" t="s">
        <v>812</v>
      </c>
      <c r="M1271" s="54" t="s">
        <v>812</v>
      </c>
      <c r="N1271" s="252" t="s">
        <v>88</v>
      </c>
      <c r="O1271" s="54">
        <v>36</v>
      </c>
      <c r="P1271" s="253" t="s">
        <v>3064</v>
      </c>
      <c r="Q1271" s="247" t="s">
        <v>3366</v>
      </c>
      <c r="R1271" s="247" t="s">
        <v>3401</v>
      </c>
      <c r="S1271" s="254" t="s">
        <v>812</v>
      </c>
      <c r="T1271" s="255" t="s">
        <v>812</v>
      </c>
      <c r="U1271" s="43" t="s">
        <v>895</v>
      </c>
      <c r="V1271" s="247" t="s">
        <v>816</v>
      </c>
      <c r="W1271" s="247" t="s">
        <v>812</v>
      </c>
      <c r="X1271" s="247" t="s">
        <v>812</v>
      </c>
      <c r="Y1271" s="29" t="s">
        <v>895</v>
      </c>
      <c r="Z1271" s="247" t="s">
        <v>895</v>
      </c>
      <c r="AA1271" s="247" t="s">
        <v>895</v>
      </c>
      <c r="AB1271" s="29">
        <v>0</v>
      </c>
      <c r="AC1271" s="29">
        <v>0</v>
      </c>
      <c r="AD1271" s="29">
        <v>0</v>
      </c>
      <c r="AE1271" s="29">
        <v>0</v>
      </c>
      <c r="AF1271" s="247" t="s">
        <v>88</v>
      </c>
      <c r="AG1271" s="247" t="s">
        <v>895</v>
      </c>
      <c r="AH1271" s="247" t="s">
        <v>895</v>
      </c>
      <c r="AI1271" s="247" t="s">
        <v>895</v>
      </c>
    </row>
    <row r="1272" spans="1:35" ht="36.75" customHeight="1" x14ac:dyDescent="0.3">
      <c r="A1272" s="247">
        <v>881</v>
      </c>
      <c r="B1272" s="248">
        <v>80111600</v>
      </c>
      <c r="C1272" s="247" t="s">
        <v>3363</v>
      </c>
      <c r="D1272" s="247" t="s">
        <v>3410</v>
      </c>
      <c r="E1272" s="249" t="s">
        <v>717</v>
      </c>
      <c r="F1272" s="249">
        <v>2024003050101</v>
      </c>
      <c r="G1272" s="250" t="s">
        <v>719</v>
      </c>
      <c r="H1272" s="251" t="s">
        <v>3393</v>
      </c>
      <c r="I1272" s="133">
        <v>29717267</v>
      </c>
      <c r="J1272" s="54" t="s">
        <v>1487</v>
      </c>
      <c r="K1272" s="247" t="s">
        <v>3404</v>
      </c>
      <c r="L1272" s="54" t="s">
        <v>903</v>
      </c>
      <c r="M1272" s="54" t="s">
        <v>909</v>
      </c>
      <c r="N1272" s="252" t="s">
        <v>522</v>
      </c>
      <c r="O1272" s="54">
        <v>79</v>
      </c>
      <c r="P1272" s="253" t="s">
        <v>523</v>
      </c>
      <c r="Q1272" s="247" t="s">
        <v>3392</v>
      </c>
      <c r="R1272" s="247" t="s">
        <v>3414</v>
      </c>
      <c r="S1272" s="254">
        <v>3</v>
      </c>
      <c r="T1272" s="266" t="s">
        <v>815</v>
      </c>
      <c r="U1272" s="43">
        <v>1010</v>
      </c>
      <c r="V1272" s="247" t="s">
        <v>816</v>
      </c>
      <c r="W1272" s="247" t="s">
        <v>845</v>
      </c>
      <c r="X1272" s="247" t="s">
        <v>845</v>
      </c>
      <c r="Y1272" s="29">
        <v>690</v>
      </c>
      <c r="Z1272" s="247" t="s">
        <v>3054</v>
      </c>
      <c r="AA1272" s="247" t="s">
        <v>895</v>
      </c>
      <c r="AB1272" s="29">
        <v>0</v>
      </c>
      <c r="AC1272" s="29">
        <v>29717267</v>
      </c>
      <c r="AD1272" s="29">
        <v>0</v>
      </c>
      <c r="AE1272" s="29">
        <v>0</v>
      </c>
      <c r="AF1272" s="247" t="s">
        <v>522</v>
      </c>
      <c r="AG1272" s="247">
        <v>52010702</v>
      </c>
      <c r="AH1272" s="247" t="s">
        <v>895</v>
      </c>
      <c r="AI1272" s="247" t="s">
        <v>895</v>
      </c>
    </row>
    <row r="1273" spans="1:35" ht="36.75" customHeight="1" x14ac:dyDescent="0.3">
      <c r="A1273" s="247" t="s">
        <v>957</v>
      </c>
      <c r="B1273" s="248">
        <v>80141607</v>
      </c>
      <c r="C1273" s="247" t="s">
        <v>3363</v>
      </c>
      <c r="D1273" s="247" t="s">
        <v>3410</v>
      </c>
      <c r="E1273" s="249" t="s">
        <v>717</v>
      </c>
      <c r="F1273" s="249">
        <v>2024003050101</v>
      </c>
      <c r="G1273" s="250" t="s">
        <v>725</v>
      </c>
      <c r="H1273" s="251" t="s">
        <v>3393</v>
      </c>
      <c r="I1273" s="135">
        <v>29194458</v>
      </c>
      <c r="J1273" s="54" t="s">
        <v>1689</v>
      </c>
      <c r="K1273" s="247" t="s">
        <v>3400</v>
      </c>
      <c r="L1273" s="54" t="s">
        <v>903</v>
      </c>
      <c r="M1273" s="54" t="s">
        <v>884</v>
      </c>
      <c r="N1273" s="252" t="s">
        <v>522</v>
      </c>
      <c r="O1273" s="54">
        <v>79</v>
      </c>
      <c r="P1273" s="247" t="s">
        <v>523</v>
      </c>
      <c r="Q1273" s="247" t="s">
        <v>3392</v>
      </c>
      <c r="R1273" s="247" t="s">
        <v>3414</v>
      </c>
      <c r="S1273" s="254">
        <v>5</v>
      </c>
      <c r="T1273" s="265" t="s">
        <v>815</v>
      </c>
      <c r="U1273" s="43" t="s">
        <v>895</v>
      </c>
      <c r="V1273" s="247" t="s">
        <v>816</v>
      </c>
      <c r="W1273" s="247" t="s">
        <v>818</v>
      </c>
      <c r="X1273" s="247" t="s">
        <v>818</v>
      </c>
      <c r="Y1273" s="29" t="s">
        <v>895</v>
      </c>
      <c r="Z1273" s="247" t="s">
        <v>895</v>
      </c>
      <c r="AA1273" s="247" t="s">
        <v>895</v>
      </c>
      <c r="AB1273" s="29">
        <v>0</v>
      </c>
      <c r="AC1273" s="29">
        <v>29194458</v>
      </c>
      <c r="AD1273" s="29">
        <v>0</v>
      </c>
      <c r="AE1273" s="29">
        <v>0</v>
      </c>
      <c r="AF1273" s="247" t="s">
        <v>522</v>
      </c>
      <c r="AG1273" s="247">
        <v>52010702</v>
      </c>
      <c r="AH1273" s="247" t="s">
        <v>895</v>
      </c>
      <c r="AI1273" s="247" t="s">
        <v>895</v>
      </c>
    </row>
    <row r="1274" spans="1:35" ht="36.75" customHeight="1" x14ac:dyDescent="0.3">
      <c r="A1274" s="247" t="s">
        <v>957</v>
      </c>
      <c r="B1274" s="248" t="s">
        <v>1309</v>
      </c>
      <c r="C1274" s="247" t="s">
        <v>3363</v>
      </c>
      <c r="D1274" s="247" t="s">
        <v>3410</v>
      </c>
      <c r="E1274" s="249" t="s">
        <v>729</v>
      </c>
      <c r="F1274" s="249">
        <v>2024003050073</v>
      </c>
      <c r="G1274" s="250" t="s">
        <v>730</v>
      </c>
      <c r="H1274" s="251" t="s">
        <v>3364</v>
      </c>
      <c r="I1274" s="135">
        <v>0</v>
      </c>
      <c r="J1274" s="54" t="s">
        <v>1673</v>
      </c>
      <c r="K1274" s="247" t="s">
        <v>3400</v>
      </c>
      <c r="L1274" s="54" t="s">
        <v>903</v>
      </c>
      <c r="M1274" s="54" t="s">
        <v>1013</v>
      </c>
      <c r="N1274" s="252" t="s">
        <v>587</v>
      </c>
      <c r="O1274" s="54">
        <v>89</v>
      </c>
      <c r="P1274" s="247" t="s">
        <v>579</v>
      </c>
      <c r="Q1274" s="247" t="s">
        <v>3365</v>
      </c>
      <c r="R1274" s="247" t="s">
        <v>3414</v>
      </c>
      <c r="S1274" s="254">
        <v>5</v>
      </c>
      <c r="T1274" s="265" t="s">
        <v>815</v>
      </c>
      <c r="U1274" s="43" t="s">
        <v>895</v>
      </c>
      <c r="V1274" s="247" t="s">
        <v>816</v>
      </c>
      <c r="W1274" s="247" t="s">
        <v>818</v>
      </c>
      <c r="X1274" s="247" t="s">
        <v>818</v>
      </c>
      <c r="Y1274" s="29" t="s">
        <v>895</v>
      </c>
      <c r="Z1274" s="247" t="s">
        <v>895</v>
      </c>
      <c r="AA1274" s="247" t="s">
        <v>895</v>
      </c>
      <c r="AB1274" s="29">
        <v>0</v>
      </c>
      <c r="AC1274" s="29">
        <v>0</v>
      </c>
      <c r="AD1274" s="29">
        <v>0</v>
      </c>
      <c r="AE1274" s="29">
        <v>0</v>
      </c>
      <c r="AF1274" s="247" t="s">
        <v>587</v>
      </c>
      <c r="AG1274" s="247">
        <v>52010703</v>
      </c>
      <c r="AH1274" s="247" t="s">
        <v>895</v>
      </c>
      <c r="AI1274" s="247" t="s">
        <v>895</v>
      </c>
    </row>
    <row r="1275" spans="1:35" ht="36.75" customHeight="1" x14ac:dyDescent="0.3">
      <c r="A1275" s="247">
        <v>895</v>
      </c>
      <c r="B1275" s="248">
        <v>80141607</v>
      </c>
      <c r="C1275" s="247" t="s">
        <v>3363</v>
      </c>
      <c r="D1275" s="247" t="s">
        <v>3410</v>
      </c>
      <c r="E1275" s="249" t="s">
        <v>729</v>
      </c>
      <c r="F1275" s="249">
        <v>2024003050073</v>
      </c>
      <c r="G1275" s="250" t="s">
        <v>1690</v>
      </c>
      <c r="H1275" s="251" t="s">
        <v>3364</v>
      </c>
      <c r="I1275" s="135">
        <v>554992840</v>
      </c>
      <c r="J1275" s="54" t="s">
        <v>1691</v>
      </c>
      <c r="K1275" s="247" t="s">
        <v>3400</v>
      </c>
      <c r="L1275" s="54" t="s">
        <v>903</v>
      </c>
      <c r="M1275" s="54" t="s">
        <v>884</v>
      </c>
      <c r="N1275" s="252" t="s">
        <v>615</v>
      </c>
      <c r="O1275" s="54">
        <v>90</v>
      </c>
      <c r="P1275" s="247" t="s">
        <v>616</v>
      </c>
      <c r="Q1275" s="247" t="s">
        <v>3365</v>
      </c>
      <c r="R1275" s="247" t="s">
        <v>3414</v>
      </c>
      <c r="S1275" s="254">
        <v>3</v>
      </c>
      <c r="T1275" s="257" t="s">
        <v>815</v>
      </c>
      <c r="U1275" s="43" t="s">
        <v>895</v>
      </c>
      <c r="V1275" s="247" t="s">
        <v>816</v>
      </c>
      <c r="W1275" s="247" t="s">
        <v>845</v>
      </c>
      <c r="X1275" s="247" t="s">
        <v>845</v>
      </c>
      <c r="Y1275" s="29" t="s">
        <v>895</v>
      </c>
      <c r="Z1275" s="247" t="s">
        <v>895</v>
      </c>
      <c r="AA1275" s="247" t="s">
        <v>895</v>
      </c>
      <c r="AB1275" s="29">
        <v>0</v>
      </c>
      <c r="AC1275" s="29">
        <v>554992840</v>
      </c>
      <c r="AD1275" s="29">
        <v>0</v>
      </c>
      <c r="AE1275" s="29">
        <v>0</v>
      </c>
      <c r="AF1275" s="247" t="s">
        <v>615</v>
      </c>
      <c r="AG1275" s="247">
        <v>52010703</v>
      </c>
      <c r="AH1275" s="247" t="s">
        <v>895</v>
      </c>
      <c r="AI1275" s="247" t="s">
        <v>895</v>
      </c>
    </row>
    <row r="1276" spans="1:35" ht="36.75" customHeight="1" x14ac:dyDescent="0.3">
      <c r="A1276" s="247" t="s">
        <v>957</v>
      </c>
      <c r="B1276" s="248" t="s">
        <v>1309</v>
      </c>
      <c r="C1276" s="247" t="s">
        <v>3363</v>
      </c>
      <c r="D1276" s="247" t="s">
        <v>3410</v>
      </c>
      <c r="E1276" s="249" t="s">
        <v>729</v>
      </c>
      <c r="F1276" s="249">
        <v>2024003050073</v>
      </c>
      <c r="G1276" s="250" t="s">
        <v>730</v>
      </c>
      <c r="H1276" s="251" t="s">
        <v>3364</v>
      </c>
      <c r="I1276" s="135">
        <v>1040359195</v>
      </c>
      <c r="J1276" s="54" t="s">
        <v>1671</v>
      </c>
      <c r="K1276" s="247" t="s">
        <v>3400</v>
      </c>
      <c r="L1276" s="54" t="s">
        <v>903</v>
      </c>
      <c r="M1276" s="54" t="s">
        <v>1013</v>
      </c>
      <c r="N1276" s="252" t="s">
        <v>615</v>
      </c>
      <c r="O1276" s="54">
        <v>90</v>
      </c>
      <c r="P1276" s="247" t="s">
        <v>616</v>
      </c>
      <c r="Q1276" s="247" t="s">
        <v>3365</v>
      </c>
      <c r="R1276" s="247" t="s">
        <v>3414</v>
      </c>
      <c r="S1276" s="254">
        <v>5</v>
      </c>
      <c r="T1276" s="265" t="s">
        <v>815</v>
      </c>
      <c r="U1276" s="43" t="s">
        <v>895</v>
      </c>
      <c r="V1276" s="247" t="s">
        <v>816</v>
      </c>
      <c r="W1276" s="247" t="s">
        <v>818</v>
      </c>
      <c r="X1276" s="247" t="s">
        <v>818</v>
      </c>
      <c r="Y1276" s="29" t="s">
        <v>895</v>
      </c>
      <c r="Z1276" s="247" t="s">
        <v>895</v>
      </c>
      <c r="AA1276" s="247" t="s">
        <v>895</v>
      </c>
      <c r="AB1276" s="29">
        <v>0</v>
      </c>
      <c r="AC1276" s="29">
        <v>1040359195</v>
      </c>
      <c r="AD1276" s="29">
        <v>0</v>
      </c>
      <c r="AE1276" s="29">
        <v>0</v>
      </c>
      <c r="AF1276" s="247" t="s">
        <v>615</v>
      </c>
      <c r="AG1276" s="247">
        <v>52010703</v>
      </c>
      <c r="AH1276" s="247" t="s">
        <v>895</v>
      </c>
      <c r="AI1276" s="247" t="s">
        <v>895</v>
      </c>
    </row>
  </sheetData>
  <mergeCells count="1">
    <mergeCell ref="A1:C4"/>
  </mergeCells>
  <phoneticPr fontId="7" type="noConversion"/>
  <conditionalFormatting sqref="BH1242 BH1264 Y1:Y1048576">
    <cfRule type="duplicateValues" dxfId="111" priority="3"/>
  </conditionalFormatting>
  <dataValidations disablePrompts="1" count="5">
    <dataValidation type="list" allowBlank="1" showInputMessage="1" showErrorMessage="1" sqref="C5" xr:uid="{00000000-0002-0000-0000-000000000000}">
      <formula1>#REF!</formula1>
    </dataValidation>
    <dataValidation type="list" allowBlank="1" showInputMessage="1" showErrorMessage="1" sqref="G6" xr:uid="{00000000-0002-0000-0000-000001000000}">
      <formula1>INDIRECT(E6)</formula1>
    </dataValidation>
    <dataValidation type="list" allowBlank="1" showInputMessage="1" showErrorMessage="1" sqref="G101:G102 G137:G145 G130:G134 G1090:G1276 G149:G1086" xr:uid="{EF46B549-E3D2-474F-B55C-C2FC8725B282}">
      <formula1>INDIRECT($E101)</formula1>
    </dataValidation>
    <dataValidation type="list" allowBlank="1" showInputMessage="1" showErrorMessage="1" sqref="G1087:G1089 G7:G100 G146:G148 G103:G129 G135:G136" xr:uid="{1C0D534B-2CA8-4BBE-97D5-DEFAA8CDBCB7}">
      <formula1>INDIRECT($E$7:$E$1276)</formula1>
    </dataValidation>
    <dataValidation type="list" allowBlank="1" showInputMessage="1" showErrorMessage="1" sqref="L6:L1276 M7:M1276" xr:uid="{334C71EA-441F-4A60-9455-04589D03C064}">
      <formula1>#REF!</formula1>
    </dataValidation>
  </dataValidations>
  <pageMargins left="0.7" right="0.7" top="0.75" bottom="0.75" header="0.3" footer="0.3"/>
  <pageSetup paperSize="5" fitToWidth="0" orientation="landscape"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4D3F-5018-4A55-B562-480CC99060A0}">
  <sheetPr codeName="Hoja11"/>
  <dimension ref="A1:WXT755"/>
  <sheetViews>
    <sheetView tabSelected="1" zoomScale="90" zoomScaleNormal="90" workbookViewId="0">
      <pane xSplit="2" ySplit="1" topLeftCell="C713" activePane="bottomRight" state="frozen"/>
      <selection pane="topRight" activeCell="C1" sqref="C1"/>
      <selection pane="bottomLeft" activeCell="B632" sqref="B632:B635"/>
      <selection pane="bottomRight" activeCell="A750" sqref="A750:XFD779"/>
    </sheetView>
  </sheetViews>
  <sheetFormatPr baseColWidth="10" defaultColWidth="11.44140625" defaultRowHeight="35.25" customHeight="1" x14ac:dyDescent="0.3"/>
  <cols>
    <col min="1" max="1" width="14.88671875" style="99" customWidth="1"/>
    <col min="2" max="2" width="24.44140625" style="108" customWidth="1"/>
    <col min="3" max="3" width="81.44140625" style="109" customWidth="1"/>
    <col min="4" max="4" width="24.6640625" style="110" customWidth="1"/>
    <col min="5" max="5" width="33.88671875" style="111" customWidth="1"/>
    <col min="6" max="6" width="41" style="110" customWidth="1"/>
    <col min="7" max="7" width="43.6640625" style="112" customWidth="1"/>
    <col min="8" max="8" width="23.109375" style="99" customWidth="1"/>
    <col min="9" max="9" width="20.6640625" style="113" customWidth="1"/>
    <col min="10" max="10" width="25.33203125" style="113" customWidth="1"/>
    <col min="11" max="11" width="26" style="99" customWidth="1"/>
    <col min="12" max="12" width="21.5546875" style="114" customWidth="1"/>
    <col min="13" max="13" width="28.109375" style="115" customWidth="1"/>
    <col min="14" max="14" width="19" style="116" customWidth="1"/>
    <col min="15" max="15" width="28.109375" style="115" customWidth="1"/>
    <col min="16" max="16" width="20.5546875" style="110" customWidth="1"/>
    <col min="17" max="17" width="11.5546875" style="117" customWidth="1"/>
    <col min="18" max="18" width="24.109375" style="99" customWidth="1"/>
    <col min="19" max="19" width="24.109375" style="118" customWidth="1"/>
    <col min="20" max="20" width="24.109375" style="99" customWidth="1"/>
    <col min="21" max="21" width="24.109375" style="102" customWidth="1"/>
    <col min="22" max="22" width="24.109375" style="119" customWidth="1"/>
    <col min="23" max="23" width="22.5546875" style="125" customWidth="1"/>
    <col min="24" max="24" width="22.5546875" style="120" customWidth="1"/>
    <col min="25" max="25" width="22.5546875" style="99" customWidth="1"/>
    <col min="26" max="26" width="22.5546875" style="121" customWidth="1"/>
    <col min="27" max="27" width="22.5546875" style="122" customWidth="1"/>
    <col min="28" max="28" width="22.5546875" style="123" customWidth="1"/>
    <col min="29" max="29" width="22.5546875" style="124" customWidth="1"/>
    <col min="30" max="30" width="44.109375" style="124" customWidth="1"/>
    <col min="31" max="31" width="82.44140625" style="112" customWidth="1"/>
    <col min="32" max="32" width="19" style="111" customWidth="1"/>
    <col min="33" max="16384" width="11.44140625" style="99"/>
  </cols>
  <sheetData>
    <row r="1" spans="1:32" s="108" customFormat="1" ht="35.25" customHeight="1" x14ac:dyDescent="0.3">
      <c r="A1" s="55" t="s">
        <v>1692</v>
      </c>
      <c r="B1" s="56" t="s">
        <v>1693</v>
      </c>
      <c r="C1" s="57" t="s">
        <v>1694</v>
      </c>
      <c r="D1" s="57" t="s">
        <v>1695</v>
      </c>
      <c r="E1" s="57" t="s">
        <v>1696</v>
      </c>
      <c r="F1" s="57" t="s">
        <v>1697</v>
      </c>
      <c r="G1" s="58" t="s">
        <v>802</v>
      </c>
      <c r="H1" s="58" t="s">
        <v>1698</v>
      </c>
      <c r="I1" s="58" t="s">
        <v>1699</v>
      </c>
      <c r="J1" s="58" t="s">
        <v>1700</v>
      </c>
      <c r="K1" s="151" t="s">
        <v>1701</v>
      </c>
      <c r="L1" s="152" t="s">
        <v>1702</v>
      </c>
      <c r="M1" s="59" t="s">
        <v>1703</v>
      </c>
      <c r="N1" s="59" t="s">
        <v>1704</v>
      </c>
      <c r="O1" s="59" t="s">
        <v>1705</v>
      </c>
      <c r="P1" s="59" t="s">
        <v>1706</v>
      </c>
      <c r="Q1" s="60" t="s">
        <v>1707</v>
      </c>
      <c r="R1" s="61" t="s">
        <v>1708</v>
      </c>
      <c r="S1" s="62" t="s">
        <v>1709</v>
      </c>
      <c r="T1" s="61" t="s">
        <v>1710</v>
      </c>
      <c r="U1" s="63" t="s">
        <v>1711</v>
      </c>
      <c r="V1" s="64" t="s">
        <v>1712</v>
      </c>
      <c r="W1" s="65" t="s">
        <v>1713</v>
      </c>
      <c r="X1" s="66" t="s">
        <v>1714</v>
      </c>
      <c r="Y1" s="67" t="s">
        <v>1715</v>
      </c>
      <c r="Z1" s="68" t="s">
        <v>1716</v>
      </c>
      <c r="AA1" s="69" t="s">
        <v>1717</v>
      </c>
      <c r="AB1" s="70" t="s">
        <v>1718</v>
      </c>
      <c r="AC1" s="71" t="s">
        <v>1719</v>
      </c>
      <c r="AD1" s="71" t="s">
        <v>1720</v>
      </c>
      <c r="AE1" s="72" t="s">
        <v>1721</v>
      </c>
      <c r="AF1" s="295" t="s">
        <v>1722</v>
      </c>
    </row>
    <row r="2" spans="1:32" ht="35.25" customHeight="1" x14ac:dyDescent="0.3">
      <c r="A2" s="74">
        <v>40</v>
      </c>
      <c r="B2" s="75">
        <v>3552025</v>
      </c>
      <c r="C2" s="76" t="s">
        <v>882</v>
      </c>
      <c r="D2" s="77" t="s">
        <v>22</v>
      </c>
      <c r="E2" s="78" t="s">
        <v>883</v>
      </c>
      <c r="F2" s="77" t="s">
        <v>884</v>
      </c>
      <c r="G2" s="79" t="s">
        <v>67</v>
      </c>
      <c r="H2" s="80">
        <v>901465133</v>
      </c>
      <c r="I2" s="81">
        <v>0</v>
      </c>
      <c r="J2" s="81">
        <v>520000000</v>
      </c>
      <c r="K2" s="74" t="s">
        <v>812</v>
      </c>
      <c r="L2" s="82" t="s">
        <v>1723</v>
      </c>
      <c r="M2" s="83" t="s">
        <v>1724</v>
      </c>
      <c r="N2" s="138">
        <v>43754943</v>
      </c>
      <c r="O2" s="83" t="s">
        <v>1725</v>
      </c>
      <c r="P2" s="84">
        <v>1017130656</v>
      </c>
      <c r="Q2" s="85">
        <v>5</v>
      </c>
      <c r="R2" s="86" t="s">
        <v>3129</v>
      </c>
      <c r="S2" s="87">
        <v>520000000</v>
      </c>
      <c r="T2" s="88">
        <v>6</v>
      </c>
      <c r="U2" s="89" t="s">
        <v>64</v>
      </c>
      <c r="V2" s="90">
        <v>520000000</v>
      </c>
      <c r="W2" s="91">
        <v>46010</v>
      </c>
      <c r="X2" s="92">
        <v>0</v>
      </c>
      <c r="Y2" s="91">
        <v>46029</v>
      </c>
      <c r="Z2" s="93">
        <v>45758</v>
      </c>
      <c r="AA2" s="94">
        <v>0</v>
      </c>
      <c r="AB2" s="95">
        <v>46249</v>
      </c>
      <c r="AC2" s="96">
        <v>0</v>
      </c>
      <c r="AD2" s="132">
        <v>0</v>
      </c>
      <c r="AE2" s="157" t="s">
        <v>1726</v>
      </c>
      <c r="AF2" s="78" t="s">
        <v>1727</v>
      </c>
    </row>
    <row r="3" spans="1:32" ht="35.25" customHeight="1" x14ac:dyDescent="0.3">
      <c r="A3" s="74">
        <v>735</v>
      </c>
      <c r="B3" s="75">
        <v>3552025</v>
      </c>
      <c r="C3" s="76" t="s">
        <v>1477</v>
      </c>
      <c r="D3" s="77" t="s">
        <v>22</v>
      </c>
      <c r="E3" s="78" t="s">
        <v>883</v>
      </c>
      <c r="F3" s="77" t="s">
        <v>884</v>
      </c>
      <c r="G3" s="79" t="s">
        <v>67</v>
      </c>
      <c r="H3" s="80">
        <v>901465133</v>
      </c>
      <c r="I3" s="81">
        <v>0</v>
      </c>
      <c r="J3" s="81">
        <v>110000000</v>
      </c>
      <c r="K3" s="74" t="s">
        <v>812</v>
      </c>
      <c r="L3" s="82" t="s">
        <v>1728</v>
      </c>
      <c r="M3" s="83" t="s">
        <v>1729</v>
      </c>
      <c r="N3" s="138">
        <v>98663915</v>
      </c>
      <c r="O3" s="83" t="s">
        <v>1725</v>
      </c>
      <c r="P3" s="84">
        <v>1017130656</v>
      </c>
      <c r="Q3" s="85">
        <v>888</v>
      </c>
      <c r="R3" s="86" t="s">
        <v>3168</v>
      </c>
      <c r="S3" s="87">
        <v>110000000</v>
      </c>
      <c r="T3" s="88">
        <v>9227</v>
      </c>
      <c r="U3" s="89" t="s">
        <v>127</v>
      </c>
      <c r="V3" s="90">
        <v>110000000</v>
      </c>
      <c r="W3" s="91">
        <v>46248</v>
      </c>
      <c r="X3" s="92">
        <v>0</v>
      </c>
      <c r="Y3" s="91">
        <v>46276</v>
      </c>
      <c r="Z3" s="93">
        <v>46250</v>
      </c>
      <c r="AA3" s="94">
        <v>0</v>
      </c>
      <c r="AB3" s="95">
        <v>46300</v>
      </c>
      <c r="AC3" s="96">
        <v>0</v>
      </c>
      <c r="AD3" s="132">
        <v>0</v>
      </c>
      <c r="AE3" s="157"/>
      <c r="AF3" s="78" t="s">
        <v>1730</v>
      </c>
    </row>
    <row r="4" spans="1:32" ht="35.25" customHeight="1" x14ac:dyDescent="0.3">
      <c r="A4" s="74">
        <v>41</v>
      </c>
      <c r="B4" s="75">
        <v>3542025</v>
      </c>
      <c r="C4" s="76" t="s">
        <v>886</v>
      </c>
      <c r="D4" s="77" t="s">
        <v>22</v>
      </c>
      <c r="E4" s="78" t="s">
        <v>883</v>
      </c>
      <c r="F4" s="77" t="s">
        <v>884</v>
      </c>
      <c r="G4" s="79" t="s">
        <v>67</v>
      </c>
      <c r="H4" s="80">
        <v>901465133</v>
      </c>
      <c r="I4" s="81">
        <v>0</v>
      </c>
      <c r="J4" s="81">
        <v>654158852</v>
      </c>
      <c r="K4" s="74" t="s">
        <v>812</v>
      </c>
      <c r="L4" s="82" t="s">
        <v>1723</v>
      </c>
      <c r="M4" s="83" t="s">
        <v>1729</v>
      </c>
      <c r="N4" s="138">
        <v>98663915</v>
      </c>
      <c r="O4" s="83" t="s">
        <v>1731</v>
      </c>
      <c r="P4" s="84">
        <v>43208997</v>
      </c>
      <c r="Q4" s="85">
        <v>6</v>
      </c>
      <c r="R4" s="86" t="s">
        <v>3169</v>
      </c>
      <c r="S4" s="87">
        <v>654158852</v>
      </c>
      <c r="T4" s="88">
        <v>3</v>
      </c>
      <c r="U4" s="89" t="s">
        <v>128</v>
      </c>
      <c r="V4" s="90">
        <v>654158852</v>
      </c>
      <c r="W4" s="91">
        <v>46014</v>
      </c>
      <c r="X4" s="92">
        <v>0</v>
      </c>
      <c r="Y4" s="91">
        <v>46069</v>
      </c>
      <c r="Z4" s="93">
        <v>45769</v>
      </c>
      <c r="AA4" s="94">
        <v>0</v>
      </c>
      <c r="AB4" s="95">
        <v>46217</v>
      </c>
      <c r="AC4" s="96">
        <v>0</v>
      </c>
      <c r="AD4" s="132">
        <v>0</v>
      </c>
      <c r="AE4" s="157" t="s">
        <v>1732</v>
      </c>
      <c r="AF4" s="78" t="s">
        <v>1733</v>
      </c>
    </row>
    <row r="5" spans="1:32" ht="35.25" customHeight="1" x14ac:dyDescent="0.3">
      <c r="A5" s="74">
        <v>650</v>
      </c>
      <c r="B5" s="73">
        <v>3542025</v>
      </c>
      <c r="C5" s="76" t="s">
        <v>1456</v>
      </c>
      <c r="D5" s="77" t="s">
        <v>22</v>
      </c>
      <c r="E5" s="78" t="s">
        <v>883</v>
      </c>
      <c r="F5" s="77" t="s">
        <v>1425</v>
      </c>
      <c r="G5" s="79" t="s">
        <v>67</v>
      </c>
      <c r="H5" s="199">
        <v>901465133</v>
      </c>
      <c r="I5" s="81"/>
      <c r="J5" s="81">
        <v>79931323</v>
      </c>
      <c r="K5" s="129"/>
      <c r="L5" s="82" t="s">
        <v>1734</v>
      </c>
      <c r="M5" s="83" t="s">
        <v>1729</v>
      </c>
      <c r="N5" s="138">
        <v>98663915</v>
      </c>
      <c r="O5" s="83" t="s">
        <v>1731</v>
      </c>
      <c r="P5" s="84">
        <v>43208997</v>
      </c>
      <c r="Q5" s="85">
        <v>711</v>
      </c>
      <c r="R5" s="86" t="s">
        <v>895</v>
      </c>
      <c r="S5" s="87">
        <v>0</v>
      </c>
      <c r="T5" s="88" t="s">
        <v>895</v>
      </c>
      <c r="U5" s="89" t="s">
        <v>895</v>
      </c>
      <c r="V5" s="90">
        <v>0</v>
      </c>
      <c r="W5" s="91">
        <v>46217</v>
      </c>
      <c r="X5" s="92">
        <v>0</v>
      </c>
      <c r="Y5" s="91">
        <v>46238</v>
      </c>
      <c r="Z5" s="93" t="s">
        <v>895</v>
      </c>
      <c r="AA5" s="94">
        <v>0</v>
      </c>
      <c r="AB5" s="95" t="s">
        <v>895</v>
      </c>
      <c r="AC5" s="96">
        <v>0</v>
      </c>
      <c r="AD5" s="132">
        <v>0</v>
      </c>
      <c r="AE5" s="157"/>
      <c r="AF5" s="200" t="s">
        <v>1735</v>
      </c>
    </row>
    <row r="6" spans="1:32" ht="35.25" customHeight="1" x14ac:dyDescent="0.3">
      <c r="A6" s="74">
        <v>42</v>
      </c>
      <c r="B6" s="75">
        <v>3722025</v>
      </c>
      <c r="C6" s="76" t="s">
        <v>888</v>
      </c>
      <c r="D6" s="77" t="s">
        <v>0</v>
      </c>
      <c r="E6" s="78" t="s">
        <v>883</v>
      </c>
      <c r="F6" s="77" t="s">
        <v>1736</v>
      </c>
      <c r="G6" s="79" t="s">
        <v>1737</v>
      </c>
      <c r="H6" s="80">
        <v>890900841</v>
      </c>
      <c r="I6" s="81">
        <v>0</v>
      </c>
      <c r="J6" s="81">
        <v>225000000</v>
      </c>
      <c r="K6" s="74" t="s">
        <v>812</v>
      </c>
      <c r="L6" s="82" t="s">
        <v>1738</v>
      </c>
      <c r="M6" s="83" t="s">
        <v>1739</v>
      </c>
      <c r="N6" s="138">
        <v>42690418</v>
      </c>
      <c r="O6" s="83" t="s">
        <v>1740</v>
      </c>
      <c r="P6" s="84">
        <v>21576431</v>
      </c>
      <c r="Q6" s="85">
        <v>7</v>
      </c>
      <c r="R6" s="86" t="s">
        <v>3170</v>
      </c>
      <c r="S6" s="87">
        <v>225000000</v>
      </c>
      <c r="T6" s="88">
        <v>7</v>
      </c>
      <c r="U6" s="89" t="s">
        <v>135</v>
      </c>
      <c r="V6" s="90">
        <v>225000000</v>
      </c>
      <c r="W6" s="91">
        <v>46021</v>
      </c>
      <c r="X6" s="92">
        <v>0</v>
      </c>
      <c r="Y6" s="91">
        <v>46028</v>
      </c>
      <c r="Z6" s="93">
        <v>45783</v>
      </c>
      <c r="AA6" s="94">
        <v>0</v>
      </c>
      <c r="AB6" s="95">
        <v>46218</v>
      </c>
      <c r="AC6" s="96">
        <v>0</v>
      </c>
      <c r="AD6" s="132">
        <v>0</v>
      </c>
      <c r="AE6" s="157" t="s">
        <v>1741</v>
      </c>
      <c r="AF6" s="78" t="s">
        <v>1733</v>
      </c>
    </row>
    <row r="7" spans="1:32" ht="35.25" customHeight="1" x14ac:dyDescent="0.3">
      <c r="A7" s="74" t="s">
        <v>812</v>
      </c>
      <c r="B7" s="75">
        <v>3722025</v>
      </c>
      <c r="C7" s="76" t="s">
        <v>1742</v>
      </c>
      <c r="D7" s="77" t="s">
        <v>0</v>
      </c>
      <c r="E7" s="78" t="s">
        <v>883</v>
      </c>
      <c r="F7" s="77" t="s">
        <v>1736</v>
      </c>
      <c r="G7" s="79" t="s">
        <v>1737</v>
      </c>
      <c r="H7" s="80">
        <v>890900841</v>
      </c>
      <c r="I7" s="81">
        <v>0</v>
      </c>
      <c r="J7" s="81">
        <v>0</v>
      </c>
      <c r="K7" s="74"/>
      <c r="L7" s="82" t="s">
        <v>1743</v>
      </c>
      <c r="M7" s="83"/>
      <c r="N7" s="138" t="s">
        <v>895</v>
      </c>
      <c r="O7" s="83"/>
      <c r="P7" s="84" t="s">
        <v>895</v>
      </c>
      <c r="Q7" s="85" t="s">
        <v>812</v>
      </c>
      <c r="R7" s="86" t="s">
        <v>895</v>
      </c>
      <c r="S7" s="87">
        <v>0</v>
      </c>
      <c r="T7" s="88" t="s">
        <v>895</v>
      </c>
      <c r="U7" s="89" t="s">
        <v>895</v>
      </c>
      <c r="V7" s="90">
        <v>0</v>
      </c>
      <c r="W7" s="91"/>
      <c r="X7" s="92">
        <v>0</v>
      </c>
      <c r="Y7" s="91"/>
      <c r="Z7" s="93"/>
      <c r="AA7" s="94">
        <v>0</v>
      </c>
      <c r="AB7" s="95"/>
      <c r="AC7" s="96">
        <v>0</v>
      </c>
      <c r="AD7" s="132">
        <v>0</v>
      </c>
      <c r="AE7" s="157"/>
      <c r="AF7" s="78"/>
    </row>
    <row r="8" spans="1:32" ht="35.25" customHeight="1" x14ac:dyDescent="0.3">
      <c r="A8" s="74">
        <v>43</v>
      </c>
      <c r="B8" s="75">
        <v>3292025</v>
      </c>
      <c r="C8" s="76" t="s">
        <v>890</v>
      </c>
      <c r="D8" s="77" t="s">
        <v>22</v>
      </c>
      <c r="E8" s="78" t="s">
        <v>883</v>
      </c>
      <c r="F8" s="77" t="s">
        <v>884</v>
      </c>
      <c r="G8" s="79" t="s">
        <v>1744</v>
      </c>
      <c r="H8" s="80">
        <v>900285704</v>
      </c>
      <c r="I8" s="81">
        <v>0</v>
      </c>
      <c r="J8" s="81">
        <v>443827801</v>
      </c>
      <c r="K8" s="129" t="s">
        <v>1745</v>
      </c>
      <c r="L8" s="82" t="s">
        <v>1746</v>
      </c>
      <c r="M8" s="83" t="s">
        <v>1747</v>
      </c>
      <c r="N8" s="138">
        <v>15511283</v>
      </c>
      <c r="O8" s="83" t="s">
        <v>1729</v>
      </c>
      <c r="P8" s="84">
        <v>98663915</v>
      </c>
      <c r="Q8" s="85">
        <v>9</v>
      </c>
      <c r="R8" s="86" t="s">
        <v>3131</v>
      </c>
      <c r="S8" s="87">
        <v>443827801</v>
      </c>
      <c r="T8" s="88">
        <v>1</v>
      </c>
      <c r="U8" s="89" t="s">
        <v>82</v>
      </c>
      <c r="V8" s="90">
        <v>443827801</v>
      </c>
      <c r="W8" s="91">
        <v>46017</v>
      </c>
      <c r="X8" s="92">
        <v>0</v>
      </c>
      <c r="Y8" s="91">
        <v>46050</v>
      </c>
      <c r="Z8" s="93">
        <v>45742</v>
      </c>
      <c r="AA8" s="94">
        <v>0</v>
      </c>
      <c r="AB8" s="95">
        <v>46225</v>
      </c>
      <c r="AC8" s="96">
        <v>0</v>
      </c>
      <c r="AD8" s="132">
        <v>0</v>
      </c>
      <c r="AE8" s="157" t="s">
        <v>1748</v>
      </c>
      <c r="AF8" s="78" t="s">
        <v>1749</v>
      </c>
    </row>
    <row r="9" spans="1:32" ht="35.25" customHeight="1" x14ac:dyDescent="0.3">
      <c r="A9" s="74">
        <v>80</v>
      </c>
      <c r="B9" s="75">
        <v>2302025</v>
      </c>
      <c r="C9" s="76" t="s">
        <v>937</v>
      </c>
      <c r="D9" s="77" t="s">
        <v>22</v>
      </c>
      <c r="E9" s="78" t="s">
        <v>883</v>
      </c>
      <c r="F9" s="77" t="s">
        <v>884</v>
      </c>
      <c r="G9" s="79" t="s">
        <v>67</v>
      </c>
      <c r="H9" s="80">
        <v>901465133</v>
      </c>
      <c r="I9" s="81">
        <v>0</v>
      </c>
      <c r="J9" s="81">
        <v>99607647</v>
      </c>
      <c r="K9" s="74" t="s">
        <v>812</v>
      </c>
      <c r="L9" s="82" t="s">
        <v>1746</v>
      </c>
      <c r="M9" s="83" t="s">
        <v>1750</v>
      </c>
      <c r="N9" s="138">
        <v>32244709</v>
      </c>
      <c r="O9" s="83" t="s">
        <v>1731</v>
      </c>
      <c r="P9" s="84">
        <v>43208997</v>
      </c>
      <c r="Q9" s="85">
        <v>10</v>
      </c>
      <c r="R9" s="86" t="s">
        <v>3175</v>
      </c>
      <c r="S9" s="87">
        <v>99607647</v>
      </c>
      <c r="T9" s="88">
        <v>5</v>
      </c>
      <c r="U9" s="89" t="s">
        <v>184</v>
      </c>
      <c r="V9" s="90">
        <v>99607647</v>
      </c>
      <c r="W9" s="91"/>
      <c r="X9" s="92">
        <v>0</v>
      </c>
      <c r="Y9" s="91"/>
      <c r="Z9" s="93">
        <v>45714</v>
      </c>
      <c r="AA9" s="94">
        <v>0</v>
      </c>
      <c r="AB9" s="95">
        <v>46203</v>
      </c>
      <c r="AC9" s="96">
        <v>0</v>
      </c>
      <c r="AD9" s="132">
        <v>0</v>
      </c>
      <c r="AE9" s="157" t="s">
        <v>1751</v>
      </c>
      <c r="AF9" s="78" t="s">
        <v>1752</v>
      </c>
    </row>
    <row r="10" spans="1:32" ht="35.25" customHeight="1" x14ac:dyDescent="0.3">
      <c r="A10" s="74">
        <v>99</v>
      </c>
      <c r="B10" s="75">
        <v>5572025</v>
      </c>
      <c r="C10" s="76" t="s">
        <v>967</v>
      </c>
      <c r="D10" s="77" t="s">
        <v>1753</v>
      </c>
      <c r="E10" s="78" t="s">
        <v>903</v>
      </c>
      <c r="F10" s="77" t="s">
        <v>1736</v>
      </c>
      <c r="G10" s="79" t="s">
        <v>1754</v>
      </c>
      <c r="H10" s="80">
        <v>900092385</v>
      </c>
      <c r="I10" s="81">
        <v>0</v>
      </c>
      <c r="J10" s="81">
        <v>270000000</v>
      </c>
      <c r="K10" s="74" t="s">
        <v>812</v>
      </c>
      <c r="L10" s="82" t="s">
        <v>1755</v>
      </c>
      <c r="M10" s="83"/>
      <c r="N10" s="138" t="s">
        <v>895</v>
      </c>
      <c r="O10" s="83"/>
      <c r="P10" s="84" t="s">
        <v>895</v>
      </c>
      <c r="Q10" s="85">
        <v>1</v>
      </c>
      <c r="R10" s="86" t="s">
        <v>3194</v>
      </c>
      <c r="S10" s="87">
        <v>270000000</v>
      </c>
      <c r="T10" s="88">
        <v>8</v>
      </c>
      <c r="U10" s="89" t="s">
        <v>214</v>
      </c>
      <c r="V10" s="90">
        <v>270000000</v>
      </c>
      <c r="W10" s="91"/>
      <c r="X10" s="92">
        <v>0</v>
      </c>
      <c r="Y10" s="91"/>
      <c r="Z10" s="93">
        <v>45915</v>
      </c>
      <c r="AA10" s="94">
        <v>0</v>
      </c>
      <c r="AB10" s="95">
        <v>46209</v>
      </c>
      <c r="AC10" s="96">
        <v>0</v>
      </c>
      <c r="AD10" s="132">
        <v>0</v>
      </c>
      <c r="AE10" s="156" t="s">
        <v>1756</v>
      </c>
      <c r="AF10" s="78" t="s">
        <v>1757</v>
      </c>
    </row>
    <row r="11" spans="1:32" ht="35.25" customHeight="1" x14ac:dyDescent="0.3">
      <c r="A11" s="74">
        <v>100</v>
      </c>
      <c r="B11" s="75">
        <v>2482025</v>
      </c>
      <c r="C11" s="76" t="s">
        <v>970</v>
      </c>
      <c r="D11" s="77" t="s">
        <v>1753</v>
      </c>
      <c r="E11" s="78" t="s">
        <v>883</v>
      </c>
      <c r="F11" s="77" t="s">
        <v>1736</v>
      </c>
      <c r="G11" s="79" t="s">
        <v>1758</v>
      </c>
      <c r="H11" s="80">
        <v>800167494</v>
      </c>
      <c r="I11" s="81">
        <v>0</v>
      </c>
      <c r="J11" s="81">
        <v>24000000</v>
      </c>
      <c r="K11" s="74" t="s">
        <v>812</v>
      </c>
      <c r="L11" s="82" t="s">
        <v>1759</v>
      </c>
      <c r="M11" s="83"/>
      <c r="N11" s="138" t="s">
        <v>895</v>
      </c>
      <c r="O11" s="83"/>
      <c r="P11" s="84" t="s">
        <v>895</v>
      </c>
      <c r="Q11" s="85">
        <v>2</v>
      </c>
      <c r="R11" s="86" t="s">
        <v>3195</v>
      </c>
      <c r="S11" s="87">
        <v>24000000</v>
      </c>
      <c r="T11" s="88">
        <v>4</v>
      </c>
      <c r="U11" s="89" t="s">
        <v>212</v>
      </c>
      <c r="V11" s="90">
        <v>23851631</v>
      </c>
      <c r="W11" s="91"/>
      <c r="X11" s="92">
        <v>0</v>
      </c>
      <c r="Y11" s="91"/>
      <c r="Z11" s="93">
        <v>45719</v>
      </c>
      <c r="AA11" s="94">
        <v>0</v>
      </c>
      <c r="AB11" s="95">
        <v>46053</v>
      </c>
      <c r="AC11" s="96">
        <v>0</v>
      </c>
      <c r="AD11" s="132">
        <v>0</v>
      </c>
      <c r="AE11" s="157" t="s">
        <v>1760</v>
      </c>
      <c r="AF11" s="78" t="s">
        <v>1761</v>
      </c>
    </row>
    <row r="12" spans="1:32" ht="35.25" customHeight="1" x14ac:dyDescent="0.3">
      <c r="A12" s="74">
        <v>115</v>
      </c>
      <c r="B12" s="75">
        <v>3582025</v>
      </c>
      <c r="C12" s="76" t="s">
        <v>993</v>
      </c>
      <c r="D12" s="77" t="s">
        <v>1762</v>
      </c>
      <c r="E12" s="78" t="s">
        <v>883</v>
      </c>
      <c r="F12" s="77" t="s">
        <v>884</v>
      </c>
      <c r="G12" s="79" t="s">
        <v>1763</v>
      </c>
      <c r="H12" s="80">
        <v>890937233</v>
      </c>
      <c r="I12" s="81">
        <v>0</v>
      </c>
      <c r="J12" s="81">
        <v>214134127</v>
      </c>
      <c r="K12" s="74" t="s">
        <v>812</v>
      </c>
      <c r="L12" s="82" t="s">
        <v>1738</v>
      </c>
      <c r="M12" s="83" t="s">
        <v>1764</v>
      </c>
      <c r="N12" s="138">
        <v>70879080</v>
      </c>
      <c r="O12" s="83" t="s">
        <v>1765</v>
      </c>
      <c r="P12" s="84">
        <v>43915464</v>
      </c>
      <c r="Q12" s="85">
        <v>2</v>
      </c>
      <c r="R12" s="86" t="s">
        <v>3195</v>
      </c>
      <c r="S12" s="87">
        <v>24000000</v>
      </c>
      <c r="T12" s="88">
        <v>4</v>
      </c>
      <c r="U12" s="89" t="s">
        <v>212</v>
      </c>
      <c r="V12" s="90">
        <v>23851631</v>
      </c>
      <c r="W12" s="91">
        <v>46021</v>
      </c>
      <c r="X12" s="92">
        <v>0</v>
      </c>
      <c r="Y12" s="91">
        <v>46036</v>
      </c>
      <c r="Z12" s="93">
        <v>45785</v>
      </c>
      <c r="AA12" s="94">
        <v>0</v>
      </c>
      <c r="AB12" s="95">
        <v>46203</v>
      </c>
      <c r="AC12" s="96">
        <v>0</v>
      </c>
      <c r="AD12" s="132">
        <v>0</v>
      </c>
      <c r="AE12" s="157" t="s">
        <v>1766</v>
      </c>
      <c r="AF12" s="78" t="s">
        <v>1767</v>
      </c>
    </row>
    <row r="13" spans="1:32" ht="35.25" customHeight="1" x14ac:dyDescent="0.3">
      <c r="A13" s="74" t="s">
        <v>812</v>
      </c>
      <c r="B13" s="75" t="s">
        <v>1768</v>
      </c>
      <c r="C13" s="76" t="s">
        <v>1769</v>
      </c>
      <c r="D13" s="77" t="s">
        <v>22</v>
      </c>
      <c r="E13" s="78" t="s">
        <v>883</v>
      </c>
      <c r="F13" s="77" t="s">
        <v>1770</v>
      </c>
      <c r="G13" s="79" t="s">
        <v>75</v>
      </c>
      <c r="H13" s="80">
        <v>811009788</v>
      </c>
      <c r="I13" s="81">
        <v>0</v>
      </c>
      <c r="J13" s="81">
        <v>0</v>
      </c>
      <c r="K13" s="74" t="s">
        <v>1771</v>
      </c>
      <c r="L13" s="82" t="s">
        <v>1772</v>
      </c>
      <c r="M13" s="83" t="s">
        <v>1731</v>
      </c>
      <c r="N13" s="138">
        <v>43208997</v>
      </c>
      <c r="O13" s="83" t="s">
        <v>1729</v>
      </c>
      <c r="P13" s="84">
        <v>98663915</v>
      </c>
      <c r="Q13" s="85" t="s">
        <v>812</v>
      </c>
      <c r="R13" s="86" t="s">
        <v>895</v>
      </c>
      <c r="S13" s="87">
        <v>0</v>
      </c>
      <c r="T13" s="88" t="s">
        <v>895</v>
      </c>
      <c r="U13" s="89" t="s">
        <v>895</v>
      </c>
      <c r="V13" s="90">
        <v>0</v>
      </c>
      <c r="W13" s="91">
        <v>45834</v>
      </c>
      <c r="X13" s="92" t="e">
        <v>#REF!</v>
      </c>
      <c r="Y13" s="91">
        <v>46086</v>
      </c>
      <c r="Z13" s="93">
        <v>45834</v>
      </c>
      <c r="AA13" s="94">
        <v>0</v>
      </c>
      <c r="AB13" s="95">
        <v>46268</v>
      </c>
      <c r="AC13" s="96">
        <v>0</v>
      </c>
      <c r="AD13" s="132">
        <v>0</v>
      </c>
      <c r="AE13" s="158" t="s">
        <v>1773</v>
      </c>
      <c r="AF13" s="145" t="s">
        <v>1774</v>
      </c>
    </row>
    <row r="14" spans="1:32" ht="35.25" customHeight="1" x14ac:dyDescent="0.3">
      <c r="A14" s="74">
        <v>44</v>
      </c>
      <c r="B14" s="75" t="s">
        <v>1768</v>
      </c>
      <c r="C14" s="76" t="s">
        <v>893</v>
      </c>
      <c r="D14" s="77" t="s">
        <v>22</v>
      </c>
      <c r="E14" s="78" t="s">
        <v>883</v>
      </c>
      <c r="F14" s="77" t="s">
        <v>1770</v>
      </c>
      <c r="G14" s="79" t="s">
        <v>75</v>
      </c>
      <c r="H14" s="80">
        <v>811009788</v>
      </c>
      <c r="I14" s="81">
        <v>0</v>
      </c>
      <c r="J14" s="81">
        <v>6260225</v>
      </c>
      <c r="K14" s="74" t="s">
        <v>1775</v>
      </c>
      <c r="L14" s="82" t="s">
        <v>1776</v>
      </c>
      <c r="M14" s="83" t="s">
        <v>1731</v>
      </c>
      <c r="N14" s="138">
        <v>43208997</v>
      </c>
      <c r="O14" s="83" t="s">
        <v>1729</v>
      </c>
      <c r="P14" s="84">
        <v>98663915</v>
      </c>
      <c r="Q14" s="85">
        <v>930</v>
      </c>
      <c r="R14" s="86" t="s">
        <v>3130</v>
      </c>
      <c r="S14" s="87">
        <v>6260225</v>
      </c>
      <c r="T14" s="88">
        <v>10227</v>
      </c>
      <c r="U14" s="89" t="s">
        <v>72</v>
      </c>
      <c r="V14" s="90">
        <v>6260225</v>
      </c>
      <c r="W14" s="201"/>
      <c r="X14" s="92">
        <v>0</v>
      </c>
      <c r="Y14" s="91">
        <v>46281</v>
      </c>
      <c r="Z14" s="93">
        <v>46296</v>
      </c>
      <c r="AA14" s="94">
        <v>0</v>
      </c>
      <c r="AB14" s="95">
        <v>46387</v>
      </c>
      <c r="AC14" s="96">
        <v>0</v>
      </c>
      <c r="AD14" s="132">
        <v>0</v>
      </c>
      <c r="AE14" s="202"/>
      <c r="AF14" s="145" t="s">
        <v>1777</v>
      </c>
    </row>
    <row r="15" spans="1:32" ht="35.25" customHeight="1" x14ac:dyDescent="0.3">
      <c r="A15" s="74">
        <v>467</v>
      </c>
      <c r="B15" s="75">
        <v>4762025</v>
      </c>
      <c r="C15" s="76" t="s">
        <v>1306</v>
      </c>
      <c r="D15" s="77" t="s">
        <v>1778</v>
      </c>
      <c r="E15" s="78" t="s">
        <v>883</v>
      </c>
      <c r="F15" s="77" t="s">
        <v>884</v>
      </c>
      <c r="G15" s="79" t="s">
        <v>1779</v>
      </c>
      <c r="H15" s="80">
        <v>811007127</v>
      </c>
      <c r="I15" s="81">
        <v>0</v>
      </c>
      <c r="J15" s="81">
        <v>1962907777</v>
      </c>
      <c r="K15" s="129" t="s">
        <v>1780</v>
      </c>
      <c r="L15" s="82" t="s">
        <v>1781</v>
      </c>
      <c r="M15" s="83" t="s">
        <v>1782</v>
      </c>
      <c r="N15" s="138">
        <v>8103470</v>
      </c>
      <c r="O15" s="83" t="s">
        <v>1783</v>
      </c>
      <c r="P15" s="84">
        <v>1035231868</v>
      </c>
      <c r="Q15" s="85">
        <v>505</v>
      </c>
      <c r="R15" s="86" t="s">
        <v>3269</v>
      </c>
      <c r="S15" s="87">
        <v>1962907777</v>
      </c>
      <c r="T15" s="88">
        <v>3543</v>
      </c>
      <c r="U15" s="89" t="s">
        <v>519</v>
      </c>
      <c r="V15" s="90">
        <v>1962907777</v>
      </c>
      <c r="W15" s="91">
        <v>46100</v>
      </c>
      <c r="X15" s="92">
        <v>0</v>
      </c>
      <c r="Y15" s="91">
        <v>46106</v>
      </c>
      <c r="Z15" s="93">
        <v>45849</v>
      </c>
      <c r="AA15" s="94">
        <v>0</v>
      </c>
      <c r="AB15" s="95">
        <v>46205</v>
      </c>
      <c r="AC15" s="96">
        <v>0</v>
      </c>
      <c r="AD15" s="132">
        <v>0</v>
      </c>
      <c r="AE15" s="157" t="s">
        <v>1784</v>
      </c>
      <c r="AF15" s="146" t="s">
        <v>812</v>
      </c>
    </row>
    <row r="16" spans="1:32" ht="35.25" customHeight="1" x14ac:dyDescent="0.3">
      <c r="A16" s="74">
        <v>563</v>
      </c>
      <c r="B16" s="75">
        <v>4092026</v>
      </c>
      <c r="C16" s="76" t="s">
        <v>1394</v>
      </c>
      <c r="D16" s="77" t="s">
        <v>1785</v>
      </c>
      <c r="E16" s="78" t="s">
        <v>883</v>
      </c>
      <c r="F16" s="77" t="s">
        <v>909</v>
      </c>
      <c r="G16" s="79" t="s">
        <v>1786</v>
      </c>
      <c r="H16" s="80">
        <v>900222494</v>
      </c>
      <c r="I16" s="81">
        <v>0</v>
      </c>
      <c r="J16" s="81">
        <v>16503503</v>
      </c>
      <c r="K16" s="129" t="s">
        <v>1787</v>
      </c>
      <c r="L16" s="82" t="s">
        <v>1788</v>
      </c>
      <c r="M16" s="83"/>
      <c r="N16" s="138" t="s">
        <v>895</v>
      </c>
      <c r="O16" s="83"/>
      <c r="P16" s="84" t="s">
        <v>895</v>
      </c>
      <c r="Q16" s="85">
        <v>580</v>
      </c>
      <c r="R16" s="86" t="s">
        <v>3359</v>
      </c>
      <c r="S16" s="87">
        <v>16503503</v>
      </c>
      <c r="T16" s="88">
        <v>7412</v>
      </c>
      <c r="U16" s="89" t="s">
        <v>671</v>
      </c>
      <c r="V16" s="90">
        <v>16503503</v>
      </c>
      <c r="W16" s="91"/>
      <c r="X16" s="92">
        <v>0</v>
      </c>
      <c r="Y16" s="91"/>
      <c r="Z16" s="93">
        <v>46174</v>
      </c>
      <c r="AA16" s="94">
        <v>0</v>
      </c>
      <c r="AB16" s="95">
        <v>46325</v>
      </c>
      <c r="AC16" s="96">
        <v>0</v>
      </c>
      <c r="AD16" s="132">
        <v>0</v>
      </c>
      <c r="AE16" s="157"/>
      <c r="AF16" s="146" t="s">
        <v>1789</v>
      </c>
    </row>
    <row r="17" spans="1:32" ht="35.25" customHeight="1" x14ac:dyDescent="0.3">
      <c r="A17" s="74">
        <v>593</v>
      </c>
      <c r="B17" s="73">
        <v>7822024</v>
      </c>
      <c r="C17" s="76" t="s">
        <v>1790</v>
      </c>
      <c r="D17" s="77" t="s">
        <v>1791</v>
      </c>
      <c r="E17" s="78" t="s">
        <v>883</v>
      </c>
      <c r="F17" s="77" t="s">
        <v>884</v>
      </c>
      <c r="G17" s="79" t="s">
        <v>1792</v>
      </c>
      <c r="H17" s="199">
        <v>890984761</v>
      </c>
      <c r="I17" s="81">
        <v>0</v>
      </c>
      <c r="J17" s="81">
        <v>100829118</v>
      </c>
      <c r="K17" s="129" t="s">
        <v>812</v>
      </c>
      <c r="L17" s="82" t="s">
        <v>1793</v>
      </c>
      <c r="M17" s="83" t="s">
        <v>1794</v>
      </c>
      <c r="N17" s="138">
        <v>71610877</v>
      </c>
      <c r="O17" s="83" t="s">
        <v>1795</v>
      </c>
      <c r="P17" s="84">
        <v>51809755</v>
      </c>
      <c r="Q17" s="85">
        <v>638</v>
      </c>
      <c r="R17" s="86" t="s">
        <v>3223</v>
      </c>
      <c r="S17" s="87">
        <v>100829118</v>
      </c>
      <c r="T17" s="88">
        <v>7424</v>
      </c>
      <c r="U17" s="89" t="s">
        <v>132</v>
      </c>
      <c r="V17" s="90">
        <v>100829118</v>
      </c>
      <c r="W17" s="91">
        <v>46203</v>
      </c>
      <c r="X17" s="92">
        <v>0</v>
      </c>
      <c r="Y17" s="91">
        <v>46224</v>
      </c>
      <c r="Z17" s="93" t="s">
        <v>895</v>
      </c>
      <c r="AA17" s="94">
        <v>0</v>
      </c>
      <c r="AB17" s="95" t="s">
        <v>895</v>
      </c>
      <c r="AC17" s="96">
        <v>0</v>
      </c>
      <c r="AD17" s="132">
        <v>0</v>
      </c>
      <c r="AE17" s="157"/>
      <c r="AF17" s="200" t="s">
        <v>1796</v>
      </c>
    </row>
    <row r="18" spans="1:32" ht="35.25" customHeight="1" x14ac:dyDescent="0.3">
      <c r="A18" s="74">
        <v>574</v>
      </c>
      <c r="B18" s="73">
        <v>5572025</v>
      </c>
      <c r="C18" s="76" t="s">
        <v>1415</v>
      </c>
      <c r="D18" s="77" t="s">
        <v>1753</v>
      </c>
      <c r="E18" s="78" t="s">
        <v>883</v>
      </c>
      <c r="F18" t="s">
        <v>1736</v>
      </c>
      <c r="G18" s="79" t="s">
        <v>1754</v>
      </c>
      <c r="H18" s="199">
        <v>900092385</v>
      </c>
      <c r="I18" s="81"/>
      <c r="J18" s="81">
        <v>77947470</v>
      </c>
      <c r="K18" s="129" t="s">
        <v>812</v>
      </c>
      <c r="L18" s="82" t="s">
        <v>1797</v>
      </c>
      <c r="M18" s="83" t="s">
        <v>1798</v>
      </c>
      <c r="N18" s="138">
        <v>1088260059</v>
      </c>
      <c r="O18" s="83" t="s">
        <v>1799</v>
      </c>
      <c r="P18" s="84">
        <v>71265476</v>
      </c>
      <c r="Q18" s="85">
        <v>641</v>
      </c>
      <c r="R18" s="86" t="s">
        <v>895</v>
      </c>
      <c r="S18" s="87">
        <v>0</v>
      </c>
      <c r="T18" s="88" t="s">
        <v>895</v>
      </c>
      <c r="U18" s="89" t="s">
        <v>895</v>
      </c>
      <c r="V18" s="90">
        <v>0</v>
      </c>
      <c r="W18" s="91">
        <v>46209</v>
      </c>
      <c r="X18" s="92">
        <v>0</v>
      </c>
      <c r="Y18" s="91">
        <v>46211</v>
      </c>
      <c r="Z18" s="93" t="s">
        <v>895</v>
      </c>
      <c r="AA18" s="94">
        <v>0</v>
      </c>
      <c r="AB18" s="95" t="s">
        <v>895</v>
      </c>
      <c r="AC18" s="96">
        <v>0</v>
      </c>
      <c r="AD18" s="132">
        <v>0</v>
      </c>
      <c r="AE18" s="157"/>
      <c r="AF18" s="200" t="s">
        <v>1800</v>
      </c>
    </row>
    <row r="19" spans="1:32" ht="35.25" customHeight="1" x14ac:dyDescent="0.3">
      <c r="A19" s="74">
        <v>594</v>
      </c>
      <c r="B19" s="73">
        <v>6082025</v>
      </c>
      <c r="C19" s="76" t="s">
        <v>1424</v>
      </c>
      <c r="D19" s="77" t="s">
        <v>1801</v>
      </c>
      <c r="E19" s="78" t="s">
        <v>883</v>
      </c>
      <c r="F19" s="77" t="s">
        <v>1425</v>
      </c>
      <c r="G19" s="79" t="s">
        <v>1802</v>
      </c>
      <c r="H19" s="199">
        <v>900285704</v>
      </c>
      <c r="I19" s="81"/>
      <c r="J19" s="81">
        <v>112261370</v>
      </c>
      <c r="K19" s="129" t="s">
        <v>812</v>
      </c>
      <c r="L19" s="82" t="s">
        <v>1797</v>
      </c>
      <c r="M19" s="83"/>
      <c r="N19" s="138" t="s">
        <v>895</v>
      </c>
      <c r="O19" s="83"/>
      <c r="P19" s="84" t="s">
        <v>895</v>
      </c>
      <c r="Q19" s="85">
        <v>637</v>
      </c>
      <c r="R19" s="86" t="s">
        <v>895</v>
      </c>
      <c r="S19" s="87">
        <v>0</v>
      </c>
      <c r="T19" s="88" t="s">
        <v>895</v>
      </c>
      <c r="U19" s="89" t="s">
        <v>895</v>
      </c>
      <c r="V19" s="90">
        <v>0</v>
      </c>
      <c r="W19" s="91"/>
      <c r="X19" s="92">
        <v>0</v>
      </c>
      <c r="Y19" s="91"/>
      <c r="Z19" s="93" t="s">
        <v>895</v>
      </c>
      <c r="AA19" s="94">
        <v>0</v>
      </c>
      <c r="AB19" s="95" t="s">
        <v>895</v>
      </c>
      <c r="AC19" s="96">
        <v>0</v>
      </c>
      <c r="AD19" s="132">
        <v>0</v>
      </c>
      <c r="AE19" s="157"/>
      <c r="AF19" s="200"/>
    </row>
    <row r="20" spans="1:32" ht="35.25" customHeight="1" x14ac:dyDescent="0.3">
      <c r="A20" s="74" t="s">
        <v>812</v>
      </c>
      <c r="B20" s="75">
        <v>2302025</v>
      </c>
      <c r="C20" s="76" t="s">
        <v>1803</v>
      </c>
      <c r="D20" s="77" t="s">
        <v>22</v>
      </c>
      <c r="E20" s="78" t="s">
        <v>883</v>
      </c>
      <c r="F20" s="77" t="s">
        <v>884</v>
      </c>
      <c r="G20" s="79" t="s">
        <v>1804</v>
      </c>
      <c r="H20" s="80">
        <v>901465133</v>
      </c>
      <c r="I20" s="81">
        <v>0</v>
      </c>
      <c r="J20" s="81">
        <v>0</v>
      </c>
      <c r="K20" s="129" t="s">
        <v>812</v>
      </c>
      <c r="L20" s="82" t="s">
        <v>1793</v>
      </c>
      <c r="M20" s="83"/>
      <c r="N20" s="138"/>
      <c r="O20" s="83"/>
      <c r="P20" s="84"/>
      <c r="Q20" s="85" t="s">
        <v>812</v>
      </c>
      <c r="R20" s="86" t="s">
        <v>895</v>
      </c>
      <c r="S20" s="87">
        <v>0</v>
      </c>
      <c r="T20" s="88" t="s">
        <v>895</v>
      </c>
      <c r="U20" s="89" t="s">
        <v>895</v>
      </c>
      <c r="V20" s="90">
        <v>0</v>
      </c>
      <c r="W20" s="91"/>
      <c r="X20" s="92">
        <v>0</v>
      </c>
      <c r="Y20" s="91"/>
      <c r="Z20" s="93"/>
      <c r="AA20" s="94">
        <v>0</v>
      </c>
      <c r="AB20" s="95"/>
      <c r="AC20" s="96">
        <v>0</v>
      </c>
      <c r="AD20" s="132">
        <v>0</v>
      </c>
      <c r="AE20" s="97"/>
      <c r="AF20" s="78" t="s">
        <v>1805</v>
      </c>
    </row>
    <row r="21" spans="1:32" ht="35.25" customHeight="1" x14ac:dyDescent="0.3">
      <c r="A21" s="144">
        <v>493</v>
      </c>
      <c r="B21" s="75">
        <v>1</v>
      </c>
      <c r="C21" s="76" t="s">
        <v>1322</v>
      </c>
      <c r="D21" s="77" t="s">
        <v>1778</v>
      </c>
      <c r="E21" s="78" t="s">
        <v>903</v>
      </c>
      <c r="F21" s="77" t="s">
        <v>909</v>
      </c>
      <c r="G21" s="79" t="s">
        <v>1806</v>
      </c>
      <c r="H21" s="80">
        <v>1017208914</v>
      </c>
      <c r="I21" s="81">
        <v>7884400</v>
      </c>
      <c r="J21" s="81">
        <v>47306400</v>
      </c>
      <c r="K21" s="74" t="s">
        <v>812</v>
      </c>
      <c r="L21" s="82" t="s">
        <v>1807</v>
      </c>
      <c r="M21" s="83" t="s">
        <v>1808</v>
      </c>
      <c r="N21" s="138">
        <v>21509270</v>
      </c>
      <c r="O21" s="83" t="s">
        <v>1809</v>
      </c>
      <c r="P21" s="84">
        <v>43816614</v>
      </c>
      <c r="Q21" s="85">
        <v>42</v>
      </c>
      <c r="R21" s="86" t="s">
        <v>3259</v>
      </c>
      <c r="S21" s="87">
        <v>47306400</v>
      </c>
      <c r="T21" s="88">
        <v>18</v>
      </c>
      <c r="U21" s="89" t="s">
        <v>505</v>
      </c>
      <c r="V21" s="90">
        <v>47306400</v>
      </c>
      <c r="W21" s="91">
        <v>46036</v>
      </c>
      <c r="X21" s="92">
        <v>0</v>
      </c>
      <c r="Y21" s="91" t="s">
        <v>1810</v>
      </c>
      <c r="Z21" s="93">
        <v>46037</v>
      </c>
      <c r="AA21" s="94">
        <v>0</v>
      </c>
      <c r="AB21" s="95">
        <v>46216</v>
      </c>
      <c r="AC21" s="96">
        <v>0</v>
      </c>
      <c r="AD21" s="132">
        <v>0</v>
      </c>
      <c r="AE21" s="130" t="s">
        <v>1811</v>
      </c>
      <c r="AF21" s="78" t="s">
        <v>1796</v>
      </c>
    </row>
    <row r="22" spans="1:32" ht="35.25" customHeight="1" x14ac:dyDescent="0.3">
      <c r="A22" s="144">
        <v>488</v>
      </c>
      <c r="B22" s="75">
        <v>2</v>
      </c>
      <c r="C22" s="76" t="s">
        <v>1320</v>
      </c>
      <c r="D22" s="77" t="s">
        <v>1778</v>
      </c>
      <c r="E22" s="78" t="s">
        <v>903</v>
      </c>
      <c r="F22" s="77" t="s">
        <v>909</v>
      </c>
      <c r="G22" s="79" t="s">
        <v>1812</v>
      </c>
      <c r="H22" s="80">
        <v>1039451091</v>
      </c>
      <c r="I22" s="81">
        <v>7884400</v>
      </c>
      <c r="J22" s="81">
        <v>47306400</v>
      </c>
      <c r="K22" s="74" t="s">
        <v>812</v>
      </c>
      <c r="L22" s="82" t="s">
        <v>1807</v>
      </c>
      <c r="M22" s="83" t="s">
        <v>1813</v>
      </c>
      <c r="N22" s="138">
        <v>71220441</v>
      </c>
      <c r="O22" s="83" t="s">
        <v>1782</v>
      </c>
      <c r="P22" s="84">
        <v>8103470</v>
      </c>
      <c r="Q22" s="85">
        <v>46</v>
      </c>
      <c r="R22" s="86" t="s">
        <v>3263</v>
      </c>
      <c r="S22" s="87">
        <v>47306400</v>
      </c>
      <c r="T22" s="88">
        <v>23</v>
      </c>
      <c r="U22" s="89" t="s">
        <v>507</v>
      </c>
      <c r="V22" s="90">
        <v>47306400</v>
      </c>
      <c r="W22" s="91">
        <v>46036</v>
      </c>
      <c r="X22" s="92">
        <v>0</v>
      </c>
      <c r="Y22" s="91" t="s">
        <v>1810</v>
      </c>
      <c r="Z22" s="93">
        <v>46037</v>
      </c>
      <c r="AA22" s="94">
        <v>0</v>
      </c>
      <c r="AB22" s="95">
        <v>46217</v>
      </c>
      <c r="AC22" s="96">
        <v>0</v>
      </c>
      <c r="AD22" s="132">
        <v>0</v>
      </c>
      <c r="AE22" s="159" t="s">
        <v>1814</v>
      </c>
      <c r="AF22" s="78" t="s">
        <v>1796</v>
      </c>
    </row>
    <row r="23" spans="1:32" ht="35.25" customHeight="1" x14ac:dyDescent="0.3">
      <c r="A23" s="144">
        <v>489</v>
      </c>
      <c r="B23" s="75">
        <v>3</v>
      </c>
      <c r="C23" s="76" t="s">
        <v>1320</v>
      </c>
      <c r="D23" s="77" t="s">
        <v>1778</v>
      </c>
      <c r="E23" s="78" t="s">
        <v>903</v>
      </c>
      <c r="F23" s="77" t="s">
        <v>909</v>
      </c>
      <c r="G23" s="79" t="s">
        <v>1815</v>
      </c>
      <c r="H23" s="80">
        <v>43689871</v>
      </c>
      <c r="I23" s="81">
        <v>7884400</v>
      </c>
      <c r="J23" s="81">
        <v>47306400</v>
      </c>
      <c r="K23" s="74" t="s">
        <v>812</v>
      </c>
      <c r="L23" s="82" t="s">
        <v>1807</v>
      </c>
      <c r="M23" s="83" t="s">
        <v>1808</v>
      </c>
      <c r="N23" s="138">
        <v>21509270</v>
      </c>
      <c r="O23" s="83" t="s">
        <v>1809</v>
      </c>
      <c r="P23" s="84">
        <v>43816614</v>
      </c>
      <c r="Q23" s="85">
        <v>39</v>
      </c>
      <c r="R23" s="86" t="s">
        <v>3256</v>
      </c>
      <c r="S23" s="87">
        <v>47306400</v>
      </c>
      <c r="T23" s="88">
        <v>19</v>
      </c>
      <c r="U23" s="89" t="s">
        <v>506</v>
      </c>
      <c r="V23" s="90">
        <v>47306400</v>
      </c>
      <c r="W23" s="91">
        <v>46037</v>
      </c>
      <c r="X23" s="92">
        <v>0</v>
      </c>
      <c r="Y23" s="91" t="s">
        <v>1810</v>
      </c>
      <c r="Z23" s="93">
        <v>46037</v>
      </c>
      <c r="AA23" s="94">
        <v>0</v>
      </c>
      <c r="AB23" s="95">
        <v>46217</v>
      </c>
      <c r="AC23" s="96">
        <v>0</v>
      </c>
      <c r="AD23" s="132">
        <v>0</v>
      </c>
      <c r="AE23" s="130" t="s">
        <v>1816</v>
      </c>
      <c r="AF23" s="78" t="s">
        <v>1796</v>
      </c>
    </row>
    <row r="24" spans="1:32" ht="35.25" customHeight="1" x14ac:dyDescent="0.3">
      <c r="A24" s="144">
        <v>71</v>
      </c>
      <c r="B24" s="75">
        <v>4</v>
      </c>
      <c r="C24" s="76" t="s">
        <v>929</v>
      </c>
      <c r="D24" s="77" t="s">
        <v>22</v>
      </c>
      <c r="E24" s="78" t="s">
        <v>903</v>
      </c>
      <c r="F24" s="77" t="s">
        <v>909</v>
      </c>
      <c r="G24" s="79" t="s">
        <v>1817</v>
      </c>
      <c r="H24" s="80">
        <v>43560822</v>
      </c>
      <c r="I24" s="81">
        <v>7884400</v>
      </c>
      <c r="J24" s="81">
        <v>47306400</v>
      </c>
      <c r="K24" s="74" t="s">
        <v>812</v>
      </c>
      <c r="L24" s="82" t="s">
        <v>1807</v>
      </c>
      <c r="M24" s="83" t="s">
        <v>1818</v>
      </c>
      <c r="N24" s="138">
        <v>71023409</v>
      </c>
      <c r="O24" s="83" t="s">
        <v>1819</v>
      </c>
      <c r="P24" s="84">
        <v>43601637</v>
      </c>
      <c r="Q24" s="85">
        <v>16</v>
      </c>
      <c r="R24" s="86" t="s">
        <v>3135</v>
      </c>
      <c r="S24" s="87">
        <v>47306400</v>
      </c>
      <c r="T24" s="88">
        <v>15</v>
      </c>
      <c r="U24" s="89" t="s">
        <v>81</v>
      </c>
      <c r="V24" s="90">
        <v>47306400</v>
      </c>
      <c r="W24" s="91">
        <v>46036</v>
      </c>
      <c r="X24" s="92">
        <v>0</v>
      </c>
      <c r="Y24" s="91" t="s">
        <v>1810</v>
      </c>
      <c r="Z24" s="93">
        <v>46037</v>
      </c>
      <c r="AA24" s="94">
        <v>0</v>
      </c>
      <c r="AB24" s="95">
        <v>46217</v>
      </c>
      <c r="AC24" s="96">
        <v>0</v>
      </c>
      <c r="AD24" s="132">
        <v>0</v>
      </c>
      <c r="AE24" s="130" t="s">
        <v>1820</v>
      </c>
      <c r="AF24" s="78" t="s">
        <v>1796</v>
      </c>
    </row>
    <row r="25" spans="1:32" ht="35.25" customHeight="1" x14ac:dyDescent="0.3">
      <c r="A25" s="144">
        <v>221</v>
      </c>
      <c r="B25" s="75">
        <v>5</v>
      </c>
      <c r="C25" s="76" t="s">
        <v>1068</v>
      </c>
      <c r="D25" s="77" t="s">
        <v>1821</v>
      </c>
      <c r="E25" s="78" t="s">
        <v>903</v>
      </c>
      <c r="F25" s="77" t="s">
        <v>909</v>
      </c>
      <c r="G25" s="79" t="s">
        <v>1822</v>
      </c>
      <c r="H25" s="80">
        <v>32209970</v>
      </c>
      <c r="I25" s="81">
        <v>10034700</v>
      </c>
      <c r="J25" s="81">
        <v>60208200</v>
      </c>
      <c r="K25" s="74" t="s">
        <v>812</v>
      </c>
      <c r="L25" s="82" t="s">
        <v>1807</v>
      </c>
      <c r="M25" s="83" t="s">
        <v>1823</v>
      </c>
      <c r="N25" s="138">
        <v>3507696</v>
      </c>
      <c r="O25" s="83" t="s">
        <v>1824</v>
      </c>
      <c r="P25" s="84">
        <v>75075150</v>
      </c>
      <c r="Q25" s="85">
        <v>32</v>
      </c>
      <c r="R25" s="86" t="s">
        <v>3202</v>
      </c>
      <c r="S25" s="87">
        <v>60208200</v>
      </c>
      <c r="T25" s="88">
        <v>21</v>
      </c>
      <c r="U25" s="89" t="s">
        <v>232</v>
      </c>
      <c r="V25" s="90">
        <v>60208200</v>
      </c>
      <c r="W25" s="91">
        <v>46037</v>
      </c>
      <c r="X25" s="92">
        <v>0</v>
      </c>
      <c r="Y25" s="91" t="s">
        <v>1810</v>
      </c>
      <c r="Z25" s="93">
        <v>46037</v>
      </c>
      <c r="AA25" s="94">
        <v>0</v>
      </c>
      <c r="AB25" s="95">
        <v>46217</v>
      </c>
      <c r="AC25" s="96">
        <v>0</v>
      </c>
      <c r="AD25" s="132">
        <v>0</v>
      </c>
      <c r="AE25" s="130" t="s">
        <v>1825</v>
      </c>
      <c r="AF25" s="78" t="s">
        <v>1796</v>
      </c>
    </row>
    <row r="26" spans="1:32" ht="35.25" customHeight="1" x14ac:dyDescent="0.3">
      <c r="A26" s="144">
        <v>223</v>
      </c>
      <c r="B26" s="75">
        <v>6</v>
      </c>
      <c r="C26" s="76" t="s">
        <v>1070</v>
      </c>
      <c r="D26" s="77" t="s">
        <v>1821</v>
      </c>
      <c r="E26" s="78" t="s">
        <v>903</v>
      </c>
      <c r="F26" s="77" t="s">
        <v>909</v>
      </c>
      <c r="G26" s="79" t="s">
        <v>1826</v>
      </c>
      <c r="H26" s="80">
        <v>1035920530</v>
      </c>
      <c r="I26" s="81">
        <v>7884400</v>
      </c>
      <c r="J26" s="81">
        <v>47306400</v>
      </c>
      <c r="K26" s="74" t="s">
        <v>812</v>
      </c>
      <c r="L26" s="82" t="s">
        <v>1807</v>
      </c>
      <c r="M26" s="83" t="s">
        <v>1827</v>
      </c>
      <c r="N26" s="138">
        <v>98556206</v>
      </c>
      <c r="O26" s="83" t="s">
        <v>1828</v>
      </c>
      <c r="P26" s="84">
        <v>10267189</v>
      </c>
      <c r="Q26" s="85">
        <v>36</v>
      </c>
      <c r="R26" s="86" t="s">
        <v>3206</v>
      </c>
      <c r="S26" s="87">
        <v>47306400</v>
      </c>
      <c r="T26" s="88">
        <v>22</v>
      </c>
      <c r="U26" s="89" t="s">
        <v>233</v>
      </c>
      <c r="V26" s="90">
        <v>47306400</v>
      </c>
      <c r="W26" s="91">
        <v>46037</v>
      </c>
      <c r="X26" s="92">
        <v>0</v>
      </c>
      <c r="Y26" s="91" t="s">
        <v>1810</v>
      </c>
      <c r="Z26" s="93">
        <v>46037</v>
      </c>
      <c r="AA26" s="94">
        <v>0</v>
      </c>
      <c r="AB26" s="95">
        <v>46218</v>
      </c>
      <c r="AC26" s="96">
        <v>0</v>
      </c>
      <c r="AD26" s="132">
        <v>0</v>
      </c>
      <c r="AE26" s="130" t="s">
        <v>1829</v>
      </c>
      <c r="AF26" s="78" t="s">
        <v>1796</v>
      </c>
    </row>
    <row r="27" spans="1:32" ht="35.25" customHeight="1" x14ac:dyDescent="0.3">
      <c r="A27" s="144">
        <v>459</v>
      </c>
      <c r="B27" s="75">
        <v>7</v>
      </c>
      <c r="C27" s="76" t="s">
        <v>1297</v>
      </c>
      <c r="D27" s="77" t="s">
        <v>1821</v>
      </c>
      <c r="E27" s="78" t="s">
        <v>903</v>
      </c>
      <c r="F27" s="77" t="s">
        <v>909</v>
      </c>
      <c r="G27" s="79" t="s">
        <v>1830</v>
      </c>
      <c r="H27" s="107">
        <v>1001478996</v>
      </c>
      <c r="I27" s="81">
        <v>4300600</v>
      </c>
      <c r="J27" s="81">
        <v>25803600</v>
      </c>
      <c r="K27" s="74" t="s">
        <v>812</v>
      </c>
      <c r="L27" s="82" t="s">
        <v>1807</v>
      </c>
      <c r="M27" s="83" t="s">
        <v>1831</v>
      </c>
      <c r="N27" s="138">
        <v>1017148180</v>
      </c>
      <c r="O27" s="83" t="s">
        <v>1832</v>
      </c>
      <c r="P27" s="84">
        <v>43575980</v>
      </c>
      <c r="Q27" s="85">
        <v>37</v>
      </c>
      <c r="R27" s="86" t="s">
        <v>3244</v>
      </c>
      <c r="S27" s="87">
        <v>25803600</v>
      </c>
      <c r="T27" s="88">
        <v>17</v>
      </c>
      <c r="U27" s="89" t="s">
        <v>479</v>
      </c>
      <c r="V27" s="90">
        <v>25803600</v>
      </c>
      <c r="W27" s="91">
        <v>46036</v>
      </c>
      <c r="X27" s="92">
        <v>0</v>
      </c>
      <c r="Y27" s="91" t="s">
        <v>1810</v>
      </c>
      <c r="Z27" s="93">
        <v>46037</v>
      </c>
      <c r="AA27" s="94">
        <v>0</v>
      </c>
      <c r="AB27" s="93">
        <v>46217</v>
      </c>
      <c r="AC27" s="96">
        <v>0</v>
      </c>
      <c r="AD27" s="132">
        <v>0</v>
      </c>
      <c r="AE27" s="130" t="s">
        <v>1833</v>
      </c>
      <c r="AF27" s="78" t="s">
        <v>1796</v>
      </c>
    </row>
    <row r="28" spans="1:32" ht="35.25" customHeight="1" x14ac:dyDescent="0.3">
      <c r="A28" s="144">
        <v>222</v>
      </c>
      <c r="B28" s="75">
        <v>8</v>
      </c>
      <c r="C28" s="76" t="s">
        <v>1069</v>
      </c>
      <c r="D28" s="77" t="s">
        <v>1821</v>
      </c>
      <c r="E28" s="78" t="s">
        <v>903</v>
      </c>
      <c r="F28" s="77" t="s">
        <v>909</v>
      </c>
      <c r="G28" s="79" t="s">
        <v>1834</v>
      </c>
      <c r="H28" s="107">
        <v>1001248974</v>
      </c>
      <c r="I28" s="81">
        <v>7884400</v>
      </c>
      <c r="J28" s="81">
        <v>53306400</v>
      </c>
      <c r="K28" s="126" t="s">
        <v>1835</v>
      </c>
      <c r="L28" s="82" t="s">
        <v>1807</v>
      </c>
      <c r="M28" s="83" t="s">
        <v>1836</v>
      </c>
      <c r="N28" s="138">
        <v>43251877</v>
      </c>
      <c r="O28" s="83" t="s">
        <v>1765</v>
      </c>
      <c r="P28" s="84">
        <v>43915464</v>
      </c>
      <c r="Q28" s="85">
        <v>33</v>
      </c>
      <c r="R28" s="86" t="s">
        <v>3203</v>
      </c>
      <c r="S28" s="87">
        <v>53306400</v>
      </c>
      <c r="T28" s="88">
        <v>20</v>
      </c>
      <c r="U28" s="89" t="s">
        <v>231</v>
      </c>
      <c r="V28" s="90">
        <v>53306400</v>
      </c>
      <c r="W28" s="91">
        <v>46037</v>
      </c>
      <c r="X28" s="92">
        <v>0</v>
      </c>
      <c r="Y28" s="91" t="s">
        <v>1810</v>
      </c>
      <c r="Z28" s="93">
        <v>46037</v>
      </c>
      <c r="AA28" s="94">
        <v>0</v>
      </c>
      <c r="AB28" s="93">
        <v>46217</v>
      </c>
      <c r="AC28" s="96">
        <v>0</v>
      </c>
      <c r="AD28" s="132">
        <v>0</v>
      </c>
      <c r="AE28" s="130" t="s">
        <v>1829</v>
      </c>
      <c r="AF28" s="78" t="s">
        <v>1796</v>
      </c>
    </row>
    <row r="29" spans="1:32" ht="35.25" customHeight="1" x14ac:dyDescent="0.3">
      <c r="A29" s="144">
        <v>219</v>
      </c>
      <c r="B29" s="75">
        <v>9</v>
      </c>
      <c r="C29" s="76" t="s">
        <v>1066</v>
      </c>
      <c r="D29" s="77" t="s">
        <v>1821</v>
      </c>
      <c r="E29" s="78" t="s">
        <v>903</v>
      </c>
      <c r="F29" s="77" t="s">
        <v>909</v>
      </c>
      <c r="G29" s="79" t="s">
        <v>1837</v>
      </c>
      <c r="H29" s="80">
        <v>1037577309</v>
      </c>
      <c r="I29" s="81">
        <v>10034700</v>
      </c>
      <c r="J29" s="81">
        <v>60208200</v>
      </c>
      <c r="K29" s="74" t="s">
        <v>812</v>
      </c>
      <c r="L29" s="82" t="s">
        <v>1807</v>
      </c>
      <c r="M29" s="83" t="s">
        <v>1838</v>
      </c>
      <c r="N29" s="138" t="s">
        <v>895</v>
      </c>
      <c r="O29" s="83" t="s">
        <v>1839</v>
      </c>
      <c r="P29" s="84" t="s">
        <v>895</v>
      </c>
      <c r="Q29" s="85">
        <v>34</v>
      </c>
      <c r="R29" s="86" t="s">
        <v>3204</v>
      </c>
      <c r="S29" s="87">
        <v>60208200</v>
      </c>
      <c r="T29" s="88">
        <v>16</v>
      </c>
      <c r="U29" s="89" t="s">
        <v>230</v>
      </c>
      <c r="V29" s="90">
        <v>60208200</v>
      </c>
      <c r="W29" s="91">
        <v>46036</v>
      </c>
      <c r="X29" s="92">
        <v>0</v>
      </c>
      <c r="Y29" s="91" t="s">
        <v>1810</v>
      </c>
      <c r="Z29" s="93">
        <v>46037</v>
      </c>
      <c r="AA29" s="94">
        <v>0</v>
      </c>
      <c r="AB29" s="93">
        <v>46217</v>
      </c>
      <c r="AC29" s="96">
        <v>0</v>
      </c>
      <c r="AD29" s="132">
        <v>0</v>
      </c>
      <c r="AE29" s="130" t="s">
        <v>1840</v>
      </c>
      <c r="AF29" s="78" t="s">
        <v>1796</v>
      </c>
    </row>
    <row r="30" spans="1:32" ht="33.75" customHeight="1" x14ac:dyDescent="0.3">
      <c r="A30" s="144">
        <v>220</v>
      </c>
      <c r="B30" s="75">
        <v>10</v>
      </c>
      <c r="C30" s="76" t="s">
        <v>1067</v>
      </c>
      <c r="D30" s="77" t="s">
        <v>1821</v>
      </c>
      <c r="E30" s="78" t="s">
        <v>903</v>
      </c>
      <c r="F30" s="77" t="s">
        <v>909</v>
      </c>
      <c r="G30" s="79" t="s">
        <v>1841</v>
      </c>
      <c r="H30" s="80">
        <v>1036933694</v>
      </c>
      <c r="I30" s="81">
        <v>7884400</v>
      </c>
      <c r="J30" s="81">
        <v>47306400</v>
      </c>
      <c r="K30" s="74" t="s">
        <v>812</v>
      </c>
      <c r="L30" s="82" t="s">
        <v>1807</v>
      </c>
      <c r="M30" s="83" t="s">
        <v>1842</v>
      </c>
      <c r="N30" s="138">
        <v>1035422880</v>
      </c>
      <c r="O30" s="83" t="s">
        <v>1843</v>
      </c>
      <c r="P30" s="84">
        <v>43610005</v>
      </c>
      <c r="Q30" s="85">
        <v>35</v>
      </c>
      <c r="R30" s="86" t="s">
        <v>3205</v>
      </c>
      <c r="S30" s="87">
        <v>47306400</v>
      </c>
      <c r="T30" s="88">
        <v>13</v>
      </c>
      <c r="U30" s="89" t="s">
        <v>81</v>
      </c>
      <c r="V30" s="90">
        <v>47306400</v>
      </c>
      <c r="W30" s="91">
        <v>46036</v>
      </c>
      <c r="X30" s="92">
        <v>0</v>
      </c>
      <c r="Y30" s="91" t="s">
        <v>1810</v>
      </c>
      <c r="Z30" s="93">
        <v>46037</v>
      </c>
      <c r="AA30" s="94">
        <v>0</v>
      </c>
      <c r="AB30" s="93">
        <v>46217</v>
      </c>
      <c r="AC30" s="96">
        <v>0</v>
      </c>
      <c r="AD30" s="132">
        <v>0</v>
      </c>
      <c r="AE30" s="130" t="s">
        <v>1844</v>
      </c>
      <c r="AF30" s="78" t="s">
        <v>1796</v>
      </c>
    </row>
    <row r="31" spans="1:32" ht="35.25" customHeight="1" x14ac:dyDescent="0.3">
      <c r="A31" s="144"/>
      <c r="B31" s="75">
        <v>10</v>
      </c>
      <c r="C31" s="76" t="s">
        <v>1067</v>
      </c>
      <c r="D31" s="77" t="s">
        <v>1821</v>
      </c>
      <c r="E31" s="78" t="s">
        <v>1845</v>
      </c>
      <c r="F31" s="77" t="s">
        <v>909</v>
      </c>
      <c r="G31" s="79" t="s">
        <v>1846</v>
      </c>
      <c r="H31" s="80">
        <v>1040182296</v>
      </c>
      <c r="I31" s="81" t="s">
        <v>812</v>
      </c>
      <c r="J31" s="81" t="s">
        <v>812</v>
      </c>
      <c r="K31" s="74" t="s">
        <v>812</v>
      </c>
      <c r="L31" s="82" t="s">
        <v>1847</v>
      </c>
      <c r="M31" s="83" t="s">
        <v>1842</v>
      </c>
      <c r="N31" s="138">
        <v>1035422880</v>
      </c>
      <c r="O31" s="83" t="s">
        <v>1843</v>
      </c>
      <c r="P31" s="84">
        <v>43610005</v>
      </c>
      <c r="Q31" s="85" t="s">
        <v>812</v>
      </c>
      <c r="R31" s="86" t="s">
        <v>895</v>
      </c>
      <c r="S31" s="87">
        <v>0</v>
      </c>
      <c r="T31" s="88" t="s">
        <v>895</v>
      </c>
      <c r="U31" s="89" t="s">
        <v>895</v>
      </c>
      <c r="V31" s="90">
        <v>0</v>
      </c>
      <c r="W31" s="91">
        <v>46080</v>
      </c>
      <c r="X31" s="92">
        <v>0</v>
      </c>
      <c r="Y31" s="91" t="s">
        <v>1810</v>
      </c>
      <c r="Z31" s="93">
        <v>46037</v>
      </c>
      <c r="AA31" s="94">
        <v>0</v>
      </c>
      <c r="AB31" s="93">
        <v>46217</v>
      </c>
      <c r="AC31" s="96">
        <v>0</v>
      </c>
      <c r="AD31" s="132">
        <v>0</v>
      </c>
      <c r="AE31" s="130" t="s">
        <v>1844</v>
      </c>
      <c r="AF31" s="78"/>
    </row>
    <row r="32" spans="1:32" ht="35.25" customHeight="1" x14ac:dyDescent="0.3">
      <c r="A32" s="144">
        <v>495</v>
      </c>
      <c r="B32" s="75">
        <v>11</v>
      </c>
      <c r="C32" s="76" t="s">
        <v>1323</v>
      </c>
      <c r="D32" s="77" t="s">
        <v>1778</v>
      </c>
      <c r="E32" s="78" t="s">
        <v>903</v>
      </c>
      <c r="F32" s="77" t="s">
        <v>909</v>
      </c>
      <c r="G32" s="79" t="s">
        <v>1848</v>
      </c>
      <c r="H32" s="80">
        <v>43578164</v>
      </c>
      <c r="I32" s="81">
        <v>10034700</v>
      </c>
      <c r="J32" s="81">
        <v>60208200</v>
      </c>
      <c r="K32" s="74" t="s">
        <v>812</v>
      </c>
      <c r="L32" s="82" t="s">
        <v>1807</v>
      </c>
      <c r="M32" s="83" t="s">
        <v>1843</v>
      </c>
      <c r="N32" s="138">
        <v>43610005</v>
      </c>
      <c r="O32" s="83" t="s">
        <v>1839</v>
      </c>
      <c r="P32" s="84" t="s">
        <v>895</v>
      </c>
      <c r="Q32" s="85">
        <v>41</v>
      </c>
      <c r="R32" s="86" t="s">
        <v>3258</v>
      </c>
      <c r="S32" s="87">
        <v>60208200</v>
      </c>
      <c r="T32" s="88">
        <v>12</v>
      </c>
      <c r="U32" s="89" t="s">
        <v>503</v>
      </c>
      <c r="V32" s="90">
        <v>60208200</v>
      </c>
      <c r="W32" s="91">
        <v>46036</v>
      </c>
      <c r="X32" s="92">
        <v>0</v>
      </c>
      <c r="Y32" s="91" t="s">
        <v>1810</v>
      </c>
      <c r="Z32" s="93">
        <v>46036</v>
      </c>
      <c r="AA32" s="94">
        <v>0</v>
      </c>
      <c r="AB32" s="95">
        <v>46216</v>
      </c>
      <c r="AC32" s="96">
        <v>0</v>
      </c>
      <c r="AD32" s="132">
        <v>0</v>
      </c>
      <c r="AE32" s="130" t="s">
        <v>1849</v>
      </c>
      <c r="AF32" s="78" t="s">
        <v>1796</v>
      </c>
    </row>
    <row r="33" spans="1:32" ht="35.25" customHeight="1" x14ac:dyDescent="0.3">
      <c r="A33" s="144">
        <v>69</v>
      </c>
      <c r="B33" s="75">
        <v>12</v>
      </c>
      <c r="C33" s="76" t="s">
        <v>927</v>
      </c>
      <c r="D33" s="77" t="s">
        <v>22</v>
      </c>
      <c r="E33" s="78" t="s">
        <v>903</v>
      </c>
      <c r="F33" s="77" t="s">
        <v>909</v>
      </c>
      <c r="G33" s="79" t="s">
        <v>1850</v>
      </c>
      <c r="H33" s="80">
        <v>43063996</v>
      </c>
      <c r="I33" s="81">
        <v>5017400</v>
      </c>
      <c r="J33" s="81">
        <v>30104400</v>
      </c>
      <c r="K33" s="74" t="s">
        <v>812</v>
      </c>
      <c r="L33" s="82" t="s">
        <v>1807</v>
      </c>
      <c r="M33" s="83" t="s">
        <v>1851</v>
      </c>
      <c r="N33" s="138" t="s">
        <v>895</v>
      </c>
      <c r="O33" s="83" t="s">
        <v>1843</v>
      </c>
      <c r="P33" s="84">
        <v>43610005</v>
      </c>
      <c r="Q33" s="85">
        <v>18</v>
      </c>
      <c r="R33" s="86" t="s">
        <v>3137</v>
      </c>
      <c r="S33" s="87">
        <v>30104400</v>
      </c>
      <c r="T33" s="88">
        <v>90</v>
      </c>
      <c r="U33" s="89" t="s">
        <v>102</v>
      </c>
      <c r="V33" s="90">
        <v>30104400</v>
      </c>
      <c r="W33" s="91">
        <v>46042</v>
      </c>
      <c r="X33" s="92">
        <v>0</v>
      </c>
      <c r="Y33" s="91" t="s">
        <v>1810</v>
      </c>
      <c r="Z33" s="93">
        <v>46044</v>
      </c>
      <c r="AA33" s="94">
        <v>0</v>
      </c>
      <c r="AB33" s="95">
        <v>46224</v>
      </c>
      <c r="AC33" s="96">
        <v>0</v>
      </c>
      <c r="AD33" s="132">
        <v>0</v>
      </c>
      <c r="AE33" s="130" t="s">
        <v>1852</v>
      </c>
      <c r="AF33" s="78" t="s">
        <v>1796</v>
      </c>
    </row>
    <row r="34" spans="1:32" ht="35.25" customHeight="1" x14ac:dyDescent="0.3">
      <c r="A34" s="144">
        <v>75</v>
      </c>
      <c r="B34" s="75">
        <v>13</v>
      </c>
      <c r="C34" s="76" t="s">
        <v>933</v>
      </c>
      <c r="D34" s="77" t="s">
        <v>22</v>
      </c>
      <c r="E34" s="78" t="s">
        <v>903</v>
      </c>
      <c r="F34" s="77" t="s">
        <v>909</v>
      </c>
      <c r="G34" s="79" t="s">
        <v>1853</v>
      </c>
      <c r="H34" s="107">
        <v>1035424762</v>
      </c>
      <c r="I34" s="81">
        <v>7884400</v>
      </c>
      <c r="J34" s="81">
        <v>47306400</v>
      </c>
      <c r="K34" s="74" t="s">
        <v>812</v>
      </c>
      <c r="L34" s="82" t="s">
        <v>1854</v>
      </c>
      <c r="M34" s="83" t="s">
        <v>1731</v>
      </c>
      <c r="N34" s="138">
        <v>43208997</v>
      </c>
      <c r="O34" s="83" t="s">
        <v>1855</v>
      </c>
      <c r="P34" s="84">
        <v>98628861</v>
      </c>
      <c r="Q34" s="85">
        <v>25</v>
      </c>
      <c r="R34" s="86" t="s">
        <v>3144</v>
      </c>
      <c r="S34" s="87">
        <v>47306400</v>
      </c>
      <c r="T34" s="88">
        <v>26</v>
      </c>
      <c r="U34" s="89" t="s">
        <v>89</v>
      </c>
      <c r="V34" s="90">
        <v>47306400</v>
      </c>
      <c r="W34" s="91">
        <v>46037</v>
      </c>
      <c r="X34" s="92">
        <v>0</v>
      </c>
      <c r="Y34" s="91" t="s">
        <v>1810</v>
      </c>
      <c r="Z34" s="93">
        <v>46038</v>
      </c>
      <c r="AA34" s="94">
        <v>0</v>
      </c>
      <c r="AB34" s="95">
        <v>46218</v>
      </c>
      <c r="AC34" s="96">
        <v>0</v>
      </c>
      <c r="AD34" s="132">
        <v>0</v>
      </c>
      <c r="AE34" s="130" t="s">
        <v>1856</v>
      </c>
      <c r="AF34" s="78" t="s">
        <v>1796</v>
      </c>
    </row>
    <row r="35" spans="1:32" ht="35.25" customHeight="1" x14ac:dyDescent="0.3">
      <c r="A35" s="144">
        <v>51</v>
      </c>
      <c r="B35" s="75">
        <v>14</v>
      </c>
      <c r="C35" s="76" t="s">
        <v>908</v>
      </c>
      <c r="D35" s="77" t="s">
        <v>22</v>
      </c>
      <c r="E35" s="78" t="s">
        <v>903</v>
      </c>
      <c r="F35" s="77" t="s">
        <v>909</v>
      </c>
      <c r="G35" s="79" t="s">
        <v>1857</v>
      </c>
      <c r="H35" s="107">
        <v>43105287</v>
      </c>
      <c r="I35" s="81">
        <v>7884400</v>
      </c>
      <c r="J35" s="81">
        <v>47306400</v>
      </c>
      <c r="K35" s="74" t="s">
        <v>812</v>
      </c>
      <c r="L35" s="82" t="s">
        <v>1854</v>
      </c>
      <c r="M35" s="83" t="s">
        <v>1858</v>
      </c>
      <c r="N35" s="138">
        <v>98530822</v>
      </c>
      <c r="O35" s="83" t="s">
        <v>1839</v>
      </c>
      <c r="P35" s="84" t="s">
        <v>895</v>
      </c>
      <c r="Q35" s="85">
        <v>14</v>
      </c>
      <c r="R35" s="86" t="s">
        <v>3133</v>
      </c>
      <c r="S35" s="87">
        <v>47306400</v>
      </c>
      <c r="T35" s="88">
        <v>35</v>
      </c>
      <c r="U35" s="89" t="s">
        <v>98</v>
      </c>
      <c r="V35" s="90">
        <v>47306400</v>
      </c>
      <c r="W35" s="91">
        <v>46038</v>
      </c>
      <c r="X35" s="92">
        <v>0</v>
      </c>
      <c r="Y35" s="91" t="s">
        <v>1810</v>
      </c>
      <c r="Z35" s="93">
        <v>46041</v>
      </c>
      <c r="AA35" s="94">
        <v>0</v>
      </c>
      <c r="AB35" s="95">
        <v>46221</v>
      </c>
      <c r="AC35" s="96">
        <v>0</v>
      </c>
      <c r="AD35" s="132">
        <v>0</v>
      </c>
      <c r="AE35" s="130" t="s">
        <v>1859</v>
      </c>
      <c r="AF35" s="78" t="s">
        <v>1796</v>
      </c>
    </row>
    <row r="36" spans="1:32" ht="35.25" customHeight="1" x14ac:dyDescent="0.3">
      <c r="A36" s="144">
        <v>67</v>
      </c>
      <c r="B36" s="75">
        <v>15</v>
      </c>
      <c r="C36" s="76" t="s">
        <v>925</v>
      </c>
      <c r="D36" s="77" t="s">
        <v>22</v>
      </c>
      <c r="E36" s="78" t="s">
        <v>903</v>
      </c>
      <c r="F36" s="77" t="s">
        <v>909</v>
      </c>
      <c r="G36" s="79" t="s">
        <v>1860</v>
      </c>
      <c r="H36" s="80">
        <v>39430907</v>
      </c>
      <c r="I36" s="81">
        <v>10034700</v>
      </c>
      <c r="J36" s="81">
        <v>60208200</v>
      </c>
      <c r="K36" s="74" t="s">
        <v>812</v>
      </c>
      <c r="L36" s="82" t="s">
        <v>1854</v>
      </c>
      <c r="M36" s="83" t="s">
        <v>1729</v>
      </c>
      <c r="N36" s="138">
        <v>98663915</v>
      </c>
      <c r="O36" s="83" t="s">
        <v>1731</v>
      </c>
      <c r="P36" s="84">
        <v>43208997</v>
      </c>
      <c r="Q36" s="85">
        <v>20</v>
      </c>
      <c r="R36" s="86" t="s">
        <v>3139</v>
      </c>
      <c r="S36" s="87">
        <v>60208200</v>
      </c>
      <c r="T36" s="88">
        <v>28</v>
      </c>
      <c r="U36" s="89" t="s">
        <v>91</v>
      </c>
      <c r="V36" s="90">
        <v>60208200</v>
      </c>
      <c r="W36" s="91">
        <v>46037</v>
      </c>
      <c r="X36" s="92">
        <v>0</v>
      </c>
      <c r="Y36" s="91" t="s">
        <v>1810</v>
      </c>
      <c r="Z36" s="93">
        <v>46038</v>
      </c>
      <c r="AA36" s="94">
        <v>0</v>
      </c>
      <c r="AB36" s="95">
        <v>46218</v>
      </c>
      <c r="AC36" s="96">
        <v>0</v>
      </c>
      <c r="AD36" s="132">
        <v>0</v>
      </c>
      <c r="AE36" s="130" t="s">
        <v>1861</v>
      </c>
      <c r="AF36" s="78" t="s">
        <v>1796</v>
      </c>
    </row>
    <row r="37" spans="1:32" ht="35.25" customHeight="1" x14ac:dyDescent="0.3">
      <c r="A37" s="144">
        <v>73</v>
      </c>
      <c r="B37" s="75">
        <v>16</v>
      </c>
      <c r="C37" s="76" t="s">
        <v>931</v>
      </c>
      <c r="D37" s="77" t="s">
        <v>22</v>
      </c>
      <c r="E37" s="78" t="s">
        <v>903</v>
      </c>
      <c r="F37" s="77" t="s">
        <v>909</v>
      </c>
      <c r="G37" s="79" t="s">
        <v>1862</v>
      </c>
      <c r="H37" s="80">
        <v>43816660</v>
      </c>
      <c r="I37" s="81">
        <v>7884400</v>
      </c>
      <c r="J37" s="81">
        <v>47306400</v>
      </c>
      <c r="K37" s="74" t="s">
        <v>812</v>
      </c>
      <c r="L37" s="82" t="s">
        <v>1854</v>
      </c>
      <c r="M37" s="83" t="s">
        <v>1863</v>
      </c>
      <c r="N37" s="138">
        <v>1017174089</v>
      </c>
      <c r="O37" s="83" t="s">
        <v>1724</v>
      </c>
      <c r="P37" s="84">
        <v>43754943</v>
      </c>
      <c r="Q37" s="85">
        <v>15</v>
      </c>
      <c r="R37" s="86" t="s">
        <v>3134</v>
      </c>
      <c r="S37" s="87">
        <v>47306400</v>
      </c>
      <c r="T37" s="88">
        <v>27</v>
      </c>
      <c r="U37" s="89" t="s">
        <v>90</v>
      </c>
      <c r="V37" s="90">
        <v>47306400</v>
      </c>
      <c r="W37" s="91">
        <v>46037</v>
      </c>
      <c r="X37" s="92">
        <v>0</v>
      </c>
      <c r="Y37" s="91" t="s">
        <v>1810</v>
      </c>
      <c r="Z37" s="93">
        <v>46038</v>
      </c>
      <c r="AA37" s="94">
        <v>0</v>
      </c>
      <c r="AB37" s="95">
        <v>46218</v>
      </c>
      <c r="AC37" s="96">
        <v>0</v>
      </c>
      <c r="AD37" s="132">
        <v>0</v>
      </c>
      <c r="AE37" s="130" t="s">
        <v>1864</v>
      </c>
      <c r="AF37" s="78" t="s">
        <v>1796</v>
      </c>
    </row>
    <row r="38" spans="1:32" ht="35.25" customHeight="1" x14ac:dyDescent="0.3">
      <c r="A38" s="144">
        <v>72</v>
      </c>
      <c r="B38" s="75">
        <v>17</v>
      </c>
      <c r="C38" s="76" t="s">
        <v>930</v>
      </c>
      <c r="D38" s="77" t="s">
        <v>22</v>
      </c>
      <c r="E38" s="78" t="s">
        <v>903</v>
      </c>
      <c r="F38" s="77" t="s">
        <v>909</v>
      </c>
      <c r="G38" s="79" t="s">
        <v>1865</v>
      </c>
      <c r="H38" s="80">
        <v>43676890</v>
      </c>
      <c r="I38" s="81">
        <v>3583800</v>
      </c>
      <c r="J38" s="81">
        <v>21502800</v>
      </c>
      <c r="K38" s="74" t="s">
        <v>812</v>
      </c>
      <c r="L38" s="82" t="s">
        <v>1854</v>
      </c>
      <c r="M38" s="83" t="s">
        <v>1863</v>
      </c>
      <c r="N38" s="138">
        <v>1017174089</v>
      </c>
      <c r="O38" s="83" t="s">
        <v>1866</v>
      </c>
      <c r="P38" s="84">
        <v>43704964</v>
      </c>
      <c r="Q38" s="85">
        <v>13</v>
      </c>
      <c r="R38" s="86" t="s">
        <v>3132</v>
      </c>
      <c r="S38" s="87">
        <v>21502800</v>
      </c>
      <c r="T38" s="88">
        <v>30</v>
      </c>
      <c r="U38" s="89" t="s">
        <v>93</v>
      </c>
      <c r="V38" s="90">
        <v>21502800</v>
      </c>
      <c r="W38" s="91">
        <v>46038</v>
      </c>
      <c r="X38" s="92">
        <v>0</v>
      </c>
      <c r="Y38" s="91" t="s">
        <v>1810</v>
      </c>
      <c r="Z38" s="93">
        <v>46041</v>
      </c>
      <c r="AA38" s="94">
        <v>0</v>
      </c>
      <c r="AB38" s="95">
        <v>46221</v>
      </c>
      <c r="AC38" s="96">
        <v>0</v>
      </c>
      <c r="AD38" s="132">
        <v>0</v>
      </c>
      <c r="AE38" s="130" t="s">
        <v>1867</v>
      </c>
      <c r="AF38" s="78" t="s">
        <v>1796</v>
      </c>
    </row>
    <row r="39" spans="1:32" ht="35.25" customHeight="1" x14ac:dyDescent="0.3">
      <c r="A39" s="144">
        <v>68</v>
      </c>
      <c r="B39" s="75">
        <v>18</v>
      </c>
      <c r="C39" s="76" t="s">
        <v>926</v>
      </c>
      <c r="D39" s="77" t="s">
        <v>22</v>
      </c>
      <c r="E39" s="78" t="s">
        <v>903</v>
      </c>
      <c r="F39" s="77" t="s">
        <v>909</v>
      </c>
      <c r="G39" s="79" t="s">
        <v>1868</v>
      </c>
      <c r="H39" s="80">
        <v>39455394</v>
      </c>
      <c r="I39" s="81">
        <v>7884400</v>
      </c>
      <c r="J39" s="81">
        <v>47306400</v>
      </c>
      <c r="K39" s="74" t="s">
        <v>812</v>
      </c>
      <c r="L39" s="82" t="s">
        <v>1854</v>
      </c>
      <c r="M39" s="83" t="s">
        <v>1731</v>
      </c>
      <c r="N39" s="138">
        <v>43208997</v>
      </c>
      <c r="O39" s="83" t="s">
        <v>1725</v>
      </c>
      <c r="P39" s="84">
        <v>1017130656</v>
      </c>
      <c r="Q39" s="85">
        <v>19</v>
      </c>
      <c r="R39" s="86" t="s">
        <v>3138</v>
      </c>
      <c r="S39" s="87">
        <v>47306400</v>
      </c>
      <c r="T39" s="88">
        <v>29</v>
      </c>
      <c r="U39" s="89" t="s">
        <v>92</v>
      </c>
      <c r="V39" s="90">
        <v>47306400</v>
      </c>
      <c r="W39" s="91">
        <v>46038</v>
      </c>
      <c r="X39" s="92">
        <v>0</v>
      </c>
      <c r="Y39" s="91" t="s">
        <v>1810</v>
      </c>
      <c r="Z39" s="93">
        <v>46041</v>
      </c>
      <c r="AA39" s="94">
        <v>0</v>
      </c>
      <c r="AB39" s="95">
        <v>46221</v>
      </c>
      <c r="AC39" s="96">
        <v>0</v>
      </c>
      <c r="AD39" s="132">
        <v>0</v>
      </c>
      <c r="AE39" s="130" t="s">
        <v>1869</v>
      </c>
      <c r="AF39" s="78" t="s">
        <v>1796</v>
      </c>
    </row>
    <row r="40" spans="1:32" ht="35.25" customHeight="1" x14ac:dyDescent="0.3">
      <c r="A40" s="144">
        <v>58</v>
      </c>
      <c r="B40" s="75">
        <v>19</v>
      </c>
      <c r="C40" s="76" t="s">
        <v>916</v>
      </c>
      <c r="D40" s="77" t="s">
        <v>0</v>
      </c>
      <c r="E40" s="78" t="s">
        <v>903</v>
      </c>
      <c r="F40" s="77" t="s">
        <v>909</v>
      </c>
      <c r="G40" s="79" t="s">
        <v>1870</v>
      </c>
      <c r="H40" s="80">
        <v>6446148</v>
      </c>
      <c r="I40" s="81">
        <v>10034700</v>
      </c>
      <c r="J40" s="81">
        <v>60208200</v>
      </c>
      <c r="K40" s="74" t="s">
        <v>812</v>
      </c>
      <c r="L40" s="82" t="s">
        <v>1854</v>
      </c>
      <c r="M40" s="83" t="s">
        <v>1871</v>
      </c>
      <c r="N40" s="138">
        <v>43150744</v>
      </c>
      <c r="O40" s="83" t="s">
        <v>1740</v>
      </c>
      <c r="P40" s="84">
        <v>21576431</v>
      </c>
      <c r="Q40" s="85">
        <v>23</v>
      </c>
      <c r="R40" s="86" t="s">
        <v>3142</v>
      </c>
      <c r="S40" s="87">
        <v>60208200</v>
      </c>
      <c r="T40" s="88">
        <v>31</v>
      </c>
      <c r="U40" s="89" t="s">
        <v>94</v>
      </c>
      <c r="V40" s="90">
        <v>60208200</v>
      </c>
      <c r="W40" s="91">
        <v>46038</v>
      </c>
      <c r="X40" s="92">
        <v>0</v>
      </c>
      <c r="Y40" s="91" t="s">
        <v>1810</v>
      </c>
      <c r="Z40" s="93">
        <v>46041</v>
      </c>
      <c r="AA40" s="94">
        <v>0</v>
      </c>
      <c r="AB40" s="95">
        <v>46221</v>
      </c>
      <c r="AC40" s="96">
        <v>0</v>
      </c>
      <c r="AD40" s="132">
        <v>0</v>
      </c>
      <c r="AE40" s="130" t="s">
        <v>1872</v>
      </c>
      <c r="AF40" s="78" t="s">
        <v>1796</v>
      </c>
    </row>
    <row r="41" spans="1:32" ht="35.25" customHeight="1" x14ac:dyDescent="0.3">
      <c r="A41" s="144">
        <v>50</v>
      </c>
      <c r="B41" s="75">
        <v>20</v>
      </c>
      <c r="C41" s="76" t="s">
        <v>906</v>
      </c>
      <c r="D41" s="77" t="s">
        <v>22</v>
      </c>
      <c r="E41" s="54" t="s">
        <v>903</v>
      </c>
      <c r="F41" s="77" t="s">
        <v>909</v>
      </c>
      <c r="G41" s="79" t="s">
        <v>1873</v>
      </c>
      <c r="H41" s="80">
        <v>901379269</v>
      </c>
      <c r="I41" s="81">
        <v>20230000</v>
      </c>
      <c r="J41" s="81">
        <v>121380000</v>
      </c>
      <c r="K41" s="74" t="s">
        <v>812</v>
      </c>
      <c r="L41" s="82" t="s">
        <v>1874</v>
      </c>
      <c r="M41" s="83" t="s">
        <v>1875</v>
      </c>
      <c r="N41" s="138">
        <v>39419422</v>
      </c>
      <c r="O41" s="83" t="s">
        <v>1858</v>
      </c>
      <c r="P41" s="84">
        <v>98530822</v>
      </c>
      <c r="Q41" s="85">
        <v>26</v>
      </c>
      <c r="R41" s="86" t="s">
        <v>3145</v>
      </c>
      <c r="S41" s="87">
        <v>234668000</v>
      </c>
      <c r="T41" s="88">
        <v>33</v>
      </c>
      <c r="U41" s="89" t="s">
        <v>96</v>
      </c>
      <c r="V41" s="90">
        <v>121380000</v>
      </c>
      <c r="W41" s="91">
        <v>46038</v>
      </c>
      <c r="X41" s="92">
        <v>0</v>
      </c>
      <c r="Y41" s="91" t="s">
        <v>1810</v>
      </c>
      <c r="Z41" s="93">
        <v>46038</v>
      </c>
      <c r="AA41" s="94">
        <v>0</v>
      </c>
      <c r="AB41" s="95">
        <v>46218</v>
      </c>
      <c r="AC41" s="96">
        <v>0</v>
      </c>
      <c r="AD41" s="132">
        <v>0</v>
      </c>
      <c r="AE41" s="130" t="s">
        <v>1876</v>
      </c>
      <c r="AF41" s="78" t="s">
        <v>1796</v>
      </c>
    </row>
    <row r="42" spans="1:32" ht="35.25" customHeight="1" x14ac:dyDescent="0.3">
      <c r="A42" s="144">
        <v>494</v>
      </c>
      <c r="B42" s="75">
        <v>21</v>
      </c>
      <c r="C42" s="76" t="s">
        <v>1323</v>
      </c>
      <c r="D42" s="77" t="s">
        <v>1778</v>
      </c>
      <c r="E42" s="78" t="s">
        <v>903</v>
      </c>
      <c r="F42" s="77" t="s">
        <v>909</v>
      </c>
      <c r="G42" s="79" t="s">
        <v>1877</v>
      </c>
      <c r="H42" s="80">
        <v>39455359</v>
      </c>
      <c r="I42" s="81">
        <v>10034700</v>
      </c>
      <c r="J42" s="81">
        <v>60208200</v>
      </c>
      <c r="K42" s="74" t="s">
        <v>812</v>
      </c>
      <c r="L42" s="82" t="s">
        <v>1854</v>
      </c>
      <c r="M42" s="83" t="s">
        <v>1838</v>
      </c>
      <c r="N42" s="138" t="s">
        <v>895</v>
      </c>
      <c r="O42" s="83" t="s">
        <v>1843</v>
      </c>
      <c r="P42" s="84">
        <v>43610005</v>
      </c>
      <c r="Q42" s="85">
        <v>47</v>
      </c>
      <c r="R42" s="86" t="s">
        <v>3264</v>
      </c>
      <c r="S42" s="87">
        <v>60208200</v>
      </c>
      <c r="T42" s="88">
        <v>24</v>
      </c>
      <c r="U42" s="89" t="s">
        <v>508</v>
      </c>
      <c r="V42" s="90">
        <v>60208200</v>
      </c>
      <c r="W42" s="91">
        <v>46037</v>
      </c>
      <c r="X42" s="92">
        <v>0</v>
      </c>
      <c r="Y42" s="91" t="s">
        <v>1810</v>
      </c>
      <c r="Z42" s="93">
        <v>46038</v>
      </c>
      <c r="AA42" s="94">
        <v>0</v>
      </c>
      <c r="AB42" s="95">
        <v>46218</v>
      </c>
      <c r="AC42" s="96">
        <v>0</v>
      </c>
      <c r="AD42" s="132">
        <v>0</v>
      </c>
      <c r="AE42" s="130" t="s">
        <v>1878</v>
      </c>
      <c r="AF42" s="78" t="s">
        <v>1796</v>
      </c>
    </row>
    <row r="43" spans="1:32" ht="35.25" customHeight="1" x14ac:dyDescent="0.3">
      <c r="A43" s="144">
        <v>79</v>
      </c>
      <c r="B43" s="75">
        <v>22</v>
      </c>
      <c r="C43" s="76" t="s">
        <v>935</v>
      </c>
      <c r="D43" s="77" t="s">
        <v>22</v>
      </c>
      <c r="E43" s="78" t="s">
        <v>903</v>
      </c>
      <c r="F43" s="77" t="s">
        <v>909</v>
      </c>
      <c r="G43" s="79" t="s">
        <v>1879</v>
      </c>
      <c r="H43" s="80">
        <v>1152457568</v>
      </c>
      <c r="I43" s="81">
        <v>10034700</v>
      </c>
      <c r="J43" s="81">
        <v>60208200</v>
      </c>
      <c r="K43" s="74" t="s">
        <v>812</v>
      </c>
      <c r="L43" s="82" t="s">
        <v>1874</v>
      </c>
      <c r="M43" s="83" t="s">
        <v>1880</v>
      </c>
      <c r="N43" s="138">
        <v>43677258</v>
      </c>
      <c r="O43" s="83" t="s">
        <v>1725</v>
      </c>
      <c r="P43" s="84">
        <v>1017130656</v>
      </c>
      <c r="Q43" s="85">
        <v>38</v>
      </c>
      <c r="R43" s="86" t="s">
        <v>3146</v>
      </c>
      <c r="S43" s="87">
        <v>60208200</v>
      </c>
      <c r="T43" s="88">
        <v>32</v>
      </c>
      <c r="U43" s="89" t="s">
        <v>95</v>
      </c>
      <c r="V43" s="90">
        <v>60208200</v>
      </c>
      <c r="W43" s="91">
        <v>46038</v>
      </c>
      <c r="X43" s="92">
        <v>0</v>
      </c>
      <c r="Y43" s="91" t="s">
        <v>1810</v>
      </c>
      <c r="Z43" s="93">
        <v>46041</v>
      </c>
      <c r="AA43" s="94">
        <v>0</v>
      </c>
      <c r="AB43" s="95">
        <v>46222</v>
      </c>
      <c r="AC43" s="96">
        <v>0</v>
      </c>
      <c r="AD43" s="132">
        <v>0</v>
      </c>
      <c r="AE43" s="130" t="s">
        <v>1881</v>
      </c>
      <c r="AF43" s="78" t="s">
        <v>1796</v>
      </c>
    </row>
    <row r="44" spans="1:32" ht="35.25" customHeight="1" x14ac:dyDescent="0.3">
      <c r="A44" s="144">
        <v>52</v>
      </c>
      <c r="B44" s="75">
        <v>23</v>
      </c>
      <c r="C44" s="76" t="s">
        <v>910</v>
      </c>
      <c r="D44" s="77" t="s">
        <v>22</v>
      </c>
      <c r="E44" s="78" t="s">
        <v>903</v>
      </c>
      <c r="F44" s="77" t="s">
        <v>909</v>
      </c>
      <c r="G44" s="79" t="s">
        <v>1882</v>
      </c>
      <c r="H44" s="80">
        <v>1037574148</v>
      </c>
      <c r="I44" s="81">
        <v>7884400</v>
      </c>
      <c r="J44" s="81">
        <v>47306400</v>
      </c>
      <c r="K44" s="74" t="s">
        <v>812</v>
      </c>
      <c r="L44" s="82" t="s">
        <v>1854</v>
      </c>
      <c r="M44" s="83" t="s">
        <v>1838</v>
      </c>
      <c r="N44" s="138" t="s">
        <v>895</v>
      </c>
      <c r="O44" s="83" t="s">
        <v>1843</v>
      </c>
      <c r="P44" s="84">
        <v>43610005</v>
      </c>
      <c r="Q44" s="85">
        <v>58</v>
      </c>
      <c r="R44" s="86" t="s">
        <v>3147</v>
      </c>
      <c r="S44" s="87">
        <v>47306400</v>
      </c>
      <c r="T44" s="88">
        <v>34</v>
      </c>
      <c r="U44" s="89" t="s">
        <v>97</v>
      </c>
      <c r="V44" s="90">
        <v>47306400</v>
      </c>
      <c r="W44" s="91">
        <v>46038</v>
      </c>
      <c r="X44" s="92">
        <v>0</v>
      </c>
      <c r="Y44" s="91" t="s">
        <v>1810</v>
      </c>
      <c r="Z44" s="93">
        <v>46041</v>
      </c>
      <c r="AA44" s="94">
        <v>0</v>
      </c>
      <c r="AB44" s="95">
        <v>46221</v>
      </c>
      <c r="AC44" s="96">
        <v>0</v>
      </c>
      <c r="AD44" s="132">
        <v>0</v>
      </c>
      <c r="AE44" s="130" t="s">
        <v>1883</v>
      </c>
      <c r="AF44" s="78" t="s">
        <v>1796</v>
      </c>
    </row>
    <row r="45" spans="1:32" ht="35.25" customHeight="1" x14ac:dyDescent="0.3">
      <c r="A45" s="144">
        <v>200</v>
      </c>
      <c r="B45" s="75">
        <v>24</v>
      </c>
      <c r="C45" s="76" t="s">
        <v>1056</v>
      </c>
      <c r="D45" s="77" t="s">
        <v>1791</v>
      </c>
      <c r="E45" s="78" t="s">
        <v>903</v>
      </c>
      <c r="F45" s="77" t="s">
        <v>909</v>
      </c>
      <c r="G45" s="79" t="s">
        <v>1884</v>
      </c>
      <c r="H45" s="80">
        <v>98763224</v>
      </c>
      <c r="I45" s="81">
        <v>7884400</v>
      </c>
      <c r="J45" s="81">
        <v>47306400</v>
      </c>
      <c r="K45" s="74" t="s">
        <v>812</v>
      </c>
      <c r="L45" s="82" t="s">
        <v>1874</v>
      </c>
      <c r="M45" s="83" t="s">
        <v>1794</v>
      </c>
      <c r="N45" s="138">
        <v>71610877</v>
      </c>
      <c r="O45" s="83"/>
      <c r="P45" s="84" t="s">
        <v>895</v>
      </c>
      <c r="Q45" s="85">
        <v>307</v>
      </c>
      <c r="R45" s="86" t="s">
        <v>3224</v>
      </c>
      <c r="S45" s="87">
        <v>47569213</v>
      </c>
      <c r="T45" s="88">
        <v>36</v>
      </c>
      <c r="U45" s="89" t="s">
        <v>274</v>
      </c>
      <c r="V45" s="90">
        <v>47306400</v>
      </c>
      <c r="W45" s="91">
        <v>46038</v>
      </c>
      <c r="X45" s="92">
        <v>0</v>
      </c>
      <c r="Y45" s="91" t="s">
        <v>1810</v>
      </c>
      <c r="Z45" s="93">
        <v>46042</v>
      </c>
      <c r="AA45" s="94">
        <v>0</v>
      </c>
      <c r="AB45" s="95">
        <v>46221</v>
      </c>
      <c r="AC45" s="96">
        <v>0</v>
      </c>
      <c r="AD45" s="132">
        <v>0</v>
      </c>
      <c r="AE45" s="160" t="s">
        <v>1885</v>
      </c>
      <c r="AF45" s="78" t="s">
        <v>1796</v>
      </c>
    </row>
    <row r="46" spans="1:32" ht="35.25" customHeight="1" x14ac:dyDescent="0.3">
      <c r="A46" s="144">
        <v>70</v>
      </c>
      <c r="B46" s="73">
        <v>25</v>
      </c>
      <c r="C46" s="76" t="s">
        <v>928</v>
      </c>
      <c r="D46" s="77" t="s">
        <v>22</v>
      </c>
      <c r="E46" s="78" t="s">
        <v>903</v>
      </c>
      <c r="F46" s="77" t="s">
        <v>909</v>
      </c>
      <c r="G46" s="79" t="s">
        <v>1886</v>
      </c>
      <c r="H46" s="80">
        <v>1038333057</v>
      </c>
      <c r="I46" s="81">
        <v>3583800</v>
      </c>
      <c r="J46" s="81">
        <v>21502800</v>
      </c>
      <c r="K46" s="74" t="s">
        <v>812</v>
      </c>
      <c r="L46" s="82" t="s">
        <v>1887</v>
      </c>
      <c r="M46" s="83" t="s">
        <v>1851</v>
      </c>
      <c r="N46" s="138" t="s">
        <v>895</v>
      </c>
      <c r="O46" s="83" t="s">
        <v>1888</v>
      </c>
      <c r="P46" s="84">
        <v>1152691747</v>
      </c>
      <c r="Q46" s="85">
        <v>17</v>
      </c>
      <c r="R46" s="86" t="s">
        <v>3136</v>
      </c>
      <c r="S46" s="87">
        <v>21502800</v>
      </c>
      <c r="T46" s="88">
        <v>89</v>
      </c>
      <c r="U46" s="89" t="s">
        <v>101</v>
      </c>
      <c r="V46" s="90">
        <v>21502800</v>
      </c>
      <c r="W46" s="91">
        <v>46043</v>
      </c>
      <c r="X46" s="92">
        <v>0</v>
      </c>
      <c r="Y46" s="91" t="s">
        <v>1810</v>
      </c>
      <c r="Z46" s="93">
        <v>46044</v>
      </c>
      <c r="AA46" s="94">
        <v>0</v>
      </c>
      <c r="AB46" s="95">
        <v>46224</v>
      </c>
      <c r="AC46" s="96">
        <v>0</v>
      </c>
      <c r="AD46" s="132">
        <v>0</v>
      </c>
      <c r="AE46" s="130" t="s">
        <v>1889</v>
      </c>
      <c r="AF46" s="78" t="s">
        <v>1796</v>
      </c>
    </row>
    <row r="47" spans="1:32" ht="35.25" customHeight="1" x14ac:dyDescent="0.3">
      <c r="A47" s="144">
        <v>63</v>
      </c>
      <c r="B47" s="73">
        <v>26</v>
      </c>
      <c r="C47" s="76" t="s">
        <v>921</v>
      </c>
      <c r="D47" s="77" t="s">
        <v>0</v>
      </c>
      <c r="E47" s="78" t="s">
        <v>903</v>
      </c>
      <c r="F47" s="77" t="s">
        <v>909</v>
      </c>
      <c r="G47" s="79" t="s">
        <v>1890</v>
      </c>
      <c r="H47" s="80">
        <v>1128417217</v>
      </c>
      <c r="I47" s="81">
        <v>7884400</v>
      </c>
      <c r="J47" s="81">
        <v>47306400</v>
      </c>
      <c r="K47" s="74" t="s">
        <v>812</v>
      </c>
      <c r="L47" s="82" t="s">
        <v>1887</v>
      </c>
      <c r="M47" s="83" t="s">
        <v>1871</v>
      </c>
      <c r="N47" s="138">
        <v>43150744</v>
      </c>
      <c r="O47" s="83" t="s">
        <v>1740</v>
      </c>
      <c r="P47" s="84">
        <v>21576431</v>
      </c>
      <c r="Q47" s="85">
        <v>22</v>
      </c>
      <c r="R47" s="86" t="s">
        <v>3141</v>
      </c>
      <c r="S47" s="87">
        <v>47306400</v>
      </c>
      <c r="T47" s="88">
        <v>97</v>
      </c>
      <c r="U47" s="89" t="s">
        <v>103</v>
      </c>
      <c r="V47" s="90">
        <v>47306400</v>
      </c>
      <c r="W47" s="91">
        <v>46043</v>
      </c>
      <c r="X47" s="92">
        <v>0</v>
      </c>
      <c r="Y47" s="91" t="s">
        <v>1810</v>
      </c>
      <c r="Z47" s="93">
        <v>46044</v>
      </c>
      <c r="AA47" s="94">
        <v>0</v>
      </c>
      <c r="AB47" s="95">
        <v>46224</v>
      </c>
      <c r="AC47" s="96">
        <v>0</v>
      </c>
      <c r="AD47" s="132">
        <v>0</v>
      </c>
      <c r="AE47" s="130" t="s">
        <v>1891</v>
      </c>
      <c r="AF47" s="78" t="s">
        <v>1796</v>
      </c>
    </row>
    <row r="48" spans="1:32" ht="35.25" customHeight="1" x14ac:dyDescent="0.3">
      <c r="A48" s="144">
        <v>78</v>
      </c>
      <c r="B48" s="73">
        <v>27</v>
      </c>
      <c r="C48" s="76" t="s">
        <v>934</v>
      </c>
      <c r="D48" s="77" t="s">
        <v>22</v>
      </c>
      <c r="E48" s="78" t="s">
        <v>903</v>
      </c>
      <c r="F48" s="77" t="s">
        <v>909</v>
      </c>
      <c r="G48" s="79" t="s">
        <v>1892</v>
      </c>
      <c r="H48" s="80">
        <v>1045434598</v>
      </c>
      <c r="I48" s="81">
        <v>7884400</v>
      </c>
      <c r="J48" s="81">
        <v>47306400</v>
      </c>
      <c r="K48" s="74" t="s">
        <v>812</v>
      </c>
      <c r="L48" s="82" t="s">
        <v>1887</v>
      </c>
      <c r="M48" s="83" t="s">
        <v>1729</v>
      </c>
      <c r="N48" s="138">
        <v>98663915</v>
      </c>
      <c r="O48" s="83" t="s">
        <v>1880</v>
      </c>
      <c r="P48" s="84">
        <v>43677258</v>
      </c>
      <c r="Q48" s="85">
        <v>67</v>
      </c>
      <c r="R48" s="86" t="s">
        <v>3153</v>
      </c>
      <c r="S48" s="87">
        <v>47306400</v>
      </c>
      <c r="T48" s="88">
        <v>82</v>
      </c>
      <c r="U48" s="89" t="s">
        <v>99</v>
      </c>
      <c r="V48" s="90">
        <v>47306400</v>
      </c>
      <c r="W48" s="131">
        <v>46043</v>
      </c>
      <c r="X48" s="92">
        <v>0</v>
      </c>
      <c r="Y48" s="91" t="s">
        <v>1810</v>
      </c>
      <c r="Z48" s="93">
        <v>46044</v>
      </c>
      <c r="AA48" s="94">
        <v>0</v>
      </c>
      <c r="AB48" s="95">
        <v>46224</v>
      </c>
      <c r="AC48" s="96">
        <v>0</v>
      </c>
      <c r="AD48" s="132">
        <v>0</v>
      </c>
      <c r="AE48" s="130" t="s">
        <v>1893</v>
      </c>
      <c r="AF48" s="78" t="s">
        <v>1796</v>
      </c>
    </row>
    <row r="49" spans="1:32" ht="35.25" customHeight="1" x14ac:dyDescent="0.3">
      <c r="A49" s="144">
        <v>53</v>
      </c>
      <c r="B49" s="73">
        <v>28</v>
      </c>
      <c r="C49" s="76" t="s">
        <v>911</v>
      </c>
      <c r="D49" s="77" t="s">
        <v>22</v>
      </c>
      <c r="E49" s="78" t="s">
        <v>903</v>
      </c>
      <c r="F49" s="77" t="s">
        <v>909</v>
      </c>
      <c r="G49" s="79" t="s">
        <v>1894</v>
      </c>
      <c r="H49" s="80">
        <v>43844655</v>
      </c>
      <c r="I49" s="81">
        <v>7884400</v>
      </c>
      <c r="J49" s="81">
        <v>47306400</v>
      </c>
      <c r="K49" s="74" t="s">
        <v>812</v>
      </c>
      <c r="L49" s="82" t="s">
        <v>1887</v>
      </c>
      <c r="M49" s="83" t="s">
        <v>1875</v>
      </c>
      <c r="N49" s="138">
        <v>39419422</v>
      </c>
      <c r="O49" s="83" t="s">
        <v>1839</v>
      </c>
      <c r="P49" s="84" t="s">
        <v>895</v>
      </c>
      <c r="Q49" s="85">
        <v>62</v>
      </c>
      <c r="R49" s="86" t="s">
        <v>3148</v>
      </c>
      <c r="S49" s="87">
        <v>47306400</v>
      </c>
      <c r="T49" s="88">
        <v>83</v>
      </c>
      <c r="U49" s="89" t="s">
        <v>100</v>
      </c>
      <c r="V49" s="90">
        <v>47306400</v>
      </c>
      <c r="W49" s="91">
        <v>46043</v>
      </c>
      <c r="X49" s="92">
        <v>0</v>
      </c>
      <c r="Y49" s="91" t="s">
        <v>1810</v>
      </c>
      <c r="Z49" s="93">
        <v>46045</v>
      </c>
      <c r="AA49" s="94">
        <v>0</v>
      </c>
      <c r="AB49" s="95">
        <v>46225</v>
      </c>
      <c r="AC49" s="96">
        <v>0</v>
      </c>
      <c r="AD49" s="132">
        <v>0</v>
      </c>
      <c r="AE49" s="160" t="s">
        <v>1895</v>
      </c>
      <c r="AF49" s="78" t="s">
        <v>1796</v>
      </c>
    </row>
    <row r="50" spans="1:32" ht="35.25" customHeight="1" x14ac:dyDescent="0.3">
      <c r="A50" s="144">
        <v>95</v>
      </c>
      <c r="B50" s="73">
        <v>29</v>
      </c>
      <c r="C50" s="76" t="s">
        <v>962</v>
      </c>
      <c r="D50" s="77" t="s">
        <v>1896</v>
      </c>
      <c r="E50" s="78" t="s">
        <v>903</v>
      </c>
      <c r="F50" s="77" t="s">
        <v>909</v>
      </c>
      <c r="G50" s="79" t="s">
        <v>1897</v>
      </c>
      <c r="H50" s="80">
        <v>1128430986</v>
      </c>
      <c r="I50" s="81">
        <v>10034700</v>
      </c>
      <c r="J50" s="81">
        <v>60208200</v>
      </c>
      <c r="K50" s="74" t="s">
        <v>812</v>
      </c>
      <c r="L50" s="82" t="s">
        <v>1887</v>
      </c>
      <c r="M50" s="83" t="s">
        <v>1898</v>
      </c>
      <c r="N50" s="138">
        <v>43595405</v>
      </c>
      <c r="O50" s="83" t="s">
        <v>1899</v>
      </c>
      <c r="P50" s="84">
        <v>43972678</v>
      </c>
      <c r="Q50" s="85">
        <v>70</v>
      </c>
      <c r="R50" s="86" t="s">
        <v>3180</v>
      </c>
      <c r="S50" s="87">
        <v>60208200</v>
      </c>
      <c r="T50" s="88">
        <v>88</v>
      </c>
      <c r="U50" s="89" t="s">
        <v>195</v>
      </c>
      <c r="V50" s="90">
        <v>60208200</v>
      </c>
      <c r="W50" s="131">
        <v>46043</v>
      </c>
      <c r="X50" s="92">
        <v>0</v>
      </c>
      <c r="Y50" s="91" t="s">
        <v>1810</v>
      </c>
      <c r="Z50" s="93">
        <v>46043</v>
      </c>
      <c r="AA50" s="94">
        <v>0</v>
      </c>
      <c r="AB50" s="95">
        <v>46223</v>
      </c>
      <c r="AC50" s="96">
        <v>0</v>
      </c>
      <c r="AD50" s="132">
        <v>0</v>
      </c>
      <c r="AE50" s="130" t="s">
        <v>1900</v>
      </c>
      <c r="AF50" s="78" t="s">
        <v>1796</v>
      </c>
    </row>
    <row r="51" spans="1:32" ht="35.25" customHeight="1" x14ac:dyDescent="0.3">
      <c r="A51" s="144">
        <v>96</v>
      </c>
      <c r="B51" s="73">
        <v>30</v>
      </c>
      <c r="C51" s="76" t="s">
        <v>963</v>
      </c>
      <c r="D51" s="77" t="s">
        <v>1896</v>
      </c>
      <c r="E51" s="78" t="s">
        <v>903</v>
      </c>
      <c r="F51" s="77" t="s">
        <v>909</v>
      </c>
      <c r="G51" s="79" t="s">
        <v>1901</v>
      </c>
      <c r="H51" s="80">
        <v>1037644733</v>
      </c>
      <c r="I51" s="81">
        <v>10034700</v>
      </c>
      <c r="J51" s="81">
        <v>60208200</v>
      </c>
      <c r="K51" s="74" t="s">
        <v>812</v>
      </c>
      <c r="L51" s="82" t="s">
        <v>1887</v>
      </c>
      <c r="M51" s="83" t="s">
        <v>1898</v>
      </c>
      <c r="N51" s="138">
        <v>43595405</v>
      </c>
      <c r="O51" s="83" t="s">
        <v>1899</v>
      </c>
      <c r="P51" s="84">
        <v>43972678</v>
      </c>
      <c r="Q51" s="85">
        <v>71</v>
      </c>
      <c r="R51" s="86" t="s">
        <v>3181</v>
      </c>
      <c r="S51" s="87">
        <v>60208200</v>
      </c>
      <c r="T51" s="88">
        <v>87</v>
      </c>
      <c r="U51" s="89" t="s">
        <v>194</v>
      </c>
      <c r="V51" s="90">
        <v>60208200</v>
      </c>
      <c r="W51" s="131">
        <v>46043</v>
      </c>
      <c r="X51" s="92">
        <v>0</v>
      </c>
      <c r="Y51" s="91" t="s">
        <v>1810</v>
      </c>
      <c r="Z51" s="93">
        <v>46043</v>
      </c>
      <c r="AA51" s="94">
        <v>0</v>
      </c>
      <c r="AB51" s="95">
        <v>46224</v>
      </c>
      <c r="AC51" s="96">
        <v>0</v>
      </c>
      <c r="AD51" s="132">
        <v>0</v>
      </c>
      <c r="AE51" s="130" t="s">
        <v>1902</v>
      </c>
      <c r="AF51" s="78" t="s">
        <v>1796</v>
      </c>
    </row>
    <row r="52" spans="1:32" ht="35.25" customHeight="1" x14ac:dyDescent="0.3">
      <c r="A52" s="144">
        <v>224</v>
      </c>
      <c r="B52" s="73">
        <v>31</v>
      </c>
      <c r="C52" s="76" t="s">
        <v>1071</v>
      </c>
      <c r="D52" s="77" t="s">
        <v>1821</v>
      </c>
      <c r="E52" s="78" t="s">
        <v>903</v>
      </c>
      <c r="F52" s="77" t="s">
        <v>909</v>
      </c>
      <c r="G52" s="79" t="s">
        <v>1903</v>
      </c>
      <c r="H52" s="80">
        <v>1127802529</v>
      </c>
      <c r="I52" s="81">
        <v>7884400</v>
      </c>
      <c r="J52" s="81">
        <v>47306400</v>
      </c>
      <c r="K52" s="74" t="s">
        <v>812</v>
      </c>
      <c r="L52" s="82" t="s">
        <v>1887</v>
      </c>
      <c r="M52" s="83" t="s">
        <v>1828</v>
      </c>
      <c r="N52" s="138">
        <v>10267189</v>
      </c>
      <c r="O52" s="83" t="s">
        <v>1827</v>
      </c>
      <c r="P52" s="84">
        <v>98556206</v>
      </c>
      <c r="Q52" s="85">
        <v>285</v>
      </c>
      <c r="R52" s="86" t="s">
        <v>3208</v>
      </c>
      <c r="S52" s="87">
        <v>47306400</v>
      </c>
      <c r="T52" s="88">
        <v>80</v>
      </c>
      <c r="U52" s="89" t="s">
        <v>237</v>
      </c>
      <c r="V52" s="90">
        <v>47306400</v>
      </c>
      <c r="W52" s="91">
        <v>46042</v>
      </c>
      <c r="X52" s="92">
        <v>0</v>
      </c>
      <c r="Y52" s="91" t="s">
        <v>1810</v>
      </c>
      <c r="Z52" s="93">
        <v>46043</v>
      </c>
      <c r="AA52" s="94">
        <v>0</v>
      </c>
      <c r="AB52" s="95">
        <v>46223</v>
      </c>
      <c r="AC52" s="96">
        <v>0</v>
      </c>
      <c r="AD52" s="132">
        <v>0</v>
      </c>
      <c r="AE52" s="130" t="s">
        <v>1904</v>
      </c>
      <c r="AF52" s="78" t="s">
        <v>1796</v>
      </c>
    </row>
    <row r="53" spans="1:32" ht="35.25" customHeight="1" x14ac:dyDescent="0.3">
      <c r="A53" s="144">
        <v>225</v>
      </c>
      <c r="B53" s="73">
        <v>32</v>
      </c>
      <c r="C53" s="76" t="s">
        <v>1071</v>
      </c>
      <c r="D53" s="77" t="s">
        <v>1821</v>
      </c>
      <c r="E53" s="78" t="s">
        <v>903</v>
      </c>
      <c r="F53" s="77" t="s">
        <v>909</v>
      </c>
      <c r="G53" s="79" t="s">
        <v>1905</v>
      </c>
      <c r="H53" s="80">
        <v>1214732919</v>
      </c>
      <c r="I53" s="81">
        <v>7884400</v>
      </c>
      <c r="J53" s="81">
        <v>47306400</v>
      </c>
      <c r="K53" s="74" t="s">
        <v>812</v>
      </c>
      <c r="L53" s="82" t="s">
        <v>1887</v>
      </c>
      <c r="M53" s="83" t="s">
        <v>1823</v>
      </c>
      <c r="N53" s="138">
        <v>3507696</v>
      </c>
      <c r="O53" s="83" t="s">
        <v>1824</v>
      </c>
      <c r="P53" s="84">
        <v>75075150</v>
      </c>
      <c r="Q53" s="85">
        <v>284</v>
      </c>
      <c r="R53" s="86" t="s">
        <v>3207</v>
      </c>
      <c r="S53" s="87">
        <v>47306400</v>
      </c>
      <c r="T53" s="88">
        <v>78</v>
      </c>
      <c r="U53" s="89" t="s">
        <v>235</v>
      </c>
      <c r="V53" s="90">
        <v>47306400</v>
      </c>
      <c r="W53" s="91">
        <v>46042</v>
      </c>
      <c r="X53" s="92">
        <v>0</v>
      </c>
      <c r="Y53" s="91" t="s">
        <v>1810</v>
      </c>
      <c r="Z53" s="93">
        <v>46042</v>
      </c>
      <c r="AA53" s="94">
        <v>0</v>
      </c>
      <c r="AB53" s="95">
        <v>46222</v>
      </c>
      <c r="AC53" s="96">
        <v>0</v>
      </c>
      <c r="AD53" s="132">
        <v>0</v>
      </c>
      <c r="AE53" s="130" t="s">
        <v>1906</v>
      </c>
      <c r="AF53" s="78" t="s">
        <v>1796</v>
      </c>
    </row>
    <row r="54" spans="1:32" ht="35.25" customHeight="1" x14ac:dyDescent="0.3">
      <c r="A54" s="144">
        <v>226</v>
      </c>
      <c r="B54" s="73">
        <v>33</v>
      </c>
      <c r="C54" s="76" t="s">
        <v>1071</v>
      </c>
      <c r="D54" s="77" t="s">
        <v>1821</v>
      </c>
      <c r="E54" s="78" t="s">
        <v>903</v>
      </c>
      <c r="F54" s="77" t="s">
        <v>909</v>
      </c>
      <c r="G54" s="79" t="s">
        <v>1907</v>
      </c>
      <c r="H54" s="80">
        <v>1017158131</v>
      </c>
      <c r="I54" s="81">
        <v>7884400</v>
      </c>
      <c r="J54" s="81">
        <v>47306400</v>
      </c>
      <c r="K54" s="74" t="s">
        <v>812</v>
      </c>
      <c r="L54" s="82" t="s">
        <v>1887</v>
      </c>
      <c r="M54" s="83" t="s">
        <v>1824</v>
      </c>
      <c r="N54" s="138">
        <v>75075150</v>
      </c>
      <c r="O54" s="83" t="s">
        <v>1823</v>
      </c>
      <c r="P54" s="84">
        <v>3507696</v>
      </c>
      <c r="Q54" s="85">
        <v>286</v>
      </c>
      <c r="R54" s="86" t="s">
        <v>3209</v>
      </c>
      <c r="S54" s="87">
        <v>47306400</v>
      </c>
      <c r="T54" s="88">
        <v>79</v>
      </c>
      <c r="U54" s="89" t="s">
        <v>236</v>
      </c>
      <c r="V54" s="90">
        <v>47306400</v>
      </c>
      <c r="W54" s="91">
        <v>46042</v>
      </c>
      <c r="X54" s="92">
        <v>0</v>
      </c>
      <c r="Y54" s="91" t="s">
        <v>1810</v>
      </c>
      <c r="Z54" s="93">
        <v>46043</v>
      </c>
      <c r="AA54" s="94">
        <v>0</v>
      </c>
      <c r="AB54" s="95">
        <v>46222</v>
      </c>
      <c r="AC54" s="96">
        <v>0</v>
      </c>
      <c r="AD54" s="132">
        <v>0</v>
      </c>
      <c r="AE54" s="130" t="s">
        <v>1908</v>
      </c>
      <c r="AF54" s="78" t="s">
        <v>1796</v>
      </c>
    </row>
    <row r="55" spans="1:32" ht="35.25" customHeight="1" x14ac:dyDescent="0.3">
      <c r="A55" s="144">
        <v>227</v>
      </c>
      <c r="B55" s="73">
        <v>34</v>
      </c>
      <c r="C55" s="76" t="s">
        <v>1072</v>
      </c>
      <c r="D55" s="77" t="s">
        <v>1821</v>
      </c>
      <c r="E55" s="78" t="s">
        <v>903</v>
      </c>
      <c r="F55" s="77" t="s">
        <v>909</v>
      </c>
      <c r="G55" s="79" t="s">
        <v>1909</v>
      </c>
      <c r="H55" s="80">
        <v>1048017635</v>
      </c>
      <c r="I55" s="81">
        <v>7884400</v>
      </c>
      <c r="J55" s="81">
        <v>47306400</v>
      </c>
      <c r="K55" s="74" t="s">
        <v>812</v>
      </c>
      <c r="L55" s="82" t="s">
        <v>1887</v>
      </c>
      <c r="M55" s="83" t="s">
        <v>1827</v>
      </c>
      <c r="N55" s="138">
        <v>98556206</v>
      </c>
      <c r="O55" s="83" t="s">
        <v>1828</v>
      </c>
      <c r="P55" s="84">
        <v>10267189</v>
      </c>
      <c r="Q55" s="85">
        <v>289</v>
      </c>
      <c r="R55" s="86" t="s">
        <v>3210</v>
      </c>
      <c r="S55" s="87">
        <v>47306400</v>
      </c>
      <c r="T55" s="88">
        <v>77</v>
      </c>
      <c r="U55" s="89" t="s">
        <v>234</v>
      </c>
      <c r="V55" s="90">
        <v>47306400</v>
      </c>
      <c r="W55" s="91">
        <v>46042</v>
      </c>
      <c r="X55" s="92">
        <v>0</v>
      </c>
      <c r="Y55" s="91" t="s">
        <v>1810</v>
      </c>
      <c r="Z55" s="93">
        <v>46042</v>
      </c>
      <c r="AA55" s="94">
        <v>0</v>
      </c>
      <c r="AB55" s="95">
        <v>46222</v>
      </c>
      <c r="AC55" s="96">
        <v>0</v>
      </c>
      <c r="AD55" s="132">
        <v>0</v>
      </c>
      <c r="AE55" s="130" t="s">
        <v>1910</v>
      </c>
      <c r="AF55" s="78" t="s">
        <v>1796</v>
      </c>
    </row>
    <row r="56" spans="1:32" ht="35.25" customHeight="1" x14ac:dyDescent="0.3">
      <c r="A56" s="144">
        <v>455</v>
      </c>
      <c r="B56" s="73">
        <v>35</v>
      </c>
      <c r="C56" s="76" t="s">
        <v>1293</v>
      </c>
      <c r="D56" s="77" t="s">
        <v>1821</v>
      </c>
      <c r="E56" s="78" t="s">
        <v>903</v>
      </c>
      <c r="F56" s="77" t="s">
        <v>909</v>
      </c>
      <c r="G56" s="79" t="s">
        <v>1911</v>
      </c>
      <c r="H56" s="80">
        <v>8104231</v>
      </c>
      <c r="I56" s="81">
        <v>10034700</v>
      </c>
      <c r="J56" s="81">
        <v>68208200</v>
      </c>
      <c r="K56" s="129" t="s">
        <v>1912</v>
      </c>
      <c r="L56" s="82" t="s">
        <v>1887</v>
      </c>
      <c r="M56" s="83" t="s">
        <v>1823</v>
      </c>
      <c r="N56" s="138">
        <v>3507696</v>
      </c>
      <c r="O56" s="83" t="s">
        <v>1824</v>
      </c>
      <c r="P56" s="84">
        <v>75075150</v>
      </c>
      <c r="Q56" s="85">
        <v>290</v>
      </c>
      <c r="R56" s="86" t="s">
        <v>3242</v>
      </c>
      <c r="S56" s="87">
        <v>68208200</v>
      </c>
      <c r="T56" s="88">
        <v>37</v>
      </c>
      <c r="U56" s="89" t="s">
        <v>295</v>
      </c>
      <c r="V56" s="90">
        <v>68208200</v>
      </c>
      <c r="W56" s="91">
        <v>46042</v>
      </c>
      <c r="X56" s="92">
        <v>0</v>
      </c>
      <c r="Y56" s="91" t="s">
        <v>1810</v>
      </c>
      <c r="Z56" s="93">
        <v>46042</v>
      </c>
      <c r="AA56" s="94">
        <v>0</v>
      </c>
      <c r="AB56" s="95">
        <v>46222</v>
      </c>
      <c r="AC56" s="96">
        <v>0</v>
      </c>
      <c r="AD56" s="132">
        <v>0</v>
      </c>
      <c r="AE56" s="161" t="s">
        <v>1913</v>
      </c>
      <c r="AF56" s="78" t="s">
        <v>1796</v>
      </c>
    </row>
    <row r="57" spans="1:32" ht="35.25" customHeight="1" x14ac:dyDescent="0.3">
      <c r="A57" s="144">
        <v>454</v>
      </c>
      <c r="B57" s="73">
        <v>36</v>
      </c>
      <c r="C57" s="76" t="s">
        <v>1292</v>
      </c>
      <c r="D57" s="77" t="s">
        <v>1821</v>
      </c>
      <c r="E57" s="78" t="s">
        <v>903</v>
      </c>
      <c r="F57" s="77" t="s">
        <v>909</v>
      </c>
      <c r="G57" s="79" t="s">
        <v>1914</v>
      </c>
      <c r="H57" s="80">
        <v>1036607096</v>
      </c>
      <c r="I57" s="81">
        <v>7884400</v>
      </c>
      <c r="J57" s="81">
        <v>55306400</v>
      </c>
      <c r="K57" s="129" t="s">
        <v>1915</v>
      </c>
      <c r="L57" s="82" t="s">
        <v>1887</v>
      </c>
      <c r="M57" s="83" t="s">
        <v>1823</v>
      </c>
      <c r="N57" s="138">
        <v>3507696</v>
      </c>
      <c r="O57" s="83" t="s">
        <v>1824</v>
      </c>
      <c r="P57" s="84">
        <v>75075150</v>
      </c>
      <c r="Q57" s="85">
        <v>287</v>
      </c>
      <c r="R57" s="86" t="s">
        <v>3241</v>
      </c>
      <c r="S57" s="87">
        <v>55306400</v>
      </c>
      <c r="T57" s="88">
        <v>38</v>
      </c>
      <c r="U57" s="89" t="s">
        <v>298</v>
      </c>
      <c r="V57" s="90">
        <v>55306400</v>
      </c>
      <c r="W57" s="131">
        <v>46042</v>
      </c>
      <c r="X57" s="92">
        <v>0</v>
      </c>
      <c r="Y57" s="91" t="s">
        <v>1810</v>
      </c>
      <c r="Z57" s="93">
        <v>46042</v>
      </c>
      <c r="AA57" s="94">
        <v>0</v>
      </c>
      <c r="AB57" s="95">
        <v>46222</v>
      </c>
      <c r="AC57" s="96">
        <v>0</v>
      </c>
      <c r="AD57" s="132">
        <v>0</v>
      </c>
      <c r="AE57" s="130" t="s">
        <v>1916</v>
      </c>
      <c r="AF57" s="78" t="s">
        <v>1796</v>
      </c>
    </row>
    <row r="58" spans="1:32" ht="35.25" customHeight="1" x14ac:dyDescent="0.3">
      <c r="A58" s="144">
        <v>457</v>
      </c>
      <c r="B58" s="73">
        <v>37</v>
      </c>
      <c r="C58" s="76" t="s">
        <v>1294</v>
      </c>
      <c r="D58" s="77" t="s">
        <v>1821</v>
      </c>
      <c r="E58" s="78" t="s">
        <v>903</v>
      </c>
      <c r="F58" s="77" t="s">
        <v>909</v>
      </c>
      <c r="G58" s="79" t="s">
        <v>1917</v>
      </c>
      <c r="H58" s="80">
        <v>1017126471</v>
      </c>
      <c r="I58" s="81">
        <v>5017400</v>
      </c>
      <c r="J58" s="81">
        <v>30104400</v>
      </c>
      <c r="K58" s="74" t="s">
        <v>812</v>
      </c>
      <c r="L58" s="82" t="s">
        <v>1887</v>
      </c>
      <c r="M58" s="83" t="s">
        <v>1832</v>
      </c>
      <c r="N58" s="138">
        <v>43575980</v>
      </c>
      <c r="O58" s="83" t="s">
        <v>1918</v>
      </c>
      <c r="P58" s="84">
        <v>33376210</v>
      </c>
      <c r="Q58" s="85">
        <v>288</v>
      </c>
      <c r="R58" s="86" t="s">
        <v>3245</v>
      </c>
      <c r="S58" s="87">
        <v>30104400</v>
      </c>
      <c r="T58" s="88">
        <v>81</v>
      </c>
      <c r="U58" s="89" t="s">
        <v>481</v>
      </c>
      <c r="V58" s="90">
        <v>30104400</v>
      </c>
      <c r="W58" s="131">
        <v>46042</v>
      </c>
      <c r="X58" s="92">
        <v>0</v>
      </c>
      <c r="Y58" s="91" t="s">
        <v>1810</v>
      </c>
      <c r="Z58" s="93">
        <v>46042</v>
      </c>
      <c r="AA58" s="94">
        <v>0</v>
      </c>
      <c r="AB58" s="95">
        <v>46222</v>
      </c>
      <c r="AC58" s="96">
        <v>0</v>
      </c>
      <c r="AD58" s="132">
        <v>0</v>
      </c>
      <c r="AE58" s="130" t="s">
        <v>1919</v>
      </c>
      <c r="AF58" s="78" t="s">
        <v>1796</v>
      </c>
    </row>
    <row r="59" spans="1:32" ht="35.25" customHeight="1" x14ac:dyDescent="0.3">
      <c r="A59" s="144">
        <v>93</v>
      </c>
      <c r="B59" s="73">
        <v>38</v>
      </c>
      <c r="C59" s="76" t="s">
        <v>961</v>
      </c>
      <c r="D59" s="77" t="s">
        <v>1896</v>
      </c>
      <c r="E59" s="78" t="s">
        <v>903</v>
      </c>
      <c r="F59" s="77" t="s">
        <v>909</v>
      </c>
      <c r="G59" s="79" t="s">
        <v>1920</v>
      </c>
      <c r="H59" s="80">
        <v>1036966894</v>
      </c>
      <c r="I59" s="81">
        <v>7884400</v>
      </c>
      <c r="J59" s="81">
        <v>47306400</v>
      </c>
      <c r="K59" s="74" t="s">
        <v>812</v>
      </c>
      <c r="L59" s="82" t="s">
        <v>1887</v>
      </c>
      <c r="M59" s="83" t="s">
        <v>1898</v>
      </c>
      <c r="N59" s="138">
        <v>43595405</v>
      </c>
      <c r="O59" s="83" t="s">
        <v>1899</v>
      </c>
      <c r="P59" s="84">
        <v>43972678</v>
      </c>
      <c r="Q59" s="85">
        <v>68</v>
      </c>
      <c r="R59" s="86" t="s">
        <v>3178</v>
      </c>
      <c r="S59" s="87">
        <v>47306400</v>
      </c>
      <c r="T59" s="88">
        <v>86</v>
      </c>
      <c r="U59" s="89" t="s">
        <v>192</v>
      </c>
      <c r="V59" s="90">
        <v>47306400</v>
      </c>
      <c r="W59" s="91">
        <v>46043</v>
      </c>
      <c r="X59" s="92">
        <v>0</v>
      </c>
      <c r="Y59" s="91" t="s">
        <v>1810</v>
      </c>
      <c r="Z59" s="93">
        <v>46043</v>
      </c>
      <c r="AA59" s="94">
        <v>0</v>
      </c>
      <c r="AB59" s="95">
        <v>46223</v>
      </c>
      <c r="AC59" s="96">
        <v>0</v>
      </c>
      <c r="AD59" s="132">
        <v>0</v>
      </c>
      <c r="AE59" s="161" t="s">
        <v>1921</v>
      </c>
      <c r="AF59" s="78" t="s">
        <v>1796</v>
      </c>
    </row>
    <row r="60" spans="1:32" ht="35.25" customHeight="1" x14ac:dyDescent="0.3">
      <c r="A60" s="144">
        <v>54</v>
      </c>
      <c r="B60" s="75">
        <v>39</v>
      </c>
      <c r="C60" s="76" t="s">
        <v>912</v>
      </c>
      <c r="D60" s="77" t="s">
        <v>22</v>
      </c>
      <c r="E60" s="78" t="s">
        <v>903</v>
      </c>
      <c r="F60" s="77" t="s">
        <v>909</v>
      </c>
      <c r="G60" s="79" t="s">
        <v>1922</v>
      </c>
      <c r="H60" s="80">
        <v>15512612</v>
      </c>
      <c r="I60" s="81">
        <v>10034700</v>
      </c>
      <c r="J60" s="81">
        <v>60208200</v>
      </c>
      <c r="K60" s="74" t="s">
        <v>812</v>
      </c>
      <c r="L60" s="82" t="s">
        <v>1854</v>
      </c>
      <c r="M60" s="83" t="s">
        <v>1923</v>
      </c>
      <c r="N60" s="138">
        <v>70552375</v>
      </c>
      <c r="O60" s="83" t="s">
        <v>1924</v>
      </c>
      <c r="P60" s="84">
        <v>43548204</v>
      </c>
      <c r="Q60" s="85">
        <v>24</v>
      </c>
      <c r="R60" s="86" t="s">
        <v>3143</v>
      </c>
      <c r="S60" s="87">
        <v>60208200</v>
      </c>
      <c r="T60" s="88">
        <v>109</v>
      </c>
      <c r="U60" s="89" t="s">
        <v>104</v>
      </c>
      <c r="V60" s="90">
        <v>60208200</v>
      </c>
      <c r="W60" s="91">
        <v>46044</v>
      </c>
      <c r="X60" s="92">
        <v>0</v>
      </c>
      <c r="Y60" s="91" t="s">
        <v>1810</v>
      </c>
      <c r="Z60" s="93">
        <v>46048</v>
      </c>
      <c r="AA60" s="94">
        <v>0</v>
      </c>
      <c r="AB60" s="95">
        <v>46228</v>
      </c>
      <c r="AC60" s="96">
        <v>0</v>
      </c>
      <c r="AD60" s="132">
        <v>0</v>
      </c>
      <c r="AE60" s="130" t="s">
        <v>1925</v>
      </c>
      <c r="AF60" s="78" t="s">
        <v>1796</v>
      </c>
    </row>
    <row r="61" spans="1:32" ht="35.25" customHeight="1" x14ac:dyDescent="0.3">
      <c r="A61" s="144">
        <v>157</v>
      </c>
      <c r="B61" s="75">
        <v>40</v>
      </c>
      <c r="C61" s="76" t="s">
        <v>1026</v>
      </c>
      <c r="D61" s="77" t="s">
        <v>1801</v>
      </c>
      <c r="E61" s="78" t="s">
        <v>903</v>
      </c>
      <c r="F61" s="77" t="s">
        <v>909</v>
      </c>
      <c r="G61" s="79" t="s">
        <v>1926</v>
      </c>
      <c r="H61" s="80">
        <v>1152208409</v>
      </c>
      <c r="I61" s="81">
        <v>7884400</v>
      </c>
      <c r="J61" s="81">
        <v>49671764</v>
      </c>
      <c r="K61" s="129" t="s">
        <v>1927</v>
      </c>
      <c r="L61" s="82" t="s">
        <v>1928</v>
      </c>
      <c r="M61" s="83" t="s">
        <v>1929</v>
      </c>
      <c r="N61" s="138" t="s">
        <v>895</v>
      </c>
      <c r="O61" s="83"/>
      <c r="P61" s="84" t="s">
        <v>895</v>
      </c>
      <c r="Q61" s="85">
        <v>393</v>
      </c>
      <c r="R61" s="86" t="s">
        <v>3336</v>
      </c>
      <c r="S61" s="87">
        <v>49671764</v>
      </c>
      <c r="T61" s="88">
        <v>116</v>
      </c>
      <c r="U61" s="89" t="s">
        <v>638</v>
      </c>
      <c r="V61" s="90">
        <v>49671764</v>
      </c>
      <c r="W61" s="91">
        <v>46044</v>
      </c>
      <c r="X61" s="92">
        <v>0</v>
      </c>
      <c r="Y61" s="91" t="s">
        <v>1810</v>
      </c>
      <c r="Z61" s="93">
        <v>46045</v>
      </c>
      <c r="AA61" s="94">
        <v>0</v>
      </c>
      <c r="AB61" s="95">
        <v>46225</v>
      </c>
      <c r="AC61" s="96">
        <v>0</v>
      </c>
      <c r="AD61" s="132">
        <v>0</v>
      </c>
      <c r="AE61" s="130" t="s">
        <v>1930</v>
      </c>
      <c r="AF61" s="78" t="s">
        <v>1796</v>
      </c>
    </row>
    <row r="62" spans="1:32" ht="35.25" customHeight="1" x14ac:dyDescent="0.3">
      <c r="A62" s="144">
        <v>496</v>
      </c>
      <c r="B62" s="75">
        <v>41</v>
      </c>
      <c r="C62" s="76" t="s">
        <v>1324</v>
      </c>
      <c r="D62" s="77" t="s">
        <v>1778</v>
      </c>
      <c r="E62" s="78" t="s">
        <v>903</v>
      </c>
      <c r="F62" s="77" t="s">
        <v>909</v>
      </c>
      <c r="G62" s="79" t="s">
        <v>1931</v>
      </c>
      <c r="H62" s="80">
        <v>1001738517</v>
      </c>
      <c r="I62" s="81">
        <v>3583800</v>
      </c>
      <c r="J62" s="81">
        <v>21502800</v>
      </c>
      <c r="K62" s="74" t="s">
        <v>812</v>
      </c>
      <c r="L62" s="82" t="s">
        <v>1928</v>
      </c>
      <c r="M62" s="83" t="s">
        <v>1809</v>
      </c>
      <c r="N62" s="138">
        <v>43816614</v>
      </c>
      <c r="O62" s="83" t="s">
        <v>1808</v>
      </c>
      <c r="P62" s="84">
        <v>21509270</v>
      </c>
      <c r="Q62" s="85">
        <v>40</v>
      </c>
      <c r="R62" s="86" t="s">
        <v>3257</v>
      </c>
      <c r="S62" s="87">
        <v>21502800</v>
      </c>
      <c r="T62" s="88">
        <v>92</v>
      </c>
      <c r="U62" s="89" t="s">
        <v>509</v>
      </c>
      <c r="V62" s="90">
        <v>21502800</v>
      </c>
      <c r="W62" s="91">
        <v>46044</v>
      </c>
      <c r="X62" s="92">
        <v>0</v>
      </c>
      <c r="Y62" s="91" t="s">
        <v>1810</v>
      </c>
      <c r="Z62" s="93">
        <v>46044</v>
      </c>
      <c r="AA62" s="94">
        <v>0</v>
      </c>
      <c r="AB62" s="95">
        <v>46224</v>
      </c>
      <c r="AC62" s="96">
        <v>0</v>
      </c>
      <c r="AD62" s="132">
        <v>0</v>
      </c>
      <c r="AE62" s="130" t="s">
        <v>1932</v>
      </c>
      <c r="AF62" s="78" t="s">
        <v>1796</v>
      </c>
    </row>
    <row r="63" spans="1:32" ht="35.25" customHeight="1" x14ac:dyDescent="0.3">
      <c r="A63" s="74" t="s">
        <v>1933</v>
      </c>
      <c r="B63" s="75">
        <v>42</v>
      </c>
      <c r="C63" s="76" t="s">
        <v>1933</v>
      </c>
      <c r="D63" s="77" t="s">
        <v>1801</v>
      </c>
      <c r="E63" s="78" t="s">
        <v>812</v>
      </c>
      <c r="F63" s="77" t="s">
        <v>812</v>
      </c>
      <c r="G63" s="79" t="s">
        <v>1933</v>
      </c>
      <c r="H63" s="80">
        <v>0</v>
      </c>
      <c r="I63" s="81">
        <v>0</v>
      </c>
      <c r="J63" s="81">
        <v>0</v>
      </c>
      <c r="K63" s="79" t="s">
        <v>1933</v>
      </c>
      <c r="L63" s="82" t="s">
        <v>1934</v>
      </c>
      <c r="M63" s="83"/>
      <c r="N63" s="138" t="s">
        <v>895</v>
      </c>
      <c r="O63" s="83"/>
      <c r="P63" s="84" t="s">
        <v>895</v>
      </c>
      <c r="Q63" s="85" t="s">
        <v>812</v>
      </c>
      <c r="R63" s="86" t="s">
        <v>895</v>
      </c>
      <c r="S63" s="87">
        <v>0</v>
      </c>
      <c r="T63" s="88" t="s">
        <v>895</v>
      </c>
      <c r="U63" s="89" t="s">
        <v>895</v>
      </c>
      <c r="V63" s="90">
        <v>0</v>
      </c>
      <c r="W63" s="91" t="s">
        <v>812</v>
      </c>
      <c r="X63" s="92">
        <v>0</v>
      </c>
      <c r="Y63" s="91" t="s">
        <v>1935</v>
      </c>
      <c r="Z63" s="93" t="s">
        <v>812</v>
      </c>
      <c r="AA63" s="94">
        <v>0</v>
      </c>
      <c r="AB63" s="95" t="s">
        <v>812</v>
      </c>
      <c r="AC63" s="96">
        <v>0</v>
      </c>
      <c r="AD63" s="132">
        <v>0</v>
      </c>
      <c r="AE63" s="97" t="s">
        <v>812</v>
      </c>
      <c r="AF63" s="78" t="s">
        <v>812</v>
      </c>
    </row>
    <row r="64" spans="1:32" ht="35.25" customHeight="1" x14ac:dyDescent="0.3">
      <c r="A64" s="144">
        <v>491</v>
      </c>
      <c r="B64" s="75">
        <v>43</v>
      </c>
      <c r="C64" s="76" t="s">
        <v>1320</v>
      </c>
      <c r="D64" s="77" t="s">
        <v>1778</v>
      </c>
      <c r="E64" s="78" t="s">
        <v>903</v>
      </c>
      <c r="F64" s="77" t="s">
        <v>909</v>
      </c>
      <c r="G64" s="79" t="s">
        <v>1936</v>
      </c>
      <c r="H64" s="80">
        <v>1037612757</v>
      </c>
      <c r="I64" s="81">
        <v>7884400</v>
      </c>
      <c r="J64" s="81">
        <v>47306400</v>
      </c>
      <c r="K64" s="74" t="s">
        <v>812</v>
      </c>
      <c r="L64" s="82" t="s">
        <v>1928</v>
      </c>
      <c r="M64" s="83" t="s">
        <v>1813</v>
      </c>
      <c r="N64" s="138">
        <v>71220441</v>
      </c>
      <c r="O64" s="83" t="s">
        <v>1937</v>
      </c>
      <c r="P64" s="84">
        <v>39176038</v>
      </c>
      <c r="Q64" s="85">
        <v>44</v>
      </c>
      <c r="R64" s="86" t="s">
        <v>3261</v>
      </c>
      <c r="S64" s="87">
        <v>47306400</v>
      </c>
      <c r="T64" s="88">
        <v>117</v>
      </c>
      <c r="U64" s="89" t="s">
        <v>512</v>
      </c>
      <c r="V64" s="90">
        <v>47306400</v>
      </c>
      <c r="W64" s="91">
        <v>46044</v>
      </c>
      <c r="X64" s="92">
        <v>0</v>
      </c>
      <c r="Y64" s="91" t="s">
        <v>1810</v>
      </c>
      <c r="Z64" s="93">
        <v>46044</v>
      </c>
      <c r="AA64" s="94">
        <v>0</v>
      </c>
      <c r="AB64" s="95">
        <v>46224</v>
      </c>
      <c r="AC64" s="96">
        <v>0</v>
      </c>
      <c r="AD64" s="132">
        <v>0</v>
      </c>
      <c r="AE64" s="130" t="s">
        <v>1938</v>
      </c>
      <c r="AF64" s="78" t="s">
        <v>1796</v>
      </c>
    </row>
    <row r="65" spans="1:32" ht="35.25" customHeight="1" x14ac:dyDescent="0.3">
      <c r="A65" s="144">
        <v>490</v>
      </c>
      <c r="B65" s="75">
        <v>44</v>
      </c>
      <c r="C65" s="76" t="s">
        <v>1320</v>
      </c>
      <c r="D65" s="77" t="s">
        <v>1778</v>
      </c>
      <c r="E65" s="78" t="s">
        <v>903</v>
      </c>
      <c r="F65" s="77" t="s">
        <v>909</v>
      </c>
      <c r="G65" s="79" t="s">
        <v>1939</v>
      </c>
      <c r="H65" s="80">
        <v>1017165383</v>
      </c>
      <c r="I65" s="81">
        <v>7884400</v>
      </c>
      <c r="J65" s="81">
        <v>47306400</v>
      </c>
      <c r="K65" s="74" t="s">
        <v>812</v>
      </c>
      <c r="L65" s="82" t="s">
        <v>1928</v>
      </c>
      <c r="M65" s="83" t="s">
        <v>1813</v>
      </c>
      <c r="N65" s="138">
        <v>71220441</v>
      </c>
      <c r="O65" s="83" t="s">
        <v>1937</v>
      </c>
      <c r="P65" s="84">
        <v>39176038</v>
      </c>
      <c r="Q65" s="85">
        <v>45</v>
      </c>
      <c r="R65" s="86" t="s">
        <v>3262</v>
      </c>
      <c r="S65" s="87">
        <v>47306400</v>
      </c>
      <c r="T65" s="88">
        <v>99</v>
      </c>
      <c r="U65" s="89" t="s">
        <v>511</v>
      </c>
      <c r="V65" s="90">
        <v>47306400</v>
      </c>
      <c r="W65" s="91">
        <v>46044</v>
      </c>
      <c r="X65" s="92">
        <v>0</v>
      </c>
      <c r="Y65" s="91" t="s">
        <v>1810</v>
      </c>
      <c r="Z65" s="93">
        <v>46044</v>
      </c>
      <c r="AA65" s="94">
        <v>0</v>
      </c>
      <c r="AB65" s="95">
        <v>46224</v>
      </c>
      <c r="AC65" s="96">
        <v>0</v>
      </c>
      <c r="AD65" s="132">
        <v>0</v>
      </c>
      <c r="AE65" s="130" t="s">
        <v>1940</v>
      </c>
      <c r="AF65" s="78" t="s">
        <v>1796</v>
      </c>
    </row>
    <row r="66" spans="1:32" ht="35.25" customHeight="1" x14ac:dyDescent="0.3">
      <c r="A66" s="144">
        <v>492</v>
      </c>
      <c r="B66" s="75">
        <v>45</v>
      </c>
      <c r="C66" s="76" t="s">
        <v>1321</v>
      </c>
      <c r="D66" s="77" t="s">
        <v>1778</v>
      </c>
      <c r="E66" s="78" t="s">
        <v>903</v>
      </c>
      <c r="F66" s="77" t="s">
        <v>909</v>
      </c>
      <c r="G66" s="79" t="s">
        <v>1941</v>
      </c>
      <c r="H66" s="80">
        <v>1128276230</v>
      </c>
      <c r="I66" s="81">
        <v>7884400</v>
      </c>
      <c r="J66" s="81">
        <v>47306400</v>
      </c>
      <c r="K66" s="74" t="s">
        <v>812</v>
      </c>
      <c r="L66" s="82" t="s">
        <v>1928</v>
      </c>
      <c r="M66" s="83" t="s">
        <v>1809</v>
      </c>
      <c r="N66" s="138">
        <v>43816614</v>
      </c>
      <c r="O66" s="83" t="s">
        <v>1808</v>
      </c>
      <c r="P66" s="84">
        <v>21509270</v>
      </c>
      <c r="Q66" s="85">
        <v>43</v>
      </c>
      <c r="R66" s="86" t="s">
        <v>3260</v>
      </c>
      <c r="S66" s="87">
        <v>47306400</v>
      </c>
      <c r="T66" s="88">
        <v>98</v>
      </c>
      <c r="U66" s="89" t="s">
        <v>510</v>
      </c>
      <c r="V66" s="90">
        <v>47306400</v>
      </c>
      <c r="W66" s="91">
        <v>46044</v>
      </c>
      <c r="X66" s="92">
        <v>0</v>
      </c>
      <c r="Y66" s="91" t="s">
        <v>1810</v>
      </c>
      <c r="Z66" s="93">
        <v>46044</v>
      </c>
      <c r="AA66" s="94">
        <v>0</v>
      </c>
      <c r="AB66" s="95">
        <v>46224</v>
      </c>
      <c r="AC66" s="96">
        <v>0</v>
      </c>
      <c r="AD66" s="132">
        <v>0</v>
      </c>
      <c r="AE66" s="130" t="s">
        <v>1942</v>
      </c>
      <c r="AF66" s="78" t="s">
        <v>1796</v>
      </c>
    </row>
    <row r="67" spans="1:32" ht="35.25" customHeight="1" x14ac:dyDescent="0.3">
      <c r="A67" s="144">
        <v>94</v>
      </c>
      <c r="B67" s="75">
        <v>46</v>
      </c>
      <c r="C67" s="76" t="s">
        <v>955</v>
      </c>
      <c r="D67" s="77" t="s">
        <v>1896</v>
      </c>
      <c r="E67" s="78" t="s">
        <v>903</v>
      </c>
      <c r="F67" s="77" t="s">
        <v>909</v>
      </c>
      <c r="G67" s="79" t="s">
        <v>1943</v>
      </c>
      <c r="H67" s="80">
        <v>1017223580</v>
      </c>
      <c r="I67" s="81">
        <v>7884400</v>
      </c>
      <c r="J67" s="81">
        <v>47306400</v>
      </c>
      <c r="K67" s="74" t="s">
        <v>812</v>
      </c>
      <c r="L67" s="82" t="s">
        <v>1928</v>
      </c>
      <c r="M67" s="83" t="s">
        <v>1898</v>
      </c>
      <c r="N67" s="138">
        <v>43595405</v>
      </c>
      <c r="O67" s="83" t="s">
        <v>1899</v>
      </c>
      <c r="P67" s="84">
        <v>43972678</v>
      </c>
      <c r="Q67" s="85">
        <v>69</v>
      </c>
      <c r="R67" s="86" t="s">
        <v>3179</v>
      </c>
      <c r="S67" s="87">
        <v>47306400</v>
      </c>
      <c r="T67" s="88">
        <v>91</v>
      </c>
      <c r="U67" s="89" t="s">
        <v>196</v>
      </c>
      <c r="V67" s="90">
        <v>47306400</v>
      </c>
      <c r="W67" s="91">
        <v>46044</v>
      </c>
      <c r="X67" s="92">
        <v>0</v>
      </c>
      <c r="Y67" s="91" t="s">
        <v>1810</v>
      </c>
      <c r="Z67" s="93">
        <v>46044</v>
      </c>
      <c r="AA67" s="94">
        <v>0</v>
      </c>
      <c r="AB67" s="95">
        <v>46224</v>
      </c>
      <c r="AC67" s="96">
        <v>0</v>
      </c>
      <c r="AD67" s="132">
        <v>0</v>
      </c>
      <c r="AE67" s="130" t="s">
        <v>1944</v>
      </c>
      <c r="AF67" s="78" t="s">
        <v>1796</v>
      </c>
    </row>
    <row r="68" spans="1:32" ht="35.25" customHeight="1" x14ac:dyDescent="0.3">
      <c r="A68" s="144">
        <v>92</v>
      </c>
      <c r="B68" s="75">
        <v>47</v>
      </c>
      <c r="C68" s="76" t="s">
        <v>954</v>
      </c>
      <c r="D68" s="77" t="s">
        <v>1896</v>
      </c>
      <c r="E68" s="78" t="s">
        <v>903</v>
      </c>
      <c r="F68" s="77" t="s">
        <v>909</v>
      </c>
      <c r="G68" s="79" t="s">
        <v>1945</v>
      </c>
      <c r="H68" s="80">
        <v>43625894</v>
      </c>
      <c r="I68" s="81">
        <v>7884400</v>
      </c>
      <c r="J68" s="81">
        <v>47306400</v>
      </c>
      <c r="K68" s="74" t="s">
        <v>812</v>
      </c>
      <c r="L68" s="82" t="s">
        <v>1928</v>
      </c>
      <c r="M68" s="83" t="s">
        <v>1899</v>
      </c>
      <c r="N68" s="138">
        <v>43972678</v>
      </c>
      <c r="O68" s="83" t="s">
        <v>1898</v>
      </c>
      <c r="P68" s="84">
        <v>43595405</v>
      </c>
      <c r="Q68" s="85">
        <v>60</v>
      </c>
      <c r="R68" s="86" t="s">
        <v>3177</v>
      </c>
      <c r="S68" s="87">
        <v>47306400</v>
      </c>
      <c r="T68" s="88">
        <v>93</v>
      </c>
      <c r="U68" s="89" t="s">
        <v>197</v>
      </c>
      <c r="V68" s="90">
        <v>47306400</v>
      </c>
      <c r="W68" s="91">
        <v>46044</v>
      </c>
      <c r="X68" s="92">
        <v>0</v>
      </c>
      <c r="Y68" s="91" t="s">
        <v>1810</v>
      </c>
      <c r="Z68" s="93">
        <v>46044</v>
      </c>
      <c r="AA68" s="94">
        <v>0</v>
      </c>
      <c r="AB68" s="95">
        <v>46224</v>
      </c>
      <c r="AC68" s="96">
        <v>0</v>
      </c>
      <c r="AD68" s="132">
        <v>0</v>
      </c>
      <c r="AE68" s="130" t="s">
        <v>1946</v>
      </c>
      <c r="AF68" s="78" t="s">
        <v>1796</v>
      </c>
    </row>
    <row r="69" spans="1:32" ht="35.25" customHeight="1" x14ac:dyDescent="0.3">
      <c r="A69" s="74">
        <v>485</v>
      </c>
      <c r="B69" s="75">
        <v>48</v>
      </c>
      <c r="C69" s="76" t="s">
        <v>1317</v>
      </c>
      <c r="D69" s="77" t="s">
        <v>1778</v>
      </c>
      <c r="E69" s="78" t="s">
        <v>903</v>
      </c>
      <c r="F69" s="77" t="s">
        <v>909</v>
      </c>
      <c r="G69" s="79" t="s">
        <v>1947</v>
      </c>
      <c r="H69" s="80">
        <v>1040180223</v>
      </c>
      <c r="I69" s="81">
        <v>7884400</v>
      </c>
      <c r="J69" s="81">
        <v>53681400</v>
      </c>
      <c r="K69" s="129" t="s">
        <v>1948</v>
      </c>
      <c r="L69" s="82" t="s">
        <v>1928</v>
      </c>
      <c r="M69" s="83" t="s">
        <v>1949</v>
      </c>
      <c r="N69" s="138">
        <v>1152209809</v>
      </c>
      <c r="O69" s="83" t="s">
        <v>1808</v>
      </c>
      <c r="P69" s="84">
        <v>21509270</v>
      </c>
      <c r="Q69" s="85">
        <v>387</v>
      </c>
      <c r="R69" s="86" t="s">
        <v>3286</v>
      </c>
      <c r="S69" s="87">
        <v>53681400</v>
      </c>
      <c r="T69" s="88">
        <v>94</v>
      </c>
      <c r="U69" s="89" t="s">
        <v>565</v>
      </c>
      <c r="V69" s="90">
        <v>53681400</v>
      </c>
      <c r="W69" s="91">
        <v>46044</v>
      </c>
      <c r="X69" s="92">
        <v>0</v>
      </c>
      <c r="Y69" s="91" t="s">
        <v>1810</v>
      </c>
      <c r="Z69" s="93">
        <v>46069</v>
      </c>
      <c r="AA69" s="94">
        <v>0</v>
      </c>
      <c r="AB69" s="95">
        <v>46249</v>
      </c>
      <c r="AC69" s="96">
        <v>0</v>
      </c>
      <c r="AD69" s="132">
        <v>0</v>
      </c>
      <c r="AE69" s="130" t="s">
        <v>1950</v>
      </c>
      <c r="AF69" s="78" t="s">
        <v>1796</v>
      </c>
    </row>
    <row r="70" spans="1:32" ht="35.25" customHeight="1" x14ac:dyDescent="0.3">
      <c r="A70" s="74">
        <v>486</v>
      </c>
      <c r="B70" s="75">
        <v>49</v>
      </c>
      <c r="C70" s="76" t="s">
        <v>1318</v>
      </c>
      <c r="D70" s="77" t="s">
        <v>1778</v>
      </c>
      <c r="E70" s="78" t="s">
        <v>903</v>
      </c>
      <c r="F70" s="77" t="s">
        <v>909</v>
      </c>
      <c r="G70" s="79" t="s">
        <v>1951</v>
      </c>
      <c r="H70" s="80">
        <v>8105506</v>
      </c>
      <c r="I70" s="81">
        <v>7884400</v>
      </c>
      <c r="J70" s="81">
        <v>53681400</v>
      </c>
      <c r="K70" s="129" t="s">
        <v>1948</v>
      </c>
      <c r="L70" s="82" t="s">
        <v>1928</v>
      </c>
      <c r="M70" s="83" t="s">
        <v>1949</v>
      </c>
      <c r="N70" s="138">
        <v>1152209809</v>
      </c>
      <c r="O70" s="83" t="s">
        <v>1808</v>
      </c>
      <c r="P70" s="84">
        <v>21509270</v>
      </c>
      <c r="Q70" s="85">
        <v>386</v>
      </c>
      <c r="R70" s="86" t="s">
        <v>3285</v>
      </c>
      <c r="S70" s="87">
        <v>53681400</v>
      </c>
      <c r="T70" s="88">
        <v>95</v>
      </c>
      <c r="U70" s="89" t="s">
        <v>568</v>
      </c>
      <c r="V70" s="90">
        <v>53681400</v>
      </c>
      <c r="W70" s="91">
        <v>46044</v>
      </c>
      <c r="X70" s="92">
        <v>0</v>
      </c>
      <c r="Y70" s="91" t="s">
        <v>1810</v>
      </c>
      <c r="Z70" s="93">
        <v>46069</v>
      </c>
      <c r="AA70" s="94">
        <v>0</v>
      </c>
      <c r="AB70" s="95">
        <v>46249</v>
      </c>
      <c r="AC70" s="96">
        <v>0</v>
      </c>
      <c r="AD70" s="132">
        <v>0</v>
      </c>
      <c r="AE70" s="137" t="s">
        <v>1952</v>
      </c>
      <c r="AF70" s="78" t="s">
        <v>1796</v>
      </c>
    </row>
    <row r="71" spans="1:32" ht="35.25" customHeight="1" x14ac:dyDescent="0.3">
      <c r="A71" s="74">
        <v>484</v>
      </c>
      <c r="B71" s="75">
        <v>50</v>
      </c>
      <c r="C71" s="76" t="s">
        <v>1316</v>
      </c>
      <c r="D71" s="77" t="s">
        <v>1778</v>
      </c>
      <c r="E71" s="78" t="s">
        <v>903</v>
      </c>
      <c r="F71" s="77" t="s">
        <v>909</v>
      </c>
      <c r="G71" s="79" t="s">
        <v>1953</v>
      </c>
      <c r="H71" s="80">
        <v>1036927426</v>
      </c>
      <c r="I71" s="81">
        <v>7884400</v>
      </c>
      <c r="J71" s="81">
        <v>54431400</v>
      </c>
      <c r="K71" s="129" t="s">
        <v>1954</v>
      </c>
      <c r="L71" s="82" t="s">
        <v>1928</v>
      </c>
      <c r="M71" s="83" t="s">
        <v>1949</v>
      </c>
      <c r="N71" s="138">
        <v>1152209809</v>
      </c>
      <c r="O71" s="83" t="s">
        <v>1808</v>
      </c>
      <c r="P71" s="84">
        <v>21509270</v>
      </c>
      <c r="Q71" s="85">
        <v>395</v>
      </c>
      <c r="R71" s="86" t="s">
        <v>3287</v>
      </c>
      <c r="S71" s="87">
        <v>54431400</v>
      </c>
      <c r="T71" s="88">
        <v>96</v>
      </c>
      <c r="U71" s="89" t="s">
        <v>569</v>
      </c>
      <c r="V71" s="90">
        <v>54431400</v>
      </c>
      <c r="W71" s="91">
        <v>46044</v>
      </c>
      <c r="X71" s="92">
        <v>0</v>
      </c>
      <c r="Y71" s="91" t="s">
        <v>1810</v>
      </c>
      <c r="Z71" s="93">
        <v>46069</v>
      </c>
      <c r="AA71" s="94">
        <v>0</v>
      </c>
      <c r="AB71" s="95">
        <v>46249</v>
      </c>
      <c r="AC71" s="96">
        <v>0</v>
      </c>
      <c r="AD71" s="132">
        <v>0</v>
      </c>
      <c r="AE71" s="137" t="s">
        <v>1955</v>
      </c>
      <c r="AF71" s="78" t="s">
        <v>1796</v>
      </c>
    </row>
    <row r="72" spans="1:32" ht="35.25" customHeight="1" x14ac:dyDescent="0.3">
      <c r="A72" s="74">
        <v>462</v>
      </c>
      <c r="B72" s="75">
        <v>51</v>
      </c>
      <c r="C72" s="76" t="s">
        <v>1300</v>
      </c>
      <c r="D72" s="77" t="s">
        <v>1821</v>
      </c>
      <c r="E72" s="78" t="s">
        <v>903</v>
      </c>
      <c r="F72" s="77" t="s">
        <v>909</v>
      </c>
      <c r="G72" s="79" t="s">
        <v>1956</v>
      </c>
      <c r="H72" s="80">
        <v>1028029120</v>
      </c>
      <c r="I72" s="81">
        <v>3583800</v>
      </c>
      <c r="J72" s="81">
        <v>21502800</v>
      </c>
      <c r="K72" s="74" t="s">
        <v>812</v>
      </c>
      <c r="L72" s="82" t="s">
        <v>1928</v>
      </c>
      <c r="M72" s="83" t="s">
        <v>1729</v>
      </c>
      <c r="N72" s="138">
        <v>98663915</v>
      </c>
      <c r="O72" s="83" t="s">
        <v>1832</v>
      </c>
      <c r="P72" s="84">
        <v>43575980</v>
      </c>
      <c r="Q72" s="85">
        <v>331</v>
      </c>
      <c r="R72" s="86" t="s">
        <v>3252</v>
      </c>
      <c r="S72" s="87">
        <v>21502800</v>
      </c>
      <c r="T72" s="88">
        <v>124</v>
      </c>
      <c r="U72" s="89" t="s">
        <v>495</v>
      </c>
      <c r="V72" s="90">
        <v>21502800</v>
      </c>
      <c r="W72" s="91">
        <v>46045</v>
      </c>
      <c r="X72" s="92">
        <v>0</v>
      </c>
      <c r="Y72" s="91" t="s">
        <v>1810</v>
      </c>
      <c r="Z72" s="93">
        <v>46055</v>
      </c>
      <c r="AA72" s="94">
        <v>0</v>
      </c>
      <c r="AB72" s="95">
        <v>46235</v>
      </c>
      <c r="AC72" s="96">
        <v>0</v>
      </c>
      <c r="AD72" s="132">
        <v>0</v>
      </c>
      <c r="AE72" s="137" t="s">
        <v>1957</v>
      </c>
      <c r="AF72" s="78" t="s">
        <v>1796</v>
      </c>
    </row>
    <row r="73" spans="1:32" ht="35.25" customHeight="1" x14ac:dyDescent="0.3">
      <c r="A73" s="74">
        <v>463</v>
      </c>
      <c r="B73" s="75">
        <v>52</v>
      </c>
      <c r="C73" s="76" t="s">
        <v>1301</v>
      </c>
      <c r="D73" s="77" t="s">
        <v>1821</v>
      </c>
      <c r="E73" s="78" t="s">
        <v>903</v>
      </c>
      <c r="F73" s="77" t="s">
        <v>909</v>
      </c>
      <c r="G73" s="79" t="s">
        <v>1958</v>
      </c>
      <c r="H73" s="80">
        <v>1037236028</v>
      </c>
      <c r="I73" s="81">
        <v>5017400</v>
      </c>
      <c r="J73" s="81">
        <v>30104400</v>
      </c>
      <c r="K73" s="74" t="s">
        <v>812</v>
      </c>
      <c r="L73" s="82" t="s">
        <v>1928</v>
      </c>
      <c r="M73" s="83" t="s">
        <v>1823</v>
      </c>
      <c r="N73" s="138">
        <v>3507696</v>
      </c>
      <c r="O73" s="83" t="s">
        <v>1824</v>
      </c>
      <c r="P73" s="84">
        <v>75075150</v>
      </c>
      <c r="Q73" s="85">
        <v>332</v>
      </c>
      <c r="R73" s="86" t="s">
        <v>3253</v>
      </c>
      <c r="S73" s="87">
        <v>30104400</v>
      </c>
      <c r="T73" s="88">
        <v>125</v>
      </c>
      <c r="U73" s="89" t="s">
        <v>496</v>
      </c>
      <c r="V73" s="90">
        <v>30104400</v>
      </c>
      <c r="W73" s="91">
        <v>46044</v>
      </c>
      <c r="X73" s="92">
        <v>0</v>
      </c>
      <c r="Y73" s="91" t="s">
        <v>1810</v>
      </c>
      <c r="Z73" s="93">
        <v>46055</v>
      </c>
      <c r="AA73" s="94">
        <v>0</v>
      </c>
      <c r="AB73" s="95">
        <v>46235</v>
      </c>
      <c r="AC73" s="96">
        <v>0</v>
      </c>
      <c r="AD73" s="132">
        <v>0</v>
      </c>
      <c r="AE73" s="130" t="s">
        <v>1959</v>
      </c>
      <c r="AF73" s="78" t="s">
        <v>1796</v>
      </c>
    </row>
    <row r="74" spans="1:32" ht="35.25" customHeight="1" x14ac:dyDescent="0.3">
      <c r="A74" s="144">
        <v>464</v>
      </c>
      <c r="B74" s="75">
        <v>53</v>
      </c>
      <c r="C74" s="76" t="s">
        <v>1302</v>
      </c>
      <c r="D74" s="77" t="s">
        <v>1821</v>
      </c>
      <c r="E74" s="78" t="s">
        <v>903</v>
      </c>
      <c r="F74" s="77" t="s">
        <v>909</v>
      </c>
      <c r="G74" s="79" t="s">
        <v>1960</v>
      </c>
      <c r="H74" s="80">
        <v>70113908</v>
      </c>
      <c r="I74" s="81">
        <v>3583800</v>
      </c>
      <c r="J74" s="81">
        <v>21502800</v>
      </c>
      <c r="K74" s="74" t="s">
        <v>812</v>
      </c>
      <c r="L74" s="82" t="s">
        <v>1928</v>
      </c>
      <c r="M74" s="83" t="s">
        <v>1729</v>
      </c>
      <c r="N74" s="138">
        <v>98663915</v>
      </c>
      <c r="O74" s="83" t="s">
        <v>1832</v>
      </c>
      <c r="P74" s="84">
        <v>43575980</v>
      </c>
      <c r="Q74" s="85">
        <v>336</v>
      </c>
      <c r="R74" s="86" t="s">
        <v>3254</v>
      </c>
      <c r="S74" s="87">
        <v>21502800</v>
      </c>
      <c r="T74" s="88">
        <v>126</v>
      </c>
      <c r="U74" s="89" t="s">
        <v>497</v>
      </c>
      <c r="V74" s="90">
        <v>21502800</v>
      </c>
      <c r="W74" s="91">
        <v>46045</v>
      </c>
      <c r="X74" s="92">
        <v>0</v>
      </c>
      <c r="Y74" s="91" t="s">
        <v>1810</v>
      </c>
      <c r="Z74" s="93">
        <v>46048</v>
      </c>
      <c r="AA74" s="94">
        <v>0</v>
      </c>
      <c r="AB74" s="95">
        <v>46228</v>
      </c>
      <c r="AC74" s="96">
        <v>0</v>
      </c>
      <c r="AD74" s="132">
        <v>0</v>
      </c>
      <c r="AE74" s="137" t="s">
        <v>1961</v>
      </c>
      <c r="AF74" s="78" t="s">
        <v>1796</v>
      </c>
    </row>
    <row r="75" spans="1:32" ht="35.25" customHeight="1" x14ac:dyDescent="0.3">
      <c r="A75" s="144">
        <v>65</v>
      </c>
      <c r="B75" s="75">
        <v>54</v>
      </c>
      <c r="C75" s="76" t="s">
        <v>923</v>
      </c>
      <c r="D75" s="77" t="s">
        <v>22</v>
      </c>
      <c r="E75" s="78" t="s">
        <v>903</v>
      </c>
      <c r="F75" s="77" t="s">
        <v>909</v>
      </c>
      <c r="G75" s="79" t="s">
        <v>1962</v>
      </c>
      <c r="H75" s="80">
        <v>15444242</v>
      </c>
      <c r="I75" s="81">
        <v>7884400</v>
      </c>
      <c r="J75" s="81">
        <v>47306400</v>
      </c>
      <c r="K75" s="74" t="s">
        <v>812</v>
      </c>
      <c r="L75" s="82" t="s">
        <v>1963</v>
      </c>
      <c r="M75" s="83" t="s">
        <v>1964</v>
      </c>
      <c r="N75" s="138">
        <v>43910335</v>
      </c>
      <c r="O75" s="83" t="s">
        <v>1729</v>
      </c>
      <c r="P75" s="84">
        <v>98663915</v>
      </c>
      <c r="Q75" s="85">
        <v>21</v>
      </c>
      <c r="R75" s="86" t="s">
        <v>3140</v>
      </c>
      <c r="S75" s="87">
        <v>47306400</v>
      </c>
      <c r="T75" s="88">
        <v>118</v>
      </c>
      <c r="U75" s="89" t="s">
        <v>105</v>
      </c>
      <c r="V75" s="90">
        <v>47306400</v>
      </c>
      <c r="W75" s="91">
        <v>46045</v>
      </c>
      <c r="X75" s="92">
        <v>0</v>
      </c>
      <c r="Y75" s="91" t="s">
        <v>1810</v>
      </c>
      <c r="Z75" s="93">
        <v>46045</v>
      </c>
      <c r="AA75" s="94">
        <v>0</v>
      </c>
      <c r="AB75" s="95">
        <v>46225</v>
      </c>
      <c r="AC75" s="96">
        <v>0</v>
      </c>
      <c r="AD75" s="132">
        <v>0</v>
      </c>
      <c r="AE75" s="130" t="s">
        <v>1965</v>
      </c>
      <c r="AF75" s="78" t="s">
        <v>1796</v>
      </c>
    </row>
    <row r="76" spans="1:32" ht="35.25" customHeight="1" x14ac:dyDescent="0.3">
      <c r="A76" s="144">
        <v>159</v>
      </c>
      <c r="B76" s="75">
        <v>55</v>
      </c>
      <c r="C76" s="76" t="s">
        <v>1027</v>
      </c>
      <c r="D76" s="77" t="s">
        <v>1801</v>
      </c>
      <c r="E76" s="78" t="s">
        <v>903</v>
      </c>
      <c r="F76" s="77" t="s">
        <v>909</v>
      </c>
      <c r="G76" s="79" t="s">
        <v>1966</v>
      </c>
      <c r="H76" s="80">
        <v>1152221162</v>
      </c>
      <c r="I76" s="81">
        <v>7884400</v>
      </c>
      <c r="J76" s="81">
        <v>49671764</v>
      </c>
      <c r="K76" s="129" t="s">
        <v>1927</v>
      </c>
      <c r="L76" s="82" t="s">
        <v>1963</v>
      </c>
      <c r="M76" s="83" t="s">
        <v>1929</v>
      </c>
      <c r="N76" s="138" t="s">
        <v>895</v>
      </c>
      <c r="O76" s="83" t="s">
        <v>1967</v>
      </c>
      <c r="P76" s="84" t="s">
        <v>895</v>
      </c>
      <c r="Q76" s="85">
        <v>390</v>
      </c>
      <c r="R76" s="86" t="s">
        <v>3333</v>
      </c>
      <c r="S76" s="87">
        <v>49671764</v>
      </c>
      <c r="T76" s="88">
        <v>121</v>
      </c>
      <c r="U76" s="89" t="s">
        <v>640</v>
      </c>
      <c r="V76" s="90">
        <v>49671764</v>
      </c>
      <c r="W76" s="91">
        <v>46045</v>
      </c>
      <c r="X76" s="92">
        <v>0</v>
      </c>
      <c r="Y76" s="91" t="s">
        <v>1810</v>
      </c>
      <c r="Z76" s="93">
        <v>46045</v>
      </c>
      <c r="AA76" s="94">
        <v>0</v>
      </c>
      <c r="AB76" s="95">
        <v>46225</v>
      </c>
      <c r="AC76" s="96">
        <v>0</v>
      </c>
      <c r="AD76" s="132">
        <v>0</v>
      </c>
      <c r="AE76" s="130" t="s">
        <v>1968</v>
      </c>
      <c r="AF76" s="78" t="s">
        <v>1796</v>
      </c>
    </row>
    <row r="77" spans="1:32" ht="35.25" customHeight="1" x14ac:dyDescent="0.3">
      <c r="A77" s="144">
        <v>108</v>
      </c>
      <c r="B77" s="75">
        <v>56</v>
      </c>
      <c r="C77" s="76" t="s">
        <v>985</v>
      </c>
      <c r="D77" s="77" t="s">
        <v>1753</v>
      </c>
      <c r="E77" s="78" t="s">
        <v>903</v>
      </c>
      <c r="F77" s="77" t="s">
        <v>909</v>
      </c>
      <c r="G77" s="79" t="s">
        <v>1969</v>
      </c>
      <c r="H77" s="80">
        <v>43746722</v>
      </c>
      <c r="I77" s="81">
        <v>7884400</v>
      </c>
      <c r="J77" s="81">
        <v>42575760</v>
      </c>
      <c r="K77" s="81">
        <v>7884400</v>
      </c>
      <c r="L77" s="82" t="s">
        <v>1963</v>
      </c>
      <c r="M77" s="83" t="s">
        <v>1798</v>
      </c>
      <c r="N77" s="138">
        <v>1088260059</v>
      </c>
      <c r="O77" s="83" t="s">
        <v>1799</v>
      </c>
      <c r="P77" s="84">
        <v>71265476</v>
      </c>
      <c r="Q77" s="85">
        <v>59</v>
      </c>
      <c r="R77" s="86" t="s">
        <v>3190</v>
      </c>
      <c r="S77" s="87">
        <v>42575760</v>
      </c>
      <c r="T77" s="88">
        <v>127</v>
      </c>
      <c r="U77" s="89" t="s">
        <v>202</v>
      </c>
      <c r="V77" s="90">
        <v>42575760</v>
      </c>
      <c r="W77" s="91">
        <v>46045</v>
      </c>
      <c r="X77" s="92">
        <v>0</v>
      </c>
      <c r="Y77" s="91" t="s">
        <v>1810</v>
      </c>
      <c r="Z77" s="93">
        <v>46048</v>
      </c>
      <c r="AA77" s="94">
        <v>0</v>
      </c>
      <c r="AB77" s="95">
        <v>46210</v>
      </c>
      <c r="AC77" s="96">
        <v>0</v>
      </c>
      <c r="AD77" s="132">
        <v>0</v>
      </c>
      <c r="AE77" s="130" t="s">
        <v>1970</v>
      </c>
      <c r="AF77" s="78" t="s">
        <v>1971</v>
      </c>
    </row>
    <row r="78" spans="1:32" ht="35.25" customHeight="1" x14ac:dyDescent="0.3">
      <c r="A78" s="144">
        <v>113</v>
      </c>
      <c r="B78" s="75">
        <v>57</v>
      </c>
      <c r="C78" s="76" t="s">
        <v>990</v>
      </c>
      <c r="D78" s="77" t="s">
        <v>1753</v>
      </c>
      <c r="E78" s="78" t="s">
        <v>903</v>
      </c>
      <c r="F78" s="77" t="s">
        <v>909</v>
      </c>
      <c r="G78" s="79" t="s">
        <v>1972</v>
      </c>
      <c r="H78" s="80">
        <v>43628388</v>
      </c>
      <c r="I78" s="81">
        <v>11941293</v>
      </c>
      <c r="J78" s="81">
        <v>64482981</v>
      </c>
      <c r="K78" s="74" t="s">
        <v>1973</v>
      </c>
      <c r="L78" s="82" t="s">
        <v>1963</v>
      </c>
      <c r="M78" s="83" t="s">
        <v>1798</v>
      </c>
      <c r="N78" s="138">
        <v>1088260059</v>
      </c>
      <c r="O78" s="83" t="s">
        <v>1843</v>
      </c>
      <c r="P78" s="84">
        <v>43610005</v>
      </c>
      <c r="Q78" s="85">
        <v>61</v>
      </c>
      <c r="R78" s="86" t="s">
        <v>3191</v>
      </c>
      <c r="S78" s="87">
        <v>64483020</v>
      </c>
      <c r="T78" s="88">
        <v>128</v>
      </c>
      <c r="U78" s="89" t="s">
        <v>203</v>
      </c>
      <c r="V78" s="90">
        <v>64482981</v>
      </c>
      <c r="W78" s="91">
        <v>46045</v>
      </c>
      <c r="X78" s="92">
        <v>0</v>
      </c>
      <c r="Y78" s="91" t="s">
        <v>1810</v>
      </c>
      <c r="Z78" s="93">
        <v>46048</v>
      </c>
      <c r="AA78" s="94">
        <v>0</v>
      </c>
      <c r="AB78" s="95">
        <v>46210</v>
      </c>
      <c r="AC78" s="96">
        <v>0</v>
      </c>
      <c r="AD78" s="132">
        <v>0</v>
      </c>
      <c r="AE78" s="130" t="s">
        <v>1974</v>
      </c>
      <c r="AF78" s="78" t="s">
        <v>1971</v>
      </c>
    </row>
    <row r="79" spans="1:32" ht="35.25" customHeight="1" x14ac:dyDescent="0.3">
      <c r="A79" s="144">
        <v>111</v>
      </c>
      <c r="B79" s="75">
        <v>58</v>
      </c>
      <c r="C79" s="76" t="s">
        <v>988</v>
      </c>
      <c r="D79" s="77" t="s">
        <v>1753</v>
      </c>
      <c r="E79" s="78" t="s">
        <v>903</v>
      </c>
      <c r="F79" s="77" t="s">
        <v>909</v>
      </c>
      <c r="G79" s="79" t="s">
        <v>1975</v>
      </c>
      <c r="H79" s="80">
        <v>1214728340</v>
      </c>
      <c r="I79" s="81">
        <v>7884400</v>
      </c>
      <c r="J79" s="81">
        <v>42575760</v>
      </c>
      <c r="K79" s="74" t="s">
        <v>812</v>
      </c>
      <c r="L79" s="82" t="s">
        <v>1963</v>
      </c>
      <c r="M79" s="83" t="s">
        <v>1798</v>
      </c>
      <c r="N79" s="138">
        <v>1088260059</v>
      </c>
      <c r="O79" s="83" t="s">
        <v>1976</v>
      </c>
      <c r="P79" s="84">
        <v>1000870281</v>
      </c>
      <c r="Q79" s="85">
        <v>30</v>
      </c>
      <c r="R79" s="86" t="s">
        <v>3186</v>
      </c>
      <c r="S79" s="87">
        <v>42575760</v>
      </c>
      <c r="T79" s="88">
        <v>123</v>
      </c>
      <c r="U79" s="89" t="s">
        <v>200</v>
      </c>
      <c r="V79" s="90">
        <v>42575760</v>
      </c>
      <c r="W79" s="91">
        <v>46045</v>
      </c>
      <c r="X79" s="92">
        <v>0</v>
      </c>
      <c r="Y79" s="91" t="s">
        <v>1810</v>
      </c>
      <c r="Z79" s="93">
        <v>46048</v>
      </c>
      <c r="AA79" s="94">
        <v>0</v>
      </c>
      <c r="AB79" s="95">
        <v>46210</v>
      </c>
      <c r="AC79" s="96">
        <v>0</v>
      </c>
      <c r="AD79" s="132">
        <v>0</v>
      </c>
      <c r="AE79" s="130" t="s">
        <v>1977</v>
      </c>
      <c r="AF79" s="78" t="s">
        <v>1971</v>
      </c>
    </row>
    <row r="80" spans="1:32" ht="35.25" customHeight="1" x14ac:dyDescent="0.3">
      <c r="A80" s="144">
        <v>154</v>
      </c>
      <c r="B80" s="75">
        <v>59</v>
      </c>
      <c r="C80" s="76" t="s">
        <v>1024</v>
      </c>
      <c r="D80" s="77" t="s">
        <v>1801</v>
      </c>
      <c r="E80" s="78" t="s">
        <v>903</v>
      </c>
      <c r="F80" s="77" t="s">
        <v>909</v>
      </c>
      <c r="G80" s="79" t="s">
        <v>1978</v>
      </c>
      <c r="H80" s="80">
        <v>1042063929</v>
      </c>
      <c r="I80" s="81">
        <v>10034700</v>
      </c>
      <c r="J80" s="81">
        <v>63218610</v>
      </c>
      <c r="K80" s="129" t="s">
        <v>1979</v>
      </c>
      <c r="L80" s="82" t="s">
        <v>1963</v>
      </c>
      <c r="M80" s="83" t="s">
        <v>1750</v>
      </c>
      <c r="N80" s="138">
        <v>32244709</v>
      </c>
      <c r="O80" s="83" t="s">
        <v>1980</v>
      </c>
      <c r="P80" s="84">
        <v>43515795</v>
      </c>
      <c r="Q80" s="85">
        <v>389</v>
      </c>
      <c r="R80" s="86" t="s">
        <v>3332</v>
      </c>
      <c r="S80" s="87">
        <v>63218610</v>
      </c>
      <c r="T80" s="88">
        <v>119</v>
      </c>
      <c r="U80" s="89" t="s">
        <v>639</v>
      </c>
      <c r="V80" s="90">
        <v>63218610</v>
      </c>
      <c r="W80" s="91">
        <v>46045</v>
      </c>
      <c r="X80" s="92">
        <v>0</v>
      </c>
      <c r="Y80" s="91" t="s">
        <v>1810</v>
      </c>
      <c r="Z80" s="93">
        <v>46045</v>
      </c>
      <c r="AA80" s="94">
        <v>0</v>
      </c>
      <c r="AB80" s="95">
        <v>46225</v>
      </c>
      <c r="AC80" s="96">
        <v>0</v>
      </c>
      <c r="AD80" s="132">
        <v>0</v>
      </c>
      <c r="AE80" s="162" t="s">
        <v>1981</v>
      </c>
      <c r="AF80" s="78" t="s">
        <v>1796</v>
      </c>
    </row>
    <row r="81" spans="1:32" ht="35.25" customHeight="1" x14ac:dyDescent="0.3">
      <c r="A81" s="74">
        <v>512</v>
      </c>
      <c r="B81" s="75">
        <v>60</v>
      </c>
      <c r="C81" s="76" t="s">
        <v>1334</v>
      </c>
      <c r="D81" s="77" t="s">
        <v>1778</v>
      </c>
      <c r="E81" s="78" t="s">
        <v>903</v>
      </c>
      <c r="F81" s="77" t="s">
        <v>909</v>
      </c>
      <c r="G81" s="79" t="s">
        <v>1982</v>
      </c>
      <c r="H81" s="80">
        <v>1017164201</v>
      </c>
      <c r="I81" s="81">
        <v>7884400</v>
      </c>
      <c r="J81" s="81">
        <v>53306400</v>
      </c>
      <c r="K81" s="129" t="s">
        <v>1983</v>
      </c>
      <c r="L81" s="82" t="s">
        <v>1963</v>
      </c>
      <c r="M81" s="83" t="s">
        <v>1809</v>
      </c>
      <c r="N81" s="138">
        <v>43816614</v>
      </c>
      <c r="O81" s="83" t="s">
        <v>1783</v>
      </c>
      <c r="P81" s="84">
        <v>1035231869</v>
      </c>
      <c r="Q81" s="85">
        <v>356</v>
      </c>
      <c r="R81" s="86" t="s">
        <v>3271</v>
      </c>
      <c r="S81" s="87">
        <v>53306400</v>
      </c>
      <c r="T81" s="88">
        <v>129</v>
      </c>
      <c r="U81" s="89" t="s">
        <v>529</v>
      </c>
      <c r="V81" s="90">
        <v>53306400</v>
      </c>
      <c r="W81" s="91">
        <v>46045</v>
      </c>
      <c r="X81" s="92">
        <v>0</v>
      </c>
      <c r="Y81" s="91" t="s">
        <v>1810</v>
      </c>
      <c r="Z81" s="93">
        <v>46055</v>
      </c>
      <c r="AA81" s="94">
        <v>0</v>
      </c>
      <c r="AB81" s="95">
        <v>46235</v>
      </c>
      <c r="AC81" s="96">
        <v>0</v>
      </c>
      <c r="AD81" s="132">
        <v>0</v>
      </c>
      <c r="AE81" s="130" t="s">
        <v>1984</v>
      </c>
      <c r="AF81" s="78" t="s">
        <v>1796</v>
      </c>
    </row>
    <row r="82" spans="1:32" ht="35.25" customHeight="1" x14ac:dyDescent="0.3">
      <c r="A82" s="144">
        <v>162</v>
      </c>
      <c r="B82" s="75">
        <v>61</v>
      </c>
      <c r="C82" s="76" t="s">
        <v>1029</v>
      </c>
      <c r="D82" s="77" t="s">
        <v>1801</v>
      </c>
      <c r="E82" s="78" t="s">
        <v>903</v>
      </c>
      <c r="F82" s="77" t="s">
        <v>909</v>
      </c>
      <c r="G82" s="79" t="s">
        <v>1985</v>
      </c>
      <c r="H82" s="80">
        <v>98564999</v>
      </c>
      <c r="I82" s="81">
        <v>10034700</v>
      </c>
      <c r="J82" s="81">
        <v>60208200</v>
      </c>
      <c r="K82" s="74" t="s">
        <v>812</v>
      </c>
      <c r="L82" s="82" t="s">
        <v>1963</v>
      </c>
      <c r="M82" s="83" t="s">
        <v>1750</v>
      </c>
      <c r="N82" s="138">
        <v>32244709</v>
      </c>
      <c r="O82" s="83" t="s">
        <v>1980</v>
      </c>
      <c r="P82" s="84">
        <v>43515795</v>
      </c>
      <c r="Q82" s="85">
        <v>401</v>
      </c>
      <c r="R82" s="86" t="s">
        <v>3339</v>
      </c>
      <c r="S82" s="87">
        <v>60208200</v>
      </c>
      <c r="T82" s="88">
        <v>104</v>
      </c>
      <c r="U82" s="89" t="s">
        <v>636</v>
      </c>
      <c r="V82" s="90">
        <v>60208200</v>
      </c>
      <c r="W82" s="91">
        <v>46044</v>
      </c>
      <c r="X82" s="92">
        <v>0</v>
      </c>
      <c r="Y82" s="91" t="s">
        <v>1810</v>
      </c>
      <c r="Z82" s="93">
        <v>46045</v>
      </c>
      <c r="AA82" s="94">
        <v>0</v>
      </c>
      <c r="AB82" s="95">
        <v>46225</v>
      </c>
      <c r="AC82" s="96">
        <v>0</v>
      </c>
      <c r="AD82" s="132">
        <v>0</v>
      </c>
      <c r="AE82" s="130" t="s">
        <v>1986</v>
      </c>
      <c r="AF82" s="78" t="s">
        <v>1796</v>
      </c>
    </row>
    <row r="83" spans="1:32" ht="35.25" customHeight="1" x14ac:dyDescent="0.3">
      <c r="A83" s="144">
        <v>122</v>
      </c>
      <c r="B83" s="75">
        <v>62</v>
      </c>
      <c r="C83" s="76" t="s">
        <v>1003</v>
      </c>
      <c r="D83" s="77" t="s">
        <v>1762</v>
      </c>
      <c r="E83" s="78" t="s">
        <v>903</v>
      </c>
      <c r="F83" s="77" t="s">
        <v>909</v>
      </c>
      <c r="G83" s="79" t="s">
        <v>1987</v>
      </c>
      <c r="H83" s="80">
        <v>1035224051</v>
      </c>
      <c r="I83" s="81">
        <v>7884400</v>
      </c>
      <c r="J83" s="81">
        <v>47306400</v>
      </c>
      <c r="K83" s="74" t="s">
        <v>812</v>
      </c>
      <c r="L83" s="82" t="s">
        <v>1963</v>
      </c>
      <c r="M83" s="83" t="s">
        <v>1988</v>
      </c>
      <c r="N83" s="138">
        <v>1017151107</v>
      </c>
      <c r="O83" s="83" t="s">
        <v>1989</v>
      </c>
      <c r="P83" s="84">
        <v>70000614</v>
      </c>
      <c r="Q83" s="85">
        <v>400</v>
      </c>
      <c r="R83" s="86" t="s">
        <v>3198</v>
      </c>
      <c r="S83" s="87">
        <v>47306400</v>
      </c>
      <c r="T83" s="88">
        <v>110</v>
      </c>
      <c r="U83" s="89" t="s">
        <v>215</v>
      </c>
      <c r="V83" s="90">
        <v>47306400</v>
      </c>
      <c r="W83" s="91">
        <v>46044</v>
      </c>
      <c r="X83" s="92">
        <v>0</v>
      </c>
      <c r="Y83" s="91" t="s">
        <v>1810</v>
      </c>
      <c r="Z83" s="93">
        <v>46045</v>
      </c>
      <c r="AA83" s="94">
        <v>0</v>
      </c>
      <c r="AB83" s="95">
        <v>46225</v>
      </c>
      <c r="AC83" s="96">
        <v>0</v>
      </c>
      <c r="AD83" s="132">
        <v>0</v>
      </c>
      <c r="AE83" s="162" t="s">
        <v>1990</v>
      </c>
      <c r="AF83" s="78" t="s">
        <v>1796</v>
      </c>
    </row>
    <row r="84" spans="1:32" ht="35.25" customHeight="1" x14ac:dyDescent="0.3">
      <c r="A84" s="144">
        <v>161</v>
      </c>
      <c r="B84" s="75">
        <v>63</v>
      </c>
      <c r="C84" s="76" t="s">
        <v>1017</v>
      </c>
      <c r="D84" s="77" t="s">
        <v>1801</v>
      </c>
      <c r="E84" s="78" t="s">
        <v>903</v>
      </c>
      <c r="F84" s="77" t="s">
        <v>909</v>
      </c>
      <c r="G84" s="79" t="s">
        <v>1991</v>
      </c>
      <c r="H84" s="80">
        <v>43162960</v>
      </c>
      <c r="I84" s="81">
        <v>7884400</v>
      </c>
      <c r="J84" s="81">
        <v>47306400</v>
      </c>
      <c r="K84" s="74" t="s">
        <v>812</v>
      </c>
      <c r="L84" s="82" t="s">
        <v>1963</v>
      </c>
      <c r="M84" s="83" t="s">
        <v>1980</v>
      </c>
      <c r="N84" s="138">
        <v>43515795</v>
      </c>
      <c r="O84" s="83" t="s">
        <v>1750</v>
      </c>
      <c r="P84" s="84">
        <v>32244709</v>
      </c>
      <c r="Q84" s="85">
        <v>392</v>
      </c>
      <c r="R84" s="86" t="s">
        <v>3335</v>
      </c>
      <c r="S84" s="87">
        <v>47306442</v>
      </c>
      <c r="T84" s="88">
        <v>132</v>
      </c>
      <c r="U84" s="89" t="s">
        <v>642</v>
      </c>
      <c r="V84" s="90">
        <v>47306442</v>
      </c>
      <c r="W84" s="91">
        <v>46046</v>
      </c>
      <c r="X84" s="92">
        <v>0</v>
      </c>
      <c r="Y84" s="91" t="s">
        <v>1810</v>
      </c>
      <c r="Z84" s="93">
        <v>46051</v>
      </c>
      <c r="AA84" s="94">
        <v>0</v>
      </c>
      <c r="AB84" s="95">
        <v>46228</v>
      </c>
      <c r="AC84" s="96">
        <v>0</v>
      </c>
      <c r="AD84" s="132">
        <v>0</v>
      </c>
      <c r="AE84" s="130" t="s">
        <v>1992</v>
      </c>
      <c r="AF84" s="78" t="s">
        <v>1796</v>
      </c>
    </row>
    <row r="85" spans="1:32" ht="35.25" customHeight="1" x14ac:dyDescent="0.3">
      <c r="A85" s="144">
        <v>156</v>
      </c>
      <c r="B85" s="75">
        <v>64</v>
      </c>
      <c r="C85" s="76" t="s">
        <v>1026</v>
      </c>
      <c r="D85" s="77" t="s">
        <v>1801</v>
      </c>
      <c r="E85" s="78" t="s">
        <v>903</v>
      </c>
      <c r="F85" s="77" t="s">
        <v>909</v>
      </c>
      <c r="G85" s="79" t="s">
        <v>1993</v>
      </c>
      <c r="H85" s="80">
        <v>1036951700</v>
      </c>
      <c r="I85" s="81">
        <v>7884400</v>
      </c>
      <c r="J85" s="81">
        <v>49671764</v>
      </c>
      <c r="K85" s="129" t="s">
        <v>1927</v>
      </c>
      <c r="L85" s="82" t="s">
        <v>1963</v>
      </c>
      <c r="M85" s="83" t="s">
        <v>1929</v>
      </c>
      <c r="N85" s="138" t="s">
        <v>895</v>
      </c>
      <c r="O85" s="83" t="s">
        <v>1967</v>
      </c>
      <c r="P85" s="84" t="s">
        <v>895</v>
      </c>
      <c r="Q85" s="85">
        <v>397</v>
      </c>
      <c r="R85" s="86" t="s">
        <v>3338</v>
      </c>
      <c r="S85" s="87">
        <v>49671764</v>
      </c>
      <c r="T85" s="88">
        <v>122</v>
      </c>
      <c r="U85" s="89" t="s">
        <v>641</v>
      </c>
      <c r="V85" s="90">
        <v>49671764</v>
      </c>
      <c r="W85" s="91">
        <v>46044</v>
      </c>
      <c r="X85" s="92">
        <v>0</v>
      </c>
      <c r="Y85" s="91" t="s">
        <v>1810</v>
      </c>
      <c r="Z85" s="93">
        <v>46045</v>
      </c>
      <c r="AA85" s="94">
        <v>0</v>
      </c>
      <c r="AB85" s="95">
        <v>46225</v>
      </c>
      <c r="AC85" s="96">
        <v>0</v>
      </c>
      <c r="AD85" s="132">
        <v>0</v>
      </c>
      <c r="AE85" s="163" t="s">
        <v>1994</v>
      </c>
      <c r="AF85" s="78" t="s">
        <v>1796</v>
      </c>
    </row>
    <row r="86" spans="1:32" ht="35.25" customHeight="1" x14ac:dyDescent="0.3">
      <c r="A86" s="74">
        <v>501</v>
      </c>
      <c r="B86" s="75">
        <v>65</v>
      </c>
      <c r="C86" s="76" t="s">
        <v>1328</v>
      </c>
      <c r="D86" s="77" t="s">
        <v>1778</v>
      </c>
      <c r="E86" s="78" t="s">
        <v>903</v>
      </c>
      <c r="F86" s="77" t="s">
        <v>909</v>
      </c>
      <c r="G86" s="79" t="s">
        <v>1995</v>
      </c>
      <c r="H86" s="80">
        <v>71654167</v>
      </c>
      <c r="I86" s="81">
        <v>7884400</v>
      </c>
      <c r="J86" s="81">
        <v>56756400</v>
      </c>
      <c r="K86" s="129" t="s">
        <v>1996</v>
      </c>
      <c r="L86" s="82" t="s">
        <v>1963</v>
      </c>
      <c r="M86" s="83" t="s">
        <v>1937</v>
      </c>
      <c r="N86" s="138">
        <v>39176038</v>
      </c>
      <c r="O86" s="83" t="s">
        <v>1997</v>
      </c>
      <c r="P86" s="84">
        <v>43671828</v>
      </c>
      <c r="Q86" s="85">
        <v>382</v>
      </c>
      <c r="R86" s="86" t="s">
        <v>3282</v>
      </c>
      <c r="S86" s="87">
        <v>56756400</v>
      </c>
      <c r="T86" s="88">
        <v>113</v>
      </c>
      <c r="U86" s="89" t="s">
        <v>525</v>
      </c>
      <c r="V86" s="90">
        <v>56756400</v>
      </c>
      <c r="W86" s="91">
        <v>46044</v>
      </c>
      <c r="X86" s="92">
        <v>0</v>
      </c>
      <c r="Y86" s="91" t="s">
        <v>1810</v>
      </c>
      <c r="Z86" s="93">
        <v>46069</v>
      </c>
      <c r="AA86" s="94">
        <v>0</v>
      </c>
      <c r="AB86" s="139">
        <v>46249</v>
      </c>
      <c r="AC86" s="96">
        <v>0</v>
      </c>
      <c r="AD86" s="132">
        <v>0</v>
      </c>
      <c r="AE86" s="137" t="s">
        <v>1998</v>
      </c>
      <c r="AF86" s="78" t="s">
        <v>1796</v>
      </c>
    </row>
    <row r="87" spans="1:32" ht="35.25" customHeight="1" x14ac:dyDescent="0.3">
      <c r="A87" s="74">
        <v>505</v>
      </c>
      <c r="B87" s="75">
        <v>66</v>
      </c>
      <c r="C87" s="76" t="s">
        <v>1329</v>
      </c>
      <c r="D87" s="77" t="s">
        <v>1778</v>
      </c>
      <c r="E87" s="78" t="s">
        <v>903</v>
      </c>
      <c r="F87" s="77" t="s">
        <v>909</v>
      </c>
      <c r="G87" s="79" t="s">
        <v>1999</v>
      </c>
      <c r="H87" s="80">
        <v>1036959787</v>
      </c>
      <c r="I87" s="81">
        <v>3583800</v>
      </c>
      <c r="J87" s="81">
        <v>28627800</v>
      </c>
      <c r="K87" s="129" t="s">
        <v>2000</v>
      </c>
      <c r="L87" s="82" t="s">
        <v>1963</v>
      </c>
      <c r="M87" s="83" t="s">
        <v>1937</v>
      </c>
      <c r="N87" s="138">
        <v>39176038</v>
      </c>
      <c r="O87" s="83" t="s">
        <v>2001</v>
      </c>
      <c r="P87" s="84">
        <v>1027954329</v>
      </c>
      <c r="Q87" s="85">
        <v>378</v>
      </c>
      <c r="R87" s="86" t="s">
        <v>3278</v>
      </c>
      <c r="S87" s="87">
        <v>28627800</v>
      </c>
      <c r="T87" s="88">
        <v>115</v>
      </c>
      <c r="U87" s="89" t="s">
        <v>527</v>
      </c>
      <c r="V87" s="90">
        <v>28627800</v>
      </c>
      <c r="W87" s="91">
        <v>46044</v>
      </c>
      <c r="X87" s="92">
        <v>0</v>
      </c>
      <c r="Y87" s="91" t="s">
        <v>1810</v>
      </c>
      <c r="Z87" s="93">
        <v>46069</v>
      </c>
      <c r="AA87" s="94">
        <v>0</v>
      </c>
      <c r="AB87" s="139">
        <v>46249</v>
      </c>
      <c r="AC87" s="96">
        <v>0</v>
      </c>
      <c r="AD87" s="132">
        <v>0</v>
      </c>
      <c r="AE87" s="137" t="s">
        <v>2002</v>
      </c>
      <c r="AF87" s="78" t="s">
        <v>1796</v>
      </c>
    </row>
    <row r="88" spans="1:32" ht="35.25" customHeight="1" x14ac:dyDescent="0.3">
      <c r="A88" s="74">
        <v>503</v>
      </c>
      <c r="B88" s="75">
        <v>67</v>
      </c>
      <c r="C88" s="76" t="s">
        <v>1329</v>
      </c>
      <c r="D88" s="77" t="s">
        <v>1778</v>
      </c>
      <c r="E88" s="78" t="s">
        <v>903</v>
      </c>
      <c r="F88" s="77" t="s">
        <v>909</v>
      </c>
      <c r="G88" s="79" t="s">
        <v>2003</v>
      </c>
      <c r="H88" s="80">
        <v>1037977238</v>
      </c>
      <c r="I88" s="81">
        <v>3583800</v>
      </c>
      <c r="J88" s="81">
        <v>30352800</v>
      </c>
      <c r="K88" s="129" t="s">
        <v>2004</v>
      </c>
      <c r="L88" s="82" t="s">
        <v>1963</v>
      </c>
      <c r="M88" s="83" t="s">
        <v>1937</v>
      </c>
      <c r="N88" s="138">
        <v>39176038</v>
      </c>
      <c r="O88" s="83" t="s">
        <v>1997</v>
      </c>
      <c r="P88" s="84">
        <v>43671828</v>
      </c>
      <c r="Q88" s="85">
        <v>380</v>
      </c>
      <c r="R88" s="86" t="s">
        <v>3280</v>
      </c>
      <c r="S88" s="87">
        <v>30352800</v>
      </c>
      <c r="T88" s="88">
        <v>114</v>
      </c>
      <c r="U88" s="89" t="s">
        <v>526</v>
      </c>
      <c r="V88" s="90">
        <v>30352800</v>
      </c>
      <c r="W88" s="91">
        <v>46044</v>
      </c>
      <c r="X88" s="92">
        <v>0</v>
      </c>
      <c r="Y88" s="91" t="s">
        <v>1810</v>
      </c>
      <c r="Z88" s="93">
        <v>46069</v>
      </c>
      <c r="AA88" s="94">
        <v>0</v>
      </c>
      <c r="AB88" s="139">
        <v>46249</v>
      </c>
      <c r="AC88" s="96">
        <v>0</v>
      </c>
      <c r="AD88" s="132">
        <v>0</v>
      </c>
      <c r="AE88" s="137" t="s">
        <v>2005</v>
      </c>
      <c r="AF88" s="78" t="s">
        <v>1796</v>
      </c>
    </row>
    <row r="89" spans="1:32" ht="35.25" customHeight="1" x14ac:dyDescent="0.3">
      <c r="A89" s="74">
        <v>230</v>
      </c>
      <c r="B89" s="75">
        <v>68</v>
      </c>
      <c r="C89" s="76" t="s">
        <v>1075</v>
      </c>
      <c r="D89" s="77" t="s">
        <v>1821</v>
      </c>
      <c r="E89" s="78" t="s">
        <v>903</v>
      </c>
      <c r="F89" s="77" t="s">
        <v>909</v>
      </c>
      <c r="G89" s="79" t="s">
        <v>2006</v>
      </c>
      <c r="H89" s="80">
        <v>71773738</v>
      </c>
      <c r="I89" s="81">
        <v>7665859</v>
      </c>
      <c r="J89" s="81">
        <v>80491520</v>
      </c>
      <c r="K89" s="74" t="s">
        <v>812</v>
      </c>
      <c r="L89" s="82" t="s">
        <v>1963</v>
      </c>
      <c r="M89" s="83" t="s">
        <v>1824</v>
      </c>
      <c r="N89" s="138">
        <v>75075150</v>
      </c>
      <c r="O89" s="83" t="s">
        <v>1823</v>
      </c>
      <c r="P89" s="84">
        <v>3507696</v>
      </c>
      <c r="Q89" s="85">
        <v>54</v>
      </c>
      <c r="R89" s="86" t="s">
        <v>3240</v>
      </c>
      <c r="S89" s="87">
        <v>80491520</v>
      </c>
      <c r="T89" s="88">
        <v>206</v>
      </c>
      <c r="U89" s="89" t="s">
        <v>336</v>
      </c>
      <c r="V89" s="90">
        <v>80491520</v>
      </c>
      <c r="W89" s="91">
        <v>46045</v>
      </c>
      <c r="X89" s="92">
        <v>0</v>
      </c>
      <c r="Y89" s="91" t="s">
        <v>1810</v>
      </c>
      <c r="Z89" s="93">
        <v>46055</v>
      </c>
      <c r="AA89" s="94">
        <v>0</v>
      </c>
      <c r="AB89" s="95">
        <v>46372</v>
      </c>
      <c r="AC89" s="96">
        <v>0</v>
      </c>
      <c r="AD89" s="132">
        <v>0</v>
      </c>
      <c r="AE89" s="142" t="s">
        <v>2007</v>
      </c>
      <c r="AF89" s="78" t="s">
        <v>2008</v>
      </c>
    </row>
    <row r="90" spans="1:32" ht="35.25" customHeight="1" x14ac:dyDescent="0.3">
      <c r="A90" s="74">
        <v>231</v>
      </c>
      <c r="B90" s="75">
        <v>69</v>
      </c>
      <c r="C90" s="76" t="s">
        <v>1076</v>
      </c>
      <c r="D90" s="77" t="s">
        <v>1821</v>
      </c>
      <c r="E90" s="78" t="s">
        <v>903</v>
      </c>
      <c r="F90" s="77" t="s">
        <v>909</v>
      </c>
      <c r="G90" s="79" t="s">
        <v>2009</v>
      </c>
      <c r="H90" s="80">
        <v>1039472052</v>
      </c>
      <c r="I90" s="81">
        <v>5437904</v>
      </c>
      <c r="J90" s="81">
        <v>57097992</v>
      </c>
      <c r="K90" s="74" t="s">
        <v>812</v>
      </c>
      <c r="L90" s="82" t="s">
        <v>1963</v>
      </c>
      <c r="M90" s="83" t="s">
        <v>1824</v>
      </c>
      <c r="N90" s="138">
        <v>75075150</v>
      </c>
      <c r="O90" s="83" t="s">
        <v>1823</v>
      </c>
      <c r="P90" s="84">
        <v>3507696</v>
      </c>
      <c r="Q90" s="85">
        <v>105</v>
      </c>
      <c r="R90" s="86" t="s">
        <v>3240</v>
      </c>
      <c r="S90" s="87">
        <v>57097992</v>
      </c>
      <c r="T90" s="88">
        <v>226</v>
      </c>
      <c r="U90" s="89" t="s">
        <v>352</v>
      </c>
      <c r="V90" s="90">
        <v>57097992</v>
      </c>
      <c r="W90" s="91">
        <v>46045</v>
      </c>
      <c r="X90" s="92">
        <v>0</v>
      </c>
      <c r="Y90" s="91" t="s">
        <v>1810</v>
      </c>
      <c r="Z90" s="93">
        <v>46055</v>
      </c>
      <c r="AA90" s="94">
        <v>0</v>
      </c>
      <c r="AB90" s="95">
        <v>46372</v>
      </c>
      <c r="AC90" s="96">
        <v>0</v>
      </c>
      <c r="AD90" s="132">
        <v>0</v>
      </c>
      <c r="AE90" s="142" t="s">
        <v>2007</v>
      </c>
      <c r="AF90" s="78" t="s">
        <v>2008</v>
      </c>
    </row>
    <row r="91" spans="1:32" ht="35.25" customHeight="1" x14ac:dyDescent="0.3">
      <c r="A91" s="74">
        <v>232</v>
      </c>
      <c r="B91" s="75">
        <v>70</v>
      </c>
      <c r="C91" s="76" t="s">
        <v>1077</v>
      </c>
      <c r="D91" s="77" t="s">
        <v>1821</v>
      </c>
      <c r="E91" s="78" t="s">
        <v>903</v>
      </c>
      <c r="F91" s="77" t="s">
        <v>909</v>
      </c>
      <c r="G91" s="79" t="s">
        <v>2010</v>
      </c>
      <c r="H91" s="80">
        <v>1036664029</v>
      </c>
      <c r="I91" s="81">
        <v>4378275</v>
      </c>
      <c r="J91" s="81">
        <v>45971888</v>
      </c>
      <c r="K91" s="74" t="s">
        <v>812</v>
      </c>
      <c r="L91" s="82" t="s">
        <v>1963</v>
      </c>
      <c r="M91" s="83" t="s">
        <v>1824</v>
      </c>
      <c r="N91" s="138">
        <v>75075150</v>
      </c>
      <c r="O91" s="83" t="s">
        <v>1823</v>
      </c>
      <c r="P91" s="84">
        <v>3507696</v>
      </c>
      <c r="Q91" s="85">
        <v>132</v>
      </c>
      <c r="R91" s="86" t="s">
        <v>3240</v>
      </c>
      <c r="S91" s="87">
        <v>45971888</v>
      </c>
      <c r="T91" s="88">
        <v>223</v>
      </c>
      <c r="U91" s="89" t="s">
        <v>351</v>
      </c>
      <c r="V91" s="90">
        <v>45971888</v>
      </c>
      <c r="W91" s="91">
        <v>46046</v>
      </c>
      <c r="X91" s="92">
        <v>0</v>
      </c>
      <c r="Y91" s="91" t="s">
        <v>1810</v>
      </c>
      <c r="Z91" s="93">
        <v>46055</v>
      </c>
      <c r="AA91" s="94">
        <v>0</v>
      </c>
      <c r="AB91" s="95">
        <v>46372</v>
      </c>
      <c r="AC91" s="96">
        <v>0</v>
      </c>
      <c r="AD91" s="132">
        <v>0</v>
      </c>
      <c r="AE91" s="142" t="s">
        <v>2011</v>
      </c>
      <c r="AF91" s="78" t="s">
        <v>2008</v>
      </c>
    </row>
    <row r="92" spans="1:32" ht="35.25" customHeight="1" x14ac:dyDescent="0.3">
      <c r="A92" s="74">
        <v>233</v>
      </c>
      <c r="B92" s="75">
        <v>71</v>
      </c>
      <c r="C92" s="76" t="s">
        <v>1078</v>
      </c>
      <c r="D92" s="77" t="s">
        <v>1821</v>
      </c>
      <c r="E92" s="78" t="s">
        <v>903</v>
      </c>
      <c r="F92" s="77" t="s">
        <v>909</v>
      </c>
      <c r="G92" s="79" t="s">
        <v>2012</v>
      </c>
      <c r="H92" s="80">
        <v>1017274008</v>
      </c>
      <c r="I92" s="81">
        <v>5437904</v>
      </c>
      <c r="J92" s="81">
        <v>57097992</v>
      </c>
      <c r="K92" s="74" t="s">
        <v>812</v>
      </c>
      <c r="L92" s="82" t="s">
        <v>1963</v>
      </c>
      <c r="M92" s="83" t="s">
        <v>1824</v>
      </c>
      <c r="N92" s="138">
        <v>75075150</v>
      </c>
      <c r="O92" s="83" t="s">
        <v>1823</v>
      </c>
      <c r="P92" s="84">
        <v>3507696</v>
      </c>
      <c r="Q92" s="85">
        <v>243</v>
      </c>
      <c r="R92" s="86" t="s">
        <v>3240</v>
      </c>
      <c r="S92" s="87">
        <v>57097992</v>
      </c>
      <c r="T92" s="88">
        <v>222</v>
      </c>
      <c r="U92" s="89" t="s">
        <v>350</v>
      </c>
      <c r="V92" s="90">
        <v>57097992</v>
      </c>
      <c r="W92" s="91">
        <v>46046</v>
      </c>
      <c r="X92" s="92">
        <v>0</v>
      </c>
      <c r="Y92" s="91" t="s">
        <v>1810</v>
      </c>
      <c r="Z92" s="93">
        <v>46055</v>
      </c>
      <c r="AA92" s="94">
        <v>0</v>
      </c>
      <c r="AB92" s="95">
        <v>46372</v>
      </c>
      <c r="AC92" s="96">
        <v>0</v>
      </c>
      <c r="AD92" s="132">
        <v>0</v>
      </c>
      <c r="AE92" s="142" t="s">
        <v>2011</v>
      </c>
      <c r="AF92" s="78" t="s">
        <v>2008</v>
      </c>
    </row>
    <row r="93" spans="1:32" ht="35.25" customHeight="1" x14ac:dyDescent="0.3">
      <c r="A93" s="74">
        <v>234</v>
      </c>
      <c r="B93" s="75">
        <v>72</v>
      </c>
      <c r="C93" s="76" t="s">
        <v>1079</v>
      </c>
      <c r="D93" s="77" t="s">
        <v>1821</v>
      </c>
      <c r="E93" s="78" t="s">
        <v>903</v>
      </c>
      <c r="F93" s="77" t="s">
        <v>909</v>
      </c>
      <c r="G93" s="79" t="s">
        <v>2013</v>
      </c>
      <c r="H93" s="80">
        <v>1001577370</v>
      </c>
      <c r="I93" s="81">
        <v>2852297</v>
      </c>
      <c r="J93" s="81">
        <v>29949119</v>
      </c>
      <c r="K93" s="74" t="s">
        <v>812</v>
      </c>
      <c r="L93" s="82" t="s">
        <v>1963</v>
      </c>
      <c r="M93" s="83" t="s">
        <v>1824</v>
      </c>
      <c r="N93" s="138">
        <v>75075150</v>
      </c>
      <c r="O93" s="83" t="s">
        <v>1823</v>
      </c>
      <c r="P93" s="84">
        <v>3507696</v>
      </c>
      <c r="Q93" s="85">
        <v>212</v>
      </c>
      <c r="R93" s="86" t="s">
        <v>3240</v>
      </c>
      <c r="S93" s="87">
        <v>29949119</v>
      </c>
      <c r="T93" s="88">
        <v>221</v>
      </c>
      <c r="U93" s="89" t="s">
        <v>349</v>
      </c>
      <c r="V93" s="90">
        <v>29949119</v>
      </c>
      <c r="W93" s="91">
        <v>46045</v>
      </c>
      <c r="X93" s="92">
        <v>0</v>
      </c>
      <c r="Y93" s="91" t="s">
        <v>1810</v>
      </c>
      <c r="Z93" s="93">
        <v>46055</v>
      </c>
      <c r="AA93" s="94">
        <v>0</v>
      </c>
      <c r="AB93" s="95">
        <v>46372</v>
      </c>
      <c r="AC93" s="96">
        <v>0</v>
      </c>
      <c r="AD93" s="132">
        <v>0</v>
      </c>
      <c r="AE93" s="142" t="s">
        <v>2007</v>
      </c>
      <c r="AF93" s="78" t="s">
        <v>2008</v>
      </c>
    </row>
    <row r="94" spans="1:32" ht="35.25" customHeight="1" x14ac:dyDescent="0.3">
      <c r="A94" s="74">
        <v>235</v>
      </c>
      <c r="B94" s="75">
        <v>73</v>
      </c>
      <c r="C94" s="76" t="s">
        <v>1080</v>
      </c>
      <c r="D94" s="77" t="s">
        <v>1821</v>
      </c>
      <c r="E94" s="78" t="s">
        <v>903</v>
      </c>
      <c r="F94" s="77" t="s">
        <v>909</v>
      </c>
      <c r="G94" s="79" t="s">
        <v>2014</v>
      </c>
      <c r="H94" s="80">
        <v>1020470234</v>
      </c>
      <c r="I94" s="81">
        <v>5437904</v>
      </c>
      <c r="J94" s="81">
        <v>57097992</v>
      </c>
      <c r="K94" s="74" t="s">
        <v>812</v>
      </c>
      <c r="L94" s="82" t="s">
        <v>1963</v>
      </c>
      <c r="M94" s="83" t="s">
        <v>1824</v>
      </c>
      <c r="N94" s="138">
        <v>75075150</v>
      </c>
      <c r="O94" s="83" t="s">
        <v>1823</v>
      </c>
      <c r="P94" s="84">
        <v>3507696</v>
      </c>
      <c r="Q94" s="85">
        <v>265</v>
      </c>
      <c r="R94" s="86" t="s">
        <v>3240</v>
      </c>
      <c r="S94" s="87">
        <v>57097992</v>
      </c>
      <c r="T94" s="88">
        <v>198</v>
      </c>
      <c r="U94" s="89" t="s">
        <v>329</v>
      </c>
      <c r="V94" s="90">
        <v>57097992</v>
      </c>
      <c r="W94" s="91">
        <v>46045</v>
      </c>
      <c r="X94" s="92">
        <v>0</v>
      </c>
      <c r="Y94" s="91" t="s">
        <v>1810</v>
      </c>
      <c r="Z94" s="93">
        <v>46055</v>
      </c>
      <c r="AA94" s="94">
        <v>0</v>
      </c>
      <c r="AB94" s="95">
        <v>46372</v>
      </c>
      <c r="AC94" s="96">
        <v>0</v>
      </c>
      <c r="AD94" s="132">
        <v>0</v>
      </c>
      <c r="AE94" s="142" t="s">
        <v>2007</v>
      </c>
      <c r="AF94" s="78" t="s">
        <v>2008</v>
      </c>
    </row>
    <row r="95" spans="1:32" ht="35.25" customHeight="1" x14ac:dyDescent="0.3">
      <c r="A95" s="74">
        <v>236</v>
      </c>
      <c r="B95" s="75">
        <v>74</v>
      </c>
      <c r="C95" s="76" t="s">
        <v>1081</v>
      </c>
      <c r="D95" s="77" t="s">
        <v>1821</v>
      </c>
      <c r="E95" s="78" t="s">
        <v>903</v>
      </c>
      <c r="F95" s="77" t="s">
        <v>909</v>
      </c>
      <c r="G95" s="79" t="s">
        <v>2015</v>
      </c>
      <c r="H95" s="80">
        <v>1056302283</v>
      </c>
      <c r="I95" s="81">
        <v>4378275</v>
      </c>
      <c r="J95" s="81">
        <v>45971888</v>
      </c>
      <c r="K95" s="74" t="s">
        <v>812</v>
      </c>
      <c r="L95" s="82" t="s">
        <v>1963</v>
      </c>
      <c r="M95" s="83" t="s">
        <v>1824</v>
      </c>
      <c r="N95" s="138">
        <v>75075150</v>
      </c>
      <c r="O95" s="83" t="s">
        <v>1823</v>
      </c>
      <c r="P95" s="84">
        <v>3507696</v>
      </c>
      <c r="Q95" s="85">
        <v>266</v>
      </c>
      <c r="R95" s="86" t="s">
        <v>3240</v>
      </c>
      <c r="S95" s="87">
        <v>45971888</v>
      </c>
      <c r="T95" s="88">
        <v>217</v>
      </c>
      <c r="U95" s="89" t="s">
        <v>346</v>
      </c>
      <c r="V95" s="90">
        <v>45971888</v>
      </c>
      <c r="W95" s="91">
        <v>46046</v>
      </c>
      <c r="X95" s="92">
        <v>0</v>
      </c>
      <c r="Y95" s="91" t="s">
        <v>1810</v>
      </c>
      <c r="Z95" s="93">
        <v>46055</v>
      </c>
      <c r="AA95" s="94">
        <v>0</v>
      </c>
      <c r="AB95" s="95">
        <v>46372</v>
      </c>
      <c r="AC95" s="96">
        <v>0</v>
      </c>
      <c r="AD95" s="132">
        <v>0</v>
      </c>
      <c r="AE95" s="142" t="s">
        <v>2011</v>
      </c>
      <c r="AF95" s="78" t="s">
        <v>2008</v>
      </c>
    </row>
    <row r="96" spans="1:32" ht="35.25" customHeight="1" x14ac:dyDescent="0.3">
      <c r="A96" s="74">
        <v>237</v>
      </c>
      <c r="B96" s="75">
        <v>75</v>
      </c>
      <c r="C96" s="76" t="s">
        <v>1082</v>
      </c>
      <c r="D96" s="77" t="s">
        <v>1821</v>
      </c>
      <c r="E96" s="78" t="s">
        <v>903</v>
      </c>
      <c r="F96" s="77" t="s">
        <v>909</v>
      </c>
      <c r="G96" s="79" t="s">
        <v>2016</v>
      </c>
      <c r="H96" s="80">
        <v>15511044</v>
      </c>
      <c r="I96" s="81">
        <v>7665859</v>
      </c>
      <c r="J96" s="81">
        <v>80491520</v>
      </c>
      <c r="K96" s="74" t="s">
        <v>812</v>
      </c>
      <c r="L96" s="82" t="s">
        <v>1963</v>
      </c>
      <c r="M96" s="83" t="s">
        <v>1824</v>
      </c>
      <c r="N96" s="138">
        <v>75075150</v>
      </c>
      <c r="O96" s="83" t="s">
        <v>1823</v>
      </c>
      <c r="P96" s="84">
        <v>3507696</v>
      </c>
      <c r="Q96" s="85">
        <v>191</v>
      </c>
      <c r="R96" s="86" t="s">
        <v>3240</v>
      </c>
      <c r="S96" s="87">
        <v>80491520</v>
      </c>
      <c r="T96" s="88">
        <v>215</v>
      </c>
      <c r="U96" s="89" t="s">
        <v>344</v>
      </c>
      <c r="V96" s="90">
        <v>80491520</v>
      </c>
      <c r="W96" s="91">
        <v>46045</v>
      </c>
      <c r="X96" s="92">
        <v>0</v>
      </c>
      <c r="Y96" s="91" t="s">
        <v>1810</v>
      </c>
      <c r="Z96" s="93">
        <v>46055</v>
      </c>
      <c r="AA96" s="94">
        <v>0</v>
      </c>
      <c r="AB96" s="95">
        <v>46372</v>
      </c>
      <c r="AC96" s="96">
        <v>0</v>
      </c>
      <c r="AD96" s="132">
        <v>0</v>
      </c>
      <c r="AE96" s="142" t="s">
        <v>2007</v>
      </c>
      <c r="AF96" s="78" t="s">
        <v>2008</v>
      </c>
    </row>
    <row r="97" spans="1:32" ht="35.25" customHeight="1" x14ac:dyDescent="0.3">
      <c r="A97" s="74">
        <v>238</v>
      </c>
      <c r="B97" s="75">
        <v>76</v>
      </c>
      <c r="C97" s="76" t="s">
        <v>1083</v>
      </c>
      <c r="D97" s="77" t="s">
        <v>1821</v>
      </c>
      <c r="E97" s="78" t="s">
        <v>903</v>
      </c>
      <c r="F97" s="77" t="s">
        <v>909</v>
      </c>
      <c r="G97" s="79" t="s">
        <v>2017</v>
      </c>
      <c r="H97" s="80">
        <v>94537978</v>
      </c>
      <c r="I97" s="81">
        <v>6570266</v>
      </c>
      <c r="J97" s="81">
        <v>68987793</v>
      </c>
      <c r="K97" s="74" t="s">
        <v>812</v>
      </c>
      <c r="L97" s="82" t="s">
        <v>1963</v>
      </c>
      <c r="M97" s="83" t="s">
        <v>1824</v>
      </c>
      <c r="N97" s="138">
        <v>75075150</v>
      </c>
      <c r="O97" s="83" t="s">
        <v>1823</v>
      </c>
      <c r="P97" s="84">
        <v>3507696</v>
      </c>
      <c r="Q97" s="85">
        <v>213</v>
      </c>
      <c r="R97" s="86" t="s">
        <v>3240</v>
      </c>
      <c r="S97" s="87">
        <v>68987793</v>
      </c>
      <c r="T97" s="88">
        <v>211</v>
      </c>
      <c r="U97" s="89" t="s">
        <v>340</v>
      </c>
      <c r="V97" s="90">
        <v>68987793</v>
      </c>
      <c r="W97" s="91">
        <v>46046</v>
      </c>
      <c r="X97" s="92">
        <v>0</v>
      </c>
      <c r="Y97" s="91" t="s">
        <v>1810</v>
      </c>
      <c r="Z97" s="93">
        <v>46055</v>
      </c>
      <c r="AA97" s="94">
        <v>0</v>
      </c>
      <c r="AB97" s="95">
        <v>46372</v>
      </c>
      <c r="AC97" s="96">
        <v>0</v>
      </c>
      <c r="AD97" s="132">
        <v>0</v>
      </c>
      <c r="AE97" s="142" t="s">
        <v>2011</v>
      </c>
      <c r="AF97" s="78" t="s">
        <v>2008</v>
      </c>
    </row>
    <row r="98" spans="1:32" ht="35.25" customHeight="1" x14ac:dyDescent="0.3">
      <c r="A98" s="74">
        <v>239</v>
      </c>
      <c r="B98" s="75">
        <v>77</v>
      </c>
      <c r="C98" s="76" t="s">
        <v>1084</v>
      </c>
      <c r="D98" s="77" t="s">
        <v>1821</v>
      </c>
      <c r="E98" s="78" t="s">
        <v>903</v>
      </c>
      <c r="F98" s="77" t="s">
        <v>909</v>
      </c>
      <c r="G98" s="79" t="s">
        <v>2018</v>
      </c>
      <c r="H98" s="80">
        <v>71261792</v>
      </c>
      <c r="I98" s="81">
        <v>6570266</v>
      </c>
      <c r="J98" s="81">
        <v>68987793</v>
      </c>
      <c r="K98" s="74" t="s">
        <v>812</v>
      </c>
      <c r="L98" s="82" t="s">
        <v>1963</v>
      </c>
      <c r="M98" s="83" t="s">
        <v>1824</v>
      </c>
      <c r="N98" s="138">
        <v>75075150</v>
      </c>
      <c r="O98" s="83" t="s">
        <v>1823</v>
      </c>
      <c r="P98" s="84">
        <v>3507696</v>
      </c>
      <c r="Q98" s="85">
        <v>214</v>
      </c>
      <c r="R98" s="86" t="s">
        <v>3240</v>
      </c>
      <c r="S98" s="87">
        <v>68987793</v>
      </c>
      <c r="T98" s="88">
        <v>209</v>
      </c>
      <c r="U98" s="89" t="s">
        <v>339</v>
      </c>
      <c r="V98" s="90">
        <v>68987793</v>
      </c>
      <c r="W98" s="91">
        <v>46046</v>
      </c>
      <c r="X98" s="92">
        <v>0</v>
      </c>
      <c r="Y98" s="91" t="s">
        <v>1810</v>
      </c>
      <c r="Z98" s="93">
        <v>46055</v>
      </c>
      <c r="AA98" s="94">
        <v>0</v>
      </c>
      <c r="AB98" s="95">
        <v>46372</v>
      </c>
      <c r="AC98" s="96">
        <v>0</v>
      </c>
      <c r="AD98" s="132">
        <v>0</v>
      </c>
      <c r="AE98" s="142" t="s">
        <v>2011</v>
      </c>
      <c r="AF98" s="78" t="s">
        <v>2008</v>
      </c>
    </row>
    <row r="99" spans="1:32" ht="35.25" customHeight="1" x14ac:dyDescent="0.3">
      <c r="A99" s="74">
        <v>240</v>
      </c>
      <c r="B99" s="75">
        <v>78</v>
      </c>
      <c r="C99" s="76" t="s">
        <v>1085</v>
      </c>
      <c r="D99" s="77" t="s">
        <v>1821</v>
      </c>
      <c r="E99" s="78" t="s">
        <v>903</v>
      </c>
      <c r="F99" s="77" t="s">
        <v>909</v>
      </c>
      <c r="G99" s="79" t="s">
        <v>2019</v>
      </c>
      <c r="H99" s="80">
        <v>71313409</v>
      </c>
      <c r="I99" s="81">
        <v>6570266</v>
      </c>
      <c r="J99" s="81">
        <v>68987793</v>
      </c>
      <c r="K99" s="74" t="s">
        <v>812</v>
      </c>
      <c r="L99" s="82" t="s">
        <v>1963</v>
      </c>
      <c r="M99" s="83" t="s">
        <v>1824</v>
      </c>
      <c r="N99" s="138">
        <v>75075150</v>
      </c>
      <c r="O99" s="83" t="s">
        <v>1823</v>
      </c>
      <c r="P99" s="84">
        <v>3507696</v>
      </c>
      <c r="Q99" s="85">
        <v>267</v>
      </c>
      <c r="R99" s="86" t="s">
        <v>3240</v>
      </c>
      <c r="S99" s="87">
        <v>68987793</v>
      </c>
      <c r="T99" s="88">
        <v>208</v>
      </c>
      <c r="U99" s="89" t="s">
        <v>338</v>
      </c>
      <c r="V99" s="90">
        <v>68987793</v>
      </c>
      <c r="W99" s="91">
        <v>46045</v>
      </c>
      <c r="X99" s="92">
        <v>0</v>
      </c>
      <c r="Y99" s="91" t="s">
        <v>1810</v>
      </c>
      <c r="Z99" s="93">
        <v>46055</v>
      </c>
      <c r="AA99" s="94">
        <v>0</v>
      </c>
      <c r="AB99" s="95">
        <v>46372</v>
      </c>
      <c r="AC99" s="96">
        <v>0</v>
      </c>
      <c r="AD99" s="132">
        <v>0</v>
      </c>
      <c r="AE99" s="142" t="s">
        <v>2007</v>
      </c>
      <c r="AF99" s="78" t="s">
        <v>2008</v>
      </c>
    </row>
    <row r="100" spans="1:32" ht="35.25" customHeight="1" x14ac:dyDescent="0.3">
      <c r="A100" s="74">
        <v>241</v>
      </c>
      <c r="B100" s="75">
        <v>79</v>
      </c>
      <c r="C100" s="76" t="s">
        <v>1086</v>
      </c>
      <c r="D100" s="77" t="s">
        <v>1821</v>
      </c>
      <c r="E100" s="78" t="s">
        <v>903</v>
      </c>
      <c r="F100" s="77" t="s">
        <v>909</v>
      </c>
      <c r="G100" s="79" t="s">
        <v>2020</v>
      </c>
      <c r="H100" s="80">
        <v>43809808</v>
      </c>
      <c r="I100" s="81">
        <v>6570266</v>
      </c>
      <c r="J100" s="81">
        <v>68987793</v>
      </c>
      <c r="K100" s="74" t="s">
        <v>812</v>
      </c>
      <c r="L100" s="82" t="s">
        <v>1963</v>
      </c>
      <c r="M100" s="83" t="s">
        <v>1824</v>
      </c>
      <c r="N100" s="138">
        <v>75075150</v>
      </c>
      <c r="O100" s="83" t="s">
        <v>1823</v>
      </c>
      <c r="P100" s="84">
        <v>3507696</v>
      </c>
      <c r="Q100" s="85">
        <v>80</v>
      </c>
      <c r="R100" s="86" t="s">
        <v>3240</v>
      </c>
      <c r="S100" s="87">
        <v>68987793</v>
      </c>
      <c r="T100" s="88">
        <v>207</v>
      </c>
      <c r="U100" s="89" t="s">
        <v>337</v>
      </c>
      <c r="V100" s="90">
        <v>68987793</v>
      </c>
      <c r="W100" s="91">
        <v>46045</v>
      </c>
      <c r="X100" s="92">
        <v>0</v>
      </c>
      <c r="Y100" s="91" t="s">
        <v>1810</v>
      </c>
      <c r="Z100" s="93">
        <v>46055</v>
      </c>
      <c r="AA100" s="94">
        <v>0</v>
      </c>
      <c r="AB100" s="95">
        <v>46372</v>
      </c>
      <c r="AC100" s="96">
        <v>0</v>
      </c>
      <c r="AD100" s="132">
        <v>0</v>
      </c>
      <c r="AE100" s="142" t="s">
        <v>2007</v>
      </c>
      <c r="AF100" s="78" t="s">
        <v>2008</v>
      </c>
    </row>
    <row r="101" spans="1:32" ht="35.25" customHeight="1" x14ac:dyDescent="0.3">
      <c r="A101" s="74">
        <v>242</v>
      </c>
      <c r="B101" s="75">
        <v>80</v>
      </c>
      <c r="C101" s="76" t="s">
        <v>1087</v>
      </c>
      <c r="D101" s="77" t="s">
        <v>1821</v>
      </c>
      <c r="E101" s="78" t="s">
        <v>903</v>
      </c>
      <c r="F101" s="77" t="s">
        <v>909</v>
      </c>
      <c r="G101" s="79" t="s">
        <v>2021</v>
      </c>
      <c r="H101" s="80">
        <v>1017224696</v>
      </c>
      <c r="I101" s="81">
        <v>4378275</v>
      </c>
      <c r="J101" s="81">
        <v>45971888</v>
      </c>
      <c r="K101" s="74" t="s">
        <v>812</v>
      </c>
      <c r="L101" s="82" t="s">
        <v>1963</v>
      </c>
      <c r="M101" s="83" t="s">
        <v>1824</v>
      </c>
      <c r="N101" s="138">
        <v>75075150</v>
      </c>
      <c r="O101" s="83" t="s">
        <v>1823</v>
      </c>
      <c r="P101" s="84">
        <v>3507696</v>
      </c>
      <c r="Q101" s="85">
        <v>133</v>
      </c>
      <c r="R101" s="86" t="s">
        <v>3240</v>
      </c>
      <c r="S101" s="87">
        <v>45971888</v>
      </c>
      <c r="T101" s="88">
        <v>205</v>
      </c>
      <c r="U101" s="89" t="s">
        <v>336</v>
      </c>
      <c r="V101" s="90">
        <v>45971888</v>
      </c>
      <c r="W101" s="91">
        <v>46046</v>
      </c>
      <c r="X101" s="92">
        <v>0</v>
      </c>
      <c r="Y101" s="91" t="s">
        <v>1810</v>
      </c>
      <c r="Z101" s="93">
        <v>46055</v>
      </c>
      <c r="AA101" s="94">
        <v>0</v>
      </c>
      <c r="AB101" s="95">
        <v>46372</v>
      </c>
      <c r="AC101" s="96">
        <v>0</v>
      </c>
      <c r="AD101" s="132">
        <v>0</v>
      </c>
      <c r="AE101" s="142" t="s">
        <v>2011</v>
      </c>
      <c r="AF101" s="78" t="s">
        <v>2008</v>
      </c>
    </row>
    <row r="102" spans="1:32" ht="35.25" customHeight="1" x14ac:dyDescent="0.3">
      <c r="A102" s="74">
        <v>243</v>
      </c>
      <c r="B102" s="75">
        <v>81</v>
      </c>
      <c r="C102" s="76" t="s">
        <v>1088</v>
      </c>
      <c r="D102" s="77" t="s">
        <v>1821</v>
      </c>
      <c r="E102" s="78" t="s">
        <v>903</v>
      </c>
      <c r="F102" s="77" t="s">
        <v>909</v>
      </c>
      <c r="G102" s="79" t="s">
        <v>2022</v>
      </c>
      <c r="H102" s="80">
        <v>1214734553</v>
      </c>
      <c r="I102" s="81">
        <v>4378275</v>
      </c>
      <c r="J102" s="81">
        <v>45971888</v>
      </c>
      <c r="K102" s="74" t="s">
        <v>812</v>
      </c>
      <c r="L102" s="82" t="s">
        <v>1963</v>
      </c>
      <c r="M102" s="83" t="s">
        <v>1824</v>
      </c>
      <c r="N102" s="138">
        <v>75075150</v>
      </c>
      <c r="O102" s="83" t="s">
        <v>1823</v>
      </c>
      <c r="P102" s="84">
        <v>3507696</v>
      </c>
      <c r="Q102" s="85">
        <v>165</v>
      </c>
      <c r="R102" s="86" t="s">
        <v>3240</v>
      </c>
      <c r="S102" s="87">
        <v>45971888</v>
      </c>
      <c r="T102" s="88">
        <v>194</v>
      </c>
      <c r="U102" s="89" t="s">
        <v>327</v>
      </c>
      <c r="V102" s="90">
        <v>45971888</v>
      </c>
      <c r="W102" s="91">
        <v>46046</v>
      </c>
      <c r="X102" s="92">
        <v>0</v>
      </c>
      <c r="Y102" s="91" t="s">
        <v>1810</v>
      </c>
      <c r="Z102" s="93">
        <v>46055</v>
      </c>
      <c r="AA102" s="94">
        <v>0</v>
      </c>
      <c r="AB102" s="95">
        <v>46372</v>
      </c>
      <c r="AC102" s="96">
        <v>0</v>
      </c>
      <c r="AD102" s="132">
        <v>0</v>
      </c>
      <c r="AE102" s="142" t="s">
        <v>2011</v>
      </c>
      <c r="AF102" s="78" t="s">
        <v>2008</v>
      </c>
    </row>
    <row r="103" spans="1:32" ht="35.25" customHeight="1" x14ac:dyDescent="0.3">
      <c r="A103" s="74">
        <v>244</v>
      </c>
      <c r="B103" s="75">
        <v>82</v>
      </c>
      <c r="C103" s="76" t="s">
        <v>1089</v>
      </c>
      <c r="D103" s="77" t="s">
        <v>1821</v>
      </c>
      <c r="E103" s="78" t="s">
        <v>903</v>
      </c>
      <c r="F103" s="77" t="s">
        <v>909</v>
      </c>
      <c r="G103" s="79" t="s">
        <v>2023</v>
      </c>
      <c r="H103" s="80">
        <v>21526783</v>
      </c>
      <c r="I103" s="81">
        <v>6570266</v>
      </c>
      <c r="J103" s="81">
        <v>68987793</v>
      </c>
      <c r="K103" s="74" t="s">
        <v>812</v>
      </c>
      <c r="L103" s="82" t="s">
        <v>1963</v>
      </c>
      <c r="M103" s="83" t="s">
        <v>1824</v>
      </c>
      <c r="N103" s="138">
        <v>75075150</v>
      </c>
      <c r="O103" s="83" t="s">
        <v>1823</v>
      </c>
      <c r="P103" s="84">
        <v>3507696</v>
      </c>
      <c r="Q103" s="85">
        <v>192</v>
      </c>
      <c r="R103" s="86" t="s">
        <v>3240</v>
      </c>
      <c r="S103" s="87">
        <v>68987793</v>
      </c>
      <c r="T103" s="88">
        <v>232</v>
      </c>
      <c r="U103" s="89" t="s">
        <v>358</v>
      </c>
      <c r="V103" s="90">
        <v>68987793</v>
      </c>
      <c r="W103" s="91">
        <v>46045</v>
      </c>
      <c r="X103" s="92">
        <v>0</v>
      </c>
      <c r="Y103" s="91" t="s">
        <v>1810</v>
      </c>
      <c r="Z103" s="93">
        <v>46055</v>
      </c>
      <c r="AA103" s="94">
        <v>0</v>
      </c>
      <c r="AB103" s="95">
        <v>46372</v>
      </c>
      <c r="AC103" s="96">
        <v>0</v>
      </c>
      <c r="AD103" s="132">
        <v>0</v>
      </c>
      <c r="AE103" s="142" t="s">
        <v>2007</v>
      </c>
      <c r="AF103" s="78" t="s">
        <v>2008</v>
      </c>
    </row>
    <row r="104" spans="1:32" ht="35.25" customHeight="1" x14ac:dyDescent="0.3">
      <c r="A104" s="74">
        <v>245</v>
      </c>
      <c r="B104" s="75">
        <v>83</v>
      </c>
      <c r="C104" s="76" t="s">
        <v>1090</v>
      </c>
      <c r="D104" s="77" t="s">
        <v>1821</v>
      </c>
      <c r="E104" s="78" t="s">
        <v>903</v>
      </c>
      <c r="F104" s="77" t="s">
        <v>909</v>
      </c>
      <c r="G104" s="79" t="s">
        <v>2024</v>
      </c>
      <c r="H104" s="80">
        <v>98521638</v>
      </c>
      <c r="I104" s="81">
        <v>5437904</v>
      </c>
      <c r="J104" s="81">
        <v>57097992</v>
      </c>
      <c r="K104" s="74" t="s">
        <v>812</v>
      </c>
      <c r="L104" s="82" t="s">
        <v>1963</v>
      </c>
      <c r="M104" s="83" t="s">
        <v>1827</v>
      </c>
      <c r="N104" s="138">
        <v>98556206</v>
      </c>
      <c r="O104" s="83" t="s">
        <v>1828</v>
      </c>
      <c r="P104" s="84">
        <v>10267189</v>
      </c>
      <c r="Q104" s="85">
        <v>88</v>
      </c>
      <c r="R104" s="86" t="s">
        <v>3240</v>
      </c>
      <c r="S104" s="87">
        <v>57097992</v>
      </c>
      <c r="T104" s="88">
        <v>193</v>
      </c>
      <c r="U104" s="89" t="s">
        <v>326</v>
      </c>
      <c r="V104" s="90">
        <v>57097992</v>
      </c>
      <c r="W104" s="91">
        <v>46045</v>
      </c>
      <c r="X104" s="92">
        <v>0</v>
      </c>
      <c r="Y104" s="91" t="s">
        <v>1810</v>
      </c>
      <c r="Z104" s="93">
        <v>46055</v>
      </c>
      <c r="AA104" s="94">
        <v>0</v>
      </c>
      <c r="AB104" s="95">
        <v>46372</v>
      </c>
      <c r="AC104" s="96">
        <v>0</v>
      </c>
      <c r="AD104" s="132">
        <v>0</v>
      </c>
      <c r="AE104" s="142" t="s">
        <v>2007</v>
      </c>
      <c r="AF104" s="78" t="s">
        <v>2008</v>
      </c>
    </row>
    <row r="105" spans="1:32" ht="35.25" customHeight="1" x14ac:dyDescent="0.3">
      <c r="A105" s="74">
        <v>246</v>
      </c>
      <c r="B105" s="75">
        <v>84</v>
      </c>
      <c r="C105" s="76" t="s">
        <v>1091</v>
      </c>
      <c r="D105" s="77" t="s">
        <v>1821</v>
      </c>
      <c r="E105" s="78" t="s">
        <v>903</v>
      </c>
      <c r="F105" s="77" t="s">
        <v>909</v>
      </c>
      <c r="G105" s="79" t="s">
        <v>2025</v>
      </c>
      <c r="H105" s="80">
        <v>1020447664</v>
      </c>
      <c r="I105" s="81">
        <v>5437904</v>
      </c>
      <c r="J105" s="81">
        <v>57097992</v>
      </c>
      <c r="K105" s="74" t="s">
        <v>812</v>
      </c>
      <c r="L105" s="82" t="s">
        <v>1963</v>
      </c>
      <c r="M105" s="83" t="s">
        <v>1827</v>
      </c>
      <c r="N105" s="138">
        <v>98556206</v>
      </c>
      <c r="O105" s="83" t="s">
        <v>1828</v>
      </c>
      <c r="P105" s="84">
        <v>10267189</v>
      </c>
      <c r="Q105" s="85">
        <v>273</v>
      </c>
      <c r="R105" s="86" t="s">
        <v>3240</v>
      </c>
      <c r="S105" s="87">
        <v>57097992</v>
      </c>
      <c r="T105" s="88">
        <v>189</v>
      </c>
      <c r="U105" s="89" t="s">
        <v>324</v>
      </c>
      <c r="V105" s="90">
        <v>57097992</v>
      </c>
      <c r="W105" s="91">
        <v>46046</v>
      </c>
      <c r="X105" s="92">
        <v>0</v>
      </c>
      <c r="Y105" s="91" t="s">
        <v>1810</v>
      </c>
      <c r="Z105" s="93">
        <v>46055</v>
      </c>
      <c r="AA105" s="94">
        <v>0</v>
      </c>
      <c r="AB105" s="95">
        <v>46372</v>
      </c>
      <c r="AC105" s="96">
        <v>0</v>
      </c>
      <c r="AD105" s="132">
        <v>0</v>
      </c>
      <c r="AE105" s="142" t="s">
        <v>2011</v>
      </c>
      <c r="AF105" s="78" t="s">
        <v>2008</v>
      </c>
    </row>
    <row r="106" spans="1:32" ht="35.25" customHeight="1" x14ac:dyDescent="0.3">
      <c r="A106" s="74">
        <v>247</v>
      </c>
      <c r="B106" s="75">
        <v>85</v>
      </c>
      <c r="C106" s="76" t="s">
        <v>1092</v>
      </c>
      <c r="D106" s="77" t="s">
        <v>1821</v>
      </c>
      <c r="E106" s="78" t="s">
        <v>903</v>
      </c>
      <c r="F106" s="77" t="s">
        <v>909</v>
      </c>
      <c r="G106" s="79" t="s">
        <v>2026</v>
      </c>
      <c r="H106" s="80">
        <v>70564744</v>
      </c>
      <c r="I106" s="81">
        <v>5437904</v>
      </c>
      <c r="J106" s="81">
        <v>57097992</v>
      </c>
      <c r="K106" s="74" t="s">
        <v>812</v>
      </c>
      <c r="L106" s="82" t="s">
        <v>1963</v>
      </c>
      <c r="M106" s="83" t="s">
        <v>1827</v>
      </c>
      <c r="N106" s="138">
        <v>98556206</v>
      </c>
      <c r="O106" s="83" t="s">
        <v>1828</v>
      </c>
      <c r="P106" s="84">
        <v>10267189</v>
      </c>
      <c r="Q106" s="85">
        <v>172</v>
      </c>
      <c r="R106" s="86" t="s">
        <v>3240</v>
      </c>
      <c r="S106" s="87">
        <v>57097992</v>
      </c>
      <c r="T106" s="88">
        <v>175</v>
      </c>
      <c r="U106" s="89" t="s">
        <v>310</v>
      </c>
      <c r="V106" s="90">
        <v>57097992</v>
      </c>
      <c r="W106" s="91">
        <v>46046</v>
      </c>
      <c r="X106" s="92">
        <v>0</v>
      </c>
      <c r="Y106" s="91" t="s">
        <v>1810</v>
      </c>
      <c r="Z106" s="93">
        <v>46055</v>
      </c>
      <c r="AA106" s="94">
        <v>0</v>
      </c>
      <c r="AB106" s="95">
        <v>46372</v>
      </c>
      <c r="AC106" s="96">
        <v>0</v>
      </c>
      <c r="AD106" s="132">
        <v>0</v>
      </c>
      <c r="AE106" s="142" t="s">
        <v>2011</v>
      </c>
      <c r="AF106" s="78" t="s">
        <v>2008</v>
      </c>
    </row>
    <row r="107" spans="1:32" ht="35.25" customHeight="1" x14ac:dyDescent="0.3">
      <c r="A107" s="74">
        <v>248</v>
      </c>
      <c r="B107" s="75">
        <v>86</v>
      </c>
      <c r="C107" s="76" t="s">
        <v>1093</v>
      </c>
      <c r="D107" s="77" t="s">
        <v>1821</v>
      </c>
      <c r="E107" s="78" t="s">
        <v>903</v>
      </c>
      <c r="F107" s="77" t="s">
        <v>909</v>
      </c>
      <c r="G107" s="79" t="s">
        <v>2027</v>
      </c>
      <c r="H107" s="80">
        <v>1040748908</v>
      </c>
      <c r="I107" s="81">
        <v>5437904</v>
      </c>
      <c r="J107" s="81">
        <v>57097992</v>
      </c>
      <c r="K107" s="74" t="s">
        <v>812</v>
      </c>
      <c r="L107" s="82" t="s">
        <v>1963</v>
      </c>
      <c r="M107" s="83" t="s">
        <v>1827</v>
      </c>
      <c r="N107" s="138">
        <v>98556206</v>
      </c>
      <c r="O107" s="83" t="s">
        <v>1828</v>
      </c>
      <c r="P107" s="84">
        <v>10267189</v>
      </c>
      <c r="Q107" s="85">
        <v>246</v>
      </c>
      <c r="R107" s="86" t="s">
        <v>3240</v>
      </c>
      <c r="S107" s="87">
        <v>57097992</v>
      </c>
      <c r="T107" s="88">
        <v>174</v>
      </c>
      <c r="U107" s="89" t="s">
        <v>309</v>
      </c>
      <c r="V107" s="90">
        <v>57097992</v>
      </c>
      <c r="W107" s="91">
        <v>46045</v>
      </c>
      <c r="X107" s="92">
        <v>0</v>
      </c>
      <c r="Y107" s="91" t="s">
        <v>1810</v>
      </c>
      <c r="Z107" s="93">
        <v>46055</v>
      </c>
      <c r="AA107" s="94">
        <v>0</v>
      </c>
      <c r="AB107" s="95">
        <v>46372</v>
      </c>
      <c r="AC107" s="96">
        <v>0</v>
      </c>
      <c r="AD107" s="132">
        <v>0</v>
      </c>
      <c r="AE107" s="142" t="s">
        <v>2007</v>
      </c>
      <c r="AF107" s="78" t="s">
        <v>2008</v>
      </c>
    </row>
    <row r="108" spans="1:32" ht="35.25" customHeight="1" x14ac:dyDescent="0.3">
      <c r="A108" s="74">
        <v>249</v>
      </c>
      <c r="B108" s="75">
        <v>87</v>
      </c>
      <c r="C108" s="76" t="s">
        <v>1094</v>
      </c>
      <c r="D108" s="77" t="s">
        <v>1821</v>
      </c>
      <c r="E108" s="78" t="s">
        <v>903</v>
      </c>
      <c r="F108" s="77" t="s">
        <v>909</v>
      </c>
      <c r="G108" s="79" t="s">
        <v>2028</v>
      </c>
      <c r="H108" s="80">
        <v>1036616255</v>
      </c>
      <c r="I108" s="81">
        <v>5437904</v>
      </c>
      <c r="J108" s="81">
        <v>57097992</v>
      </c>
      <c r="K108" s="74" t="s">
        <v>812</v>
      </c>
      <c r="L108" s="82" t="s">
        <v>1963</v>
      </c>
      <c r="M108" s="83" t="s">
        <v>1827</v>
      </c>
      <c r="N108" s="138">
        <v>98556206</v>
      </c>
      <c r="O108" s="83" t="s">
        <v>1828</v>
      </c>
      <c r="P108" s="84">
        <v>10267189</v>
      </c>
      <c r="Q108" s="85">
        <v>115</v>
      </c>
      <c r="R108" s="86" t="s">
        <v>3240</v>
      </c>
      <c r="S108" s="87">
        <v>57097992</v>
      </c>
      <c r="T108" s="88">
        <v>173</v>
      </c>
      <c r="U108" s="89" t="s">
        <v>308</v>
      </c>
      <c r="V108" s="90">
        <v>57097992</v>
      </c>
      <c r="W108" s="91">
        <v>46046</v>
      </c>
      <c r="X108" s="92">
        <v>0</v>
      </c>
      <c r="Y108" s="91" t="s">
        <v>1810</v>
      </c>
      <c r="Z108" s="93">
        <v>46055</v>
      </c>
      <c r="AA108" s="94">
        <v>0</v>
      </c>
      <c r="AB108" s="95">
        <v>46372</v>
      </c>
      <c r="AC108" s="96">
        <v>0</v>
      </c>
      <c r="AD108" s="132">
        <v>0</v>
      </c>
      <c r="AE108" s="142" t="s">
        <v>2011</v>
      </c>
      <c r="AF108" s="78" t="s">
        <v>2008</v>
      </c>
    </row>
    <row r="109" spans="1:32" ht="35.25" customHeight="1" x14ac:dyDescent="0.3">
      <c r="A109" s="74">
        <v>250</v>
      </c>
      <c r="B109" s="75">
        <v>88</v>
      </c>
      <c r="C109" s="76" t="s">
        <v>1095</v>
      </c>
      <c r="D109" s="77" t="s">
        <v>1821</v>
      </c>
      <c r="E109" s="78" t="s">
        <v>903</v>
      </c>
      <c r="F109" s="77" t="s">
        <v>909</v>
      </c>
      <c r="G109" s="79" t="s">
        <v>2029</v>
      </c>
      <c r="H109" s="80">
        <v>98558934</v>
      </c>
      <c r="I109" s="81">
        <v>8760982</v>
      </c>
      <c r="J109" s="81">
        <v>91990311</v>
      </c>
      <c r="K109" s="74" t="s">
        <v>812</v>
      </c>
      <c r="L109" s="82" t="s">
        <v>1963</v>
      </c>
      <c r="M109" s="83" t="s">
        <v>1824</v>
      </c>
      <c r="N109" s="138">
        <v>75075150</v>
      </c>
      <c r="O109" s="83" t="s">
        <v>1823</v>
      </c>
      <c r="P109" s="84">
        <v>3507696</v>
      </c>
      <c r="Q109" s="85">
        <v>89</v>
      </c>
      <c r="R109" s="86" t="s">
        <v>3240</v>
      </c>
      <c r="S109" s="87">
        <v>91990311</v>
      </c>
      <c r="T109" s="88">
        <v>172</v>
      </c>
      <c r="U109" s="89" t="s">
        <v>307</v>
      </c>
      <c r="V109" s="90">
        <v>91990311</v>
      </c>
      <c r="W109" s="91">
        <v>46046</v>
      </c>
      <c r="X109" s="92">
        <v>0</v>
      </c>
      <c r="Y109" s="91" t="s">
        <v>1810</v>
      </c>
      <c r="Z109" s="93">
        <v>46055</v>
      </c>
      <c r="AA109" s="94">
        <v>0</v>
      </c>
      <c r="AB109" s="95">
        <v>46372</v>
      </c>
      <c r="AC109" s="96">
        <v>0</v>
      </c>
      <c r="AD109" s="132">
        <v>0</v>
      </c>
      <c r="AE109" s="142" t="s">
        <v>2007</v>
      </c>
      <c r="AF109" s="78" t="s">
        <v>2008</v>
      </c>
    </row>
    <row r="110" spans="1:32" ht="35.25" customHeight="1" x14ac:dyDescent="0.3">
      <c r="A110" s="74">
        <v>251</v>
      </c>
      <c r="B110" s="75">
        <v>89</v>
      </c>
      <c r="C110" s="76" t="s">
        <v>1096</v>
      </c>
      <c r="D110" s="77" t="s">
        <v>1821</v>
      </c>
      <c r="E110" s="78" t="s">
        <v>903</v>
      </c>
      <c r="F110" s="77" t="s">
        <v>909</v>
      </c>
      <c r="G110" s="79" t="s">
        <v>2030</v>
      </c>
      <c r="H110" s="80">
        <v>1036614834</v>
      </c>
      <c r="I110" s="81">
        <v>5437904</v>
      </c>
      <c r="J110" s="81">
        <v>57097992</v>
      </c>
      <c r="K110" s="74" t="s">
        <v>812</v>
      </c>
      <c r="L110" s="82" t="s">
        <v>1963</v>
      </c>
      <c r="M110" s="83" t="s">
        <v>1824</v>
      </c>
      <c r="N110" s="138">
        <v>75075150</v>
      </c>
      <c r="O110" s="83" t="s">
        <v>1823</v>
      </c>
      <c r="P110" s="84">
        <v>3507696</v>
      </c>
      <c r="Q110" s="85">
        <v>144</v>
      </c>
      <c r="R110" s="86" t="s">
        <v>3240</v>
      </c>
      <c r="S110" s="87">
        <v>57097992</v>
      </c>
      <c r="T110" s="88">
        <v>171</v>
      </c>
      <c r="U110" s="89" t="s">
        <v>306</v>
      </c>
      <c r="V110" s="90">
        <v>57097992</v>
      </c>
      <c r="W110" s="91">
        <v>46045</v>
      </c>
      <c r="X110" s="92">
        <v>0</v>
      </c>
      <c r="Y110" s="91" t="s">
        <v>1810</v>
      </c>
      <c r="Z110" s="93">
        <v>46055</v>
      </c>
      <c r="AA110" s="94">
        <v>0</v>
      </c>
      <c r="AB110" s="95">
        <v>46372</v>
      </c>
      <c r="AC110" s="96">
        <v>0</v>
      </c>
      <c r="AD110" s="132">
        <v>0</v>
      </c>
      <c r="AE110" s="142" t="s">
        <v>2007</v>
      </c>
      <c r="AF110" s="78" t="s">
        <v>2008</v>
      </c>
    </row>
    <row r="111" spans="1:32" ht="35.25" customHeight="1" x14ac:dyDescent="0.3">
      <c r="A111" s="74">
        <v>252</v>
      </c>
      <c r="B111" s="75">
        <v>90</v>
      </c>
      <c r="C111" s="76" t="s">
        <v>1097</v>
      </c>
      <c r="D111" s="77" t="s">
        <v>1821</v>
      </c>
      <c r="E111" s="78" t="s">
        <v>903</v>
      </c>
      <c r="F111" s="77" t="s">
        <v>909</v>
      </c>
      <c r="G111" s="79" t="s">
        <v>2031</v>
      </c>
      <c r="H111" s="80">
        <v>1065672710</v>
      </c>
      <c r="I111" s="81">
        <v>2852297</v>
      </c>
      <c r="J111" s="81">
        <v>29949119</v>
      </c>
      <c r="K111" s="74" t="s">
        <v>812</v>
      </c>
      <c r="L111" s="82" t="s">
        <v>1963</v>
      </c>
      <c r="M111" s="83" t="s">
        <v>1824</v>
      </c>
      <c r="N111" s="138">
        <v>75075150</v>
      </c>
      <c r="O111" s="83" t="s">
        <v>1823</v>
      </c>
      <c r="P111" s="84">
        <v>3507696</v>
      </c>
      <c r="Q111" s="85">
        <v>145</v>
      </c>
      <c r="R111" s="86" t="s">
        <v>3240</v>
      </c>
      <c r="S111" s="87">
        <v>29949119</v>
      </c>
      <c r="T111" s="88">
        <v>170</v>
      </c>
      <c r="U111" s="89" t="s">
        <v>305</v>
      </c>
      <c r="V111" s="90">
        <v>29949119</v>
      </c>
      <c r="W111" s="91">
        <v>46046</v>
      </c>
      <c r="X111" s="92">
        <v>0</v>
      </c>
      <c r="Y111" s="91" t="s">
        <v>1810</v>
      </c>
      <c r="Z111" s="93">
        <v>46055</v>
      </c>
      <c r="AA111" s="94">
        <v>0</v>
      </c>
      <c r="AB111" s="95">
        <v>46372</v>
      </c>
      <c r="AC111" s="96">
        <v>0</v>
      </c>
      <c r="AD111" s="132">
        <v>0</v>
      </c>
      <c r="AE111" s="142" t="s">
        <v>2011</v>
      </c>
      <c r="AF111" s="78" t="s">
        <v>2008</v>
      </c>
    </row>
    <row r="112" spans="1:32" ht="35.25" customHeight="1" x14ac:dyDescent="0.3">
      <c r="A112" s="74">
        <v>253</v>
      </c>
      <c r="B112" s="75">
        <v>91</v>
      </c>
      <c r="C112" s="76" t="s">
        <v>1098</v>
      </c>
      <c r="D112" s="77" t="s">
        <v>1821</v>
      </c>
      <c r="E112" s="78" t="s">
        <v>903</v>
      </c>
      <c r="F112" s="77" t="s">
        <v>909</v>
      </c>
      <c r="G112" s="79" t="s">
        <v>2032</v>
      </c>
      <c r="H112" s="80">
        <v>52152664</v>
      </c>
      <c r="I112" s="81">
        <v>6570266</v>
      </c>
      <c r="J112" s="81">
        <v>68987793</v>
      </c>
      <c r="K112" s="74" t="s">
        <v>812</v>
      </c>
      <c r="L112" s="82" t="s">
        <v>1963</v>
      </c>
      <c r="M112" s="83" t="s">
        <v>1824</v>
      </c>
      <c r="N112" s="138">
        <v>75075150</v>
      </c>
      <c r="O112" s="83" t="s">
        <v>1823</v>
      </c>
      <c r="P112" s="84">
        <v>3507696</v>
      </c>
      <c r="Q112" s="85">
        <v>219</v>
      </c>
      <c r="R112" s="86" t="s">
        <v>3240</v>
      </c>
      <c r="S112" s="87">
        <v>68987793</v>
      </c>
      <c r="T112" s="88">
        <v>169</v>
      </c>
      <c r="U112" s="89" t="s">
        <v>304</v>
      </c>
      <c r="V112" s="90">
        <v>68987793</v>
      </c>
      <c r="W112" s="91">
        <v>46045</v>
      </c>
      <c r="X112" s="92">
        <v>0</v>
      </c>
      <c r="Y112" s="91" t="s">
        <v>1810</v>
      </c>
      <c r="Z112" s="93">
        <v>46055</v>
      </c>
      <c r="AA112" s="94">
        <v>0</v>
      </c>
      <c r="AB112" s="95">
        <v>46372</v>
      </c>
      <c r="AC112" s="96">
        <v>0</v>
      </c>
      <c r="AD112" s="132">
        <v>0</v>
      </c>
      <c r="AE112" s="142" t="s">
        <v>2007</v>
      </c>
      <c r="AF112" s="78" t="s">
        <v>2008</v>
      </c>
    </row>
    <row r="113" spans="1:32" ht="35.25" customHeight="1" x14ac:dyDescent="0.3">
      <c r="A113" s="74">
        <v>254</v>
      </c>
      <c r="B113" s="75">
        <v>92</v>
      </c>
      <c r="C113" s="76" t="s">
        <v>1099</v>
      </c>
      <c r="D113" s="77" t="s">
        <v>1821</v>
      </c>
      <c r="E113" s="78" t="s">
        <v>903</v>
      </c>
      <c r="F113" s="77" t="s">
        <v>909</v>
      </c>
      <c r="G113" s="79" t="s">
        <v>2033</v>
      </c>
      <c r="H113" s="80">
        <v>98558933</v>
      </c>
      <c r="I113" s="81">
        <v>7665859</v>
      </c>
      <c r="J113" s="81">
        <v>80491520</v>
      </c>
      <c r="K113" s="74" t="s">
        <v>812</v>
      </c>
      <c r="L113" s="82" t="s">
        <v>1963</v>
      </c>
      <c r="M113" s="83" t="s">
        <v>1824</v>
      </c>
      <c r="N113" s="138">
        <v>75075150</v>
      </c>
      <c r="O113" s="83" t="s">
        <v>1823</v>
      </c>
      <c r="P113" s="84">
        <v>3507696</v>
      </c>
      <c r="Q113" s="85">
        <v>173</v>
      </c>
      <c r="R113" s="86" t="s">
        <v>3240</v>
      </c>
      <c r="S113" s="87">
        <v>80491520</v>
      </c>
      <c r="T113" s="88">
        <v>380</v>
      </c>
      <c r="U113" s="89" t="s">
        <v>463</v>
      </c>
      <c r="V113" s="90">
        <v>80491520</v>
      </c>
      <c r="W113" s="91">
        <v>46045</v>
      </c>
      <c r="X113" s="92">
        <v>0</v>
      </c>
      <c r="Y113" s="91" t="s">
        <v>1810</v>
      </c>
      <c r="Z113" s="93">
        <v>46055</v>
      </c>
      <c r="AA113" s="94">
        <v>0</v>
      </c>
      <c r="AB113" s="95">
        <v>46372</v>
      </c>
      <c r="AC113" s="96">
        <v>0</v>
      </c>
      <c r="AD113" s="132">
        <v>0</v>
      </c>
      <c r="AE113" s="142" t="s">
        <v>2007</v>
      </c>
      <c r="AF113" s="78" t="s">
        <v>2008</v>
      </c>
    </row>
    <row r="114" spans="1:32" ht="35.25" customHeight="1" x14ac:dyDescent="0.3">
      <c r="A114" s="74">
        <v>255</v>
      </c>
      <c r="B114" s="75">
        <v>93</v>
      </c>
      <c r="C114" s="76" t="s">
        <v>1100</v>
      </c>
      <c r="D114" s="77" t="s">
        <v>1821</v>
      </c>
      <c r="E114" s="78" t="s">
        <v>903</v>
      </c>
      <c r="F114" s="77" t="s">
        <v>909</v>
      </c>
      <c r="G114" s="79" t="s">
        <v>2034</v>
      </c>
      <c r="H114" s="80">
        <v>1000218134</v>
      </c>
      <c r="I114" s="81">
        <v>2852297</v>
      </c>
      <c r="J114" s="81">
        <v>29949119</v>
      </c>
      <c r="K114" s="74" t="s">
        <v>812</v>
      </c>
      <c r="L114" s="82" t="s">
        <v>1963</v>
      </c>
      <c r="M114" s="83" t="s">
        <v>1824</v>
      </c>
      <c r="N114" s="138">
        <v>75075150</v>
      </c>
      <c r="O114" s="83" t="s">
        <v>1823</v>
      </c>
      <c r="P114" s="84">
        <v>3507696</v>
      </c>
      <c r="Q114" s="85">
        <v>220</v>
      </c>
      <c r="R114" s="86" t="s">
        <v>3240</v>
      </c>
      <c r="S114" s="87">
        <v>29949119</v>
      </c>
      <c r="T114" s="88">
        <v>168</v>
      </c>
      <c r="U114" s="89" t="s">
        <v>303</v>
      </c>
      <c r="V114" s="90">
        <v>29949119</v>
      </c>
      <c r="W114" s="91">
        <v>46046</v>
      </c>
      <c r="X114" s="92">
        <v>0</v>
      </c>
      <c r="Y114" s="91" t="s">
        <v>1810</v>
      </c>
      <c r="Z114" s="93">
        <v>46055</v>
      </c>
      <c r="AA114" s="94">
        <v>0</v>
      </c>
      <c r="AB114" s="95">
        <v>46372</v>
      </c>
      <c r="AC114" s="96">
        <v>0</v>
      </c>
      <c r="AD114" s="132">
        <v>0</v>
      </c>
      <c r="AE114" s="142" t="s">
        <v>2011</v>
      </c>
      <c r="AF114" s="78" t="s">
        <v>2008</v>
      </c>
    </row>
    <row r="115" spans="1:32" ht="35.25" customHeight="1" x14ac:dyDescent="0.3">
      <c r="A115" s="74">
        <v>256</v>
      </c>
      <c r="B115" s="75">
        <v>94</v>
      </c>
      <c r="C115" s="76" t="s">
        <v>1101</v>
      </c>
      <c r="D115" s="77" t="s">
        <v>1821</v>
      </c>
      <c r="E115" s="78" t="s">
        <v>903</v>
      </c>
      <c r="F115" s="77" t="s">
        <v>909</v>
      </c>
      <c r="G115" s="79" t="s">
        <v>2035</v>
      </c>
      <c r="H115" s="80">
        <v>523298</v>
      </c>
      <c r="I115" s="81">
        <v>6570266</v>
      </c>
      <c r="J115" s="81">
        <v>68987793</v>
      </c>
      <c r="K115" s="74" t="s">
        <v>812</v>
      </c>
      <c r="L115" s="82" t="s">
        <v>1963</v>
      </c>
      <c r="M115" s="83" t="s">
        <v>1824</v>
      </c>
      <c r="N115" s="138">
        <v>75075150</v>
      </c>
      <c r="O115" s="83" t="s">
        <v>1823</v>
      </c>
      <c r="P115" s="84">
        <v>3507696</v>
      </c>
      <c r="Q115" s="85">
        <v>221</v>
      </c>
      <c r="R115" s="86" t="s">
        <v>3240</v>
      </c>
      <c r="S115" s="87">
        <v>68987793</v>
      </c>
      <c r="T115" s="88">
        <v>167</v>
      </c>
      <c r="U115" s="89" t="s">
        <v>302</v>
      </c>
      <c r="V115" s="90">
        <v>68987793</v>
      </c>
      <c r="W115" s="91">
        <v>46045</v>
      </c>
      <c r="X115" s="92">
        <v>0</v>
      </c>
      <c r="Y115" s="91" t="s">
        <v>1810</v>
      </c>
      <c r="Z115" s="93">
        <v>46055</v>
      </c>
      <c r="AA115" s="94">
        <v>0</v>
      </c>
      <c r="AB115" s="95">
        <v>46372</v>
      </c>
      <c r="AC115" s="96">
        <v>0</v>
      </c>
      <c r="AD115" s="132">
        <v>0</v>
      </c>
      <c r="AE115" s="142" t="s">
        <v>2007</v>
      </c>
      <c r="AF115" s="78" t="s">
        <v>2008</v>
      </c>
    </row>
    <row r="116" spans="1:32" ht="35.25" customHeight="1" x14ac:dyDescent="0.3">
      <c r="A116" s="74">
        <v>257</v>
      </c>
      <c r="B116" s="75">
        <v>95</v>
      </c>
      <c r="C116" s="76" t="s">
        <v>1102</v>
      </c>
      <c r="D116" s="77" t="s">
        <v>1821</v>
      </c>
      <c r="E116" s="78" t="s">
        <v>903</v>
      </c>
      <c r="F116" s="77" t="s">
        <v>909</v>
      </c>
      <c r="G116" s="79" t="s">
        <v>2036</v>
      </c>
      <c r="H116" s="80">
        <v>1126595546</v>
      </c>
      <c r="I116" s="81">
        <v>2852297</v>
      </c>
      <c r="J116" s="81">
        <v>29949119</v>
      </c>
      <c r="K116" s="74" t="s">
        <v>812</v>
      </c>
      <c r="L116" s="82" t="s">
        <v>1963</v>
      </c>
      <c r="M116" s="83" t="s">
        <v>1824</v>
      </c>
      <c r="N116" s="138">
        <v>75075150</v>
      </c>
      <c r="O116" s="83" t="s">
        <v>1823</v>
      </c>
      <c r="P116" s="84">
        <v>3507696</v>
      </c>
      <c r="Q116" s="85">
        <v>90</v>
      </c>
      <c r="R116" s="86" t="s">
        <v>3240</v>
      </c>
      <c r="S116" s="87">
        <v>29949119</v>
      </c>
      <c r="T116" s="88">
        <v>166</v>
      </c>
      <c r="U116" s="89" t="s">
        <v>301</v>
      </c>
      <c r="V116" s="90">
        <v>29949119</v>
      </c>
      <c r="W116" s="91">
        <v>46046</v>
      </c>
      <c r="X116" s="92">
        <v>0</v>
      </c>
      <c r="Y116" s="91" t="s">
        <v>1810</v>
      </c>
      <c r="Z116" s="93">
        <v>46055</v>
      </c>
      <c r="AA116" s="94">
        <v>0</v>
      </c>
      <c r="AB116" s="95">
        <v>46372</v>
      </c>
      <c r="AC116" s="96">
        <v>0</v>
      </c>
      <c r="AD116" s="132">
        <v>0</v>
      </c>
      <c r="AE116" s="142" t="s">
        <v>2011</v>
      </c>
      <c r="AF116" s="78" t="s">
        <v>2008</v>
      </c>
    </row>
    <row r="117" spans="1:32" ht="35.25" customHeight="1" x14ac:dyDescent="0.3">
      <c r="A117" s="74">
        <v>258</v>
      </c>
      <c r="B117" s="75">
        <v>96</v>
      </c>
      <c r="C117" s="76" t="s">
        <v>1103</v>
      </c>
      <c r="D117" s="77" t="s">
        <v>1821</v>
      </c>
      <c r="E117" s="78" t="s">
        <v>903</v>
      </c>
      <c r="F117" s="77" t="s">
        <v>909</v>
      </c>
      <c r="G117" s="79" t="s">
        <v>2037</v>
      </c>
      <c r="H117" s="80">
        <v>71338359</v>
      </c>
      <c r="I117" s="81">
        <v>5437904</v>
      </c>
      <c r="J117" s="81">
        <v>57097992</v>
      </c>
      <c r="K117" s="74" t="s">
        <v>812</v>
      </c>
      <c r="L117" s="82" t="s">
        <v>1963</v>
      </c>
      <c r="M117" s="83" t="s">
        <v>1824</v>
      </c>
      <c r="N117" s="138">
        <v>75075150</v>
      </c>
      <c r="O117" s="83" t="s">
        <v>1823</v>
      </c>
      <c r="P117" s="84">
        <v>3507696</v>
      </c>
      <c r="Q117" s="85">
        <v>247</v>
      </c>
      <c r="R117" s="86" t="s">
        <v>3240</v>
      </c>
      <c r="S117" s="87">
        <v>57097992</v>
      </c>
      <c r="T117" s="88">
        <v>165</v>
      </c>
      <c r="U117" s="89" t="s">
        <v>300</v>
      </c>
      <c r="V117" s="90">
        <v>57097992</v>
      </c>
      <c r="W117" s="91">
        <v>46045</v>
      </c>
      <c r="X117" s="92">
        <v>0</v>
      </c>
      <c r="Y117" s="91" t="s">
        <v>1810</v>
      </c>
      <c r="Z117" s="93">
        <v>46055</v>
      </c>
      <c r="AA117" s="94">
        <v>0</v>
      </c>
      <c r="AB117" s="95">
        <v>46372</v>
      </c>
      <c r="AC117" s="96">
        <v>0</v>
      </c>
      <c r="AD117" s="132">
        <v>0</v>
      </c>
      <c r="AE117" s="142" t="s">
        <v>2007</v>
      </c>
      <c r="AF117" s="78" t="s">
        <v>2008</v>
      </c>
    </row>
    <row r="118" spans="1:32" ht="35.25" customHeight="1" x14ac:dyDescent="0.3">
      <c r="A118" s="74">
        <v>259</v>
      </c>
      <c r="B118" s="75">
        <v>97</v>
      </c>
      <c r="C118" s="76" t="s">
        <v>1104</v>
      </c>
      <c r="D118" s="77" t="s">
        <v>1821</v>
      </c>
      <c r="E118" s="78" t="s">
        <v>903</v>
      </c>
      <c r="F118" s="77" t="s">
        <v>909</v>
      </c>
      <c r="G118" s="79" t="s">
        <v>2038</v>
      </c>
      <c r="H118" s="80">
        <v>16225228</v>
      </c>
      <c r="I118" s="81">
        <v>5437904</v>
      </c>
      <c r="J118" s="81">
        <v>57097992</v>
      </c>
      <c r="K118" s="74" t="s">
        <v>812</v>
      </c>
      <c r="L118" s="82" t="s">
        <v>1963</v>
      </c>
      <c r="M118" s="83" t="s">
        <v>1824</v>
      </c>
      <c r="N118" s="138">
        <v>75075150</v>
      </c>
      <c r="O118" s="83" t="s">
        <v>1823</v>
      </c>
      <c r="P118" s="84">
        <v>3507696</v>
      </c>
      <c r="Q118" s="85">
        <v>174</v>
      </c>
      <c r="R118" s="86" t="s">
        <v>3240</v>
      </c>
      <c r="S118" s="87">
        <v>57097992</v>
      </c>
      <c r="T118" s="88">
        <v>164</v>
      </c>
      <c r="U118" s="89" t="s">
        <v>299</v>
      </c>
      <c r="V118" s="90">
        <v>57097992</v>
      </c>
      <c r="W118" s="91">
        <v>46045</v>
      </c>
      <c r="X118" s="92">
        <v>0</v>
      </c>
      <c r="Y118" s="91" t="s">
        <v>1810</v>
      </c>
      <c r="Z118" s="93">
        <v>46055</v>
      </c>
      <c r="AA118" s="94">
        <v>0</v>
      </c>
      <c r="AB118" s="95">
        <v>46372</v>
      </c>
      <c r="AC118" s="96">
        <v>0</v>
      </c>
      <c r="AD118" s="132">
        <v>0</v>
      </c>
      <c r="AE118" s="142" t="s">
        <v>2007</v>
      </c>
      <c r="AF118" s="78" t="s">
        <v>2008</v>
      </c>
    </row>
    <row r="119" spans="1:32" ht="35.25" customHeight="1" x14ac:dyDescent="0.3">
      <c r="A119" s="74">
        <v>260</v>
      </c>
      <c r="B119" s="75">
        <v>98</v>
      </c>
      <c r="C119" s="76" t="s">
        <v>1105</v>
      </c>
      <c r="D119" s="77" t="s">
        <v>1821</v>
      </c>
      <c r="E119" s="78" t="s">
        <v>903</v>
      </c>
      <c r="F119" s="77" t="s">
        <v>909</v>
      </c>
      <c r="G119" s="79" t="s">
        <v>2039</v>
      </c>
      <c r="H119" s="80">
        <v>1128478578</v>
      </c>
      <c r="I119" s="81">
        <v>4378275</v>
      </c>
      <c r="J119" s="81">
        <v>45971888</v>
      </c>
      <c r="K119" s="74" t="s">
        <v>812</v>
      </c>
      <c r="L119" s="82" t="s">
        <v>1963</v>
      </c>
      <c r="M119" s="83" t="s">
        <v>1824</v>
      </c>
      <c r="N119" s="138">
        <v>75075150</v>
      </c>
      <c r="O119" s="83" t="s">
        <v>1823</v>
      </c>
      <c r="P119" s="84">
        <v>3507696</v>
      </c>
      <c r="Q119" s="85">
        <v>98</v>
      </c>
      <c r="R119" s="86" t="s">
        <v>3240</v>
      </c>
      <c r="S119" s="87">
        <v>45971888</v>
      </c>
      <c r="T119" s="88">
        <v>352</v>
      </c>
      <c r="U119" s="89" t="s">
        <v>446</v>
      </c>
      <c r="V119" s="90">
        <v>45971888</v>
      </c>
      <c r="W119" s="91">
        <v>46046</v>
      </c>
      <c r="X119" s="92">
        <v>0</v>
      </c>
      <c r="Y119" s="91" t="s">
        <v>1810</v>
      </c>
      <c r="Z119" s="93">
        <v>46055</v>
      </c>
      <c r="AA119" s="94">
        <v>0</v>
      </c>
      <c r="AB119" s="95">
        <v>46372</v>
      </c>
      <c r="AC119" s="96">
        <v>0</v>
      </c>
      <c r="AD119" s="132">
        <v>0</v>
      </c>
      <c r="AE119" s="142" t="s">
        <v>2011</v>
      </c>
      <c r="AF119" s="78" t="s">
        <v>2008</v>
      </c>
    </row>
    <row r="120" spans="1:32" ht="35.25" customHeight="1" x14ac:dyDescent="0.3">
      <c r="A120" s="74">
        <v>261</v>
      </c>
      <c r="B120" s="75">
        <v>99</v>
      </c>
      <c r="C120" s="76" t="s">
        <v>1106</v>
      </c>
      <c r="D120" s="77" t="s">
        <v>1821</v>
      </c>
      <c r="E120" s="78" t="s">
        <v>903</v>
      </c>
      <c r="F120" s="77" t="s">
        <v>909</v>
      </c>
      <c r="G120" s="79" t="s">
        <v>2040</v>
      </c>
      <c r="H120" s="80">
        <v>71715322</v>
      </c>
      <c r="I120" s="81">
        <v>2852297</v>
      </c>
      <c r="J120" s="81">
        <v>29949119</v>
      </c>
      <c r="K120" s="74" t="s">
        <v>812</v>
      </c>
      <c r="L120" s="82" t="s">
        <v>1963</v>
      </c>
      <c r="M120" s="83" t="s">
        <v>1824</v>
      </c>
      <c r="N120" s="138">
        <v>75075150</v>
      </c>
      <c r="O120" s="83" t="s">
        <v>1823</v>
      </c>
      <c r="P120" s="84">
        <v>3507696</v>
      </c>
      <c r="Q120" s="85">
        <v>179</v>
      </c>
      <c r="R120" s="86" t="s">
        <v>3240</v>
      </c>
      <c r="S120" s="87">
        <v>29949119</v>
      </c>
      <c r="T120" s="88">
        <v>293</v>
      </c>
      <c r="U120" s="89" t="s">
        <v>399</v>
      </c>
      <c r="V120" s="90">
        <v>29949119</v>
      </c>
      <c r="W120" s="91">
        <v>46046</v>
      </c>
      <c r="X120" s="92">
        <v>0</v>
      </c>
      <c r="Y120" s="91" t="s">
        <v>1810</v>
      </c>
      <c r="Z120" s="93">
        <v>46055</v>
      </c>
      <c r="AA120" s="94">
        <v>0</v>
      </c>
      <c r="AB120" s="95">
        <v>46372</v>
      </c>
      <c r="AC120" s="96">
        <v>0</v>
      </c>
      <c r="AD120" s="132">
        <v>0</v>
      </c>
      <c r="AE120" s="142" t="s">
        <v>2011</v>
      </c>
      <c r="AF120" s="78" t="s">
        <v>2008</v>
      </c>
    </row>
    <row r="121" spans="1:32" ht="35.25" customHeight="1" x14ac:dyDescent="0.3">
      <c r="A121" s="74">
        <v>262</v>
      </c>
      <c r="B121" s="75">
        <v>100</v>
      </c>
      <c r="C121" s="76" t="s">
        <v>1107</v>
      </c>
      <c r="D121" s="77" t="s">
        <v>1821</v>
      </c>
      <c r="E121" s="78" t="s">
        <v>903</v>
      </c>
      <c r="F121" s="77" t="s">
        <v>909</v>
      </c>
      <c r="G121" s="79" t="s">
        <v>2041</v>
      </c>
      <c r="H121" s="80">
        <v>71398339</v>
      </c>
      <c r="I121" s="81">
        <v>2852297</v>
      </c>
      <c r="J121" s="81">
        <v>29949119</v>
      </c>
      <c r="K121" s="74" t="s">
        <v>812</v>
      </c>
      <c r="L121" s="82" t="s">
        <v>1963</v>
      </c>
      <c r="M121" s="83" t="s">
        <v>1824</v>
      </c>
      <c r="N121" s="138">
        <v>75075150</v>
      </c>
      <c r="O121" s="83" t="s">
        <v>1823</v>
      </c>
      <c r="P121" s="84">
        <v>3507696</v>
      </c>
      <c r="Q121" s="85">
        <v>180</v>
      </c>
      <c r="R121" s="86" t="s">
        <v>3240</v>
      </c>
      <c r="S121" s="87">
        <v>29949119</v>
      </c>
      <c r="T121" s="88">
        <v>290</v>
      </c>
      <c r="U121" s="89" t="s">
        <v>397</v>
      </c>
      <c r="V121" s="90">
        <v>29949119</v>
      </c>
      <c r="W121" s="91">
        <v>46046</v>
      </c>
      <c r="X121" s="92">
        <v>0</v>
      </c>
      <c r="Y121" s="91" t="s">
        <v>1810</v>
      </c>
      <c r="Z121" s="93">
        <v>46055</v>
      </c>
      <c r="AA121" s="94">
        <v>0</v>
      </c>
      <c r="AB121" s="95">
        <v>46372</v>
      </c>
      <c r="AC121" s="96">
        <v>0</v>
      </c>
      <c r="AD121" s="132">
        <v>0</v>
      </c>
      <c r="AE121" s="142" t="s">
        <v>2011</v>
      </c>
      <c r="AF121" s="78" t="s">
        <v>2008</v>
      </c>
    </row>
    <row r="122" spans="1:32" ht="35.25" customHeight="1" x14ac:dyDescent="0.3">
      <c r="A122" s="74">
        <v>263</v>
      </c>
      <c r="B122" s="75">
        <v>101</v>
      </c>
      <c r="C122" s="76" t="s">
        <v>1108</v>
      </c>
      <c r="D122" s="77" t="s">
        <v>1821</v>
      </c>
      <c r="E122" s="78" t="s">
        <v>903</v>
      </c>
      <c r="F122" s="77" t="s">
        <v>909</v>
      </c>
      <c r="G122" s="79" t="s">
        <v>2042</v>
      </c>
      <c r="H122" s="80">
        <v>1047969778</v>
      </c>
      <c r="I122" s="81">
        <v>2852297</v>
      </c>
      <c r="J122" s="81">
        <v>29949119</v>
      </c>
      <c r="K122" s="74" t="s">
        <v>812</v>
      </c>
      <c r="L122" s="82" t="s">
        <v>1963</v>
      </c>
      <c r="M122" s="83" t="s">
        <v>1824</v>
      </c>
      <c r="N122" s="138">
        <v>75075150</v>
      </c>
      <c r="O122" s="83" t="s">
        <v>1823</v>
      </c>
      <c r="P122" s="84">
        <v>3507696</v>
      </c>
      <c r="Q122" s="85">
        <v>201</v>
      </c>
      <c r="R122" s="86" t="s">
        <v>3240</v>
      </c>
      <c r="S122" s="87">
        <v>29949119</v>
      </c>
      <c r="T122" s="88">
        <v>381</v>
      </c>
      <c r="U122" s="89" t="s">
        <v>464</v>
      </c>
      <c r="V122" s="90">
        <v>29949119</v>
      </c>
      <c r="W122" s="91">
        <v>46046</v>
      </c>
      <c r="X122" s="92">
        <v>0</v>
      </c>
      <c r="Y122" s="91" t="s">
        <v>1810</v>
      </c>
      <c r="Z122" s="93">
        <v>46055</v>
      </c>
      <c r="AA122" s="94">
        <v>0</v>
      </c>
      <c r="AB122" s="95">
        <v>46372</v>
      </c>
      <c r="AC122" s="96">
        <v>0</v>
      </c>
      <c r="AD122" s="132">
        <v>0</v>
      </c>
      <c r="AE122" s="142" t="s">
        <v>2011</v>
      </c>
      <c r="AF122" s="78" t="s">
        <v>2008</v>
      </c>
    </row>
    <row r="123" spans="1:32" ht="35.25" customHeight="1" x14ac:dyDescent="0.3">
      <c r="A123" s="74">
        <v>264</v>
      </c>
      <c r="B123" s="75">
        <v>102</v>
      </c>
      <c r="C123" s="76" t="s">
        <v>1109</v>
      </c>
      <c r="D123" s="77" t="s">
        <v>1821</v>
      </c>
      <c r="E123" s="78" t="s">
        <v>903</v>
      </c>
      <c r="F123" s="77" t="s">
        <v>909</v>
      </c>
      <c r="G123" s="79" t="s">
        <v>2043</v>
      </c>
      <c r="H123" s="80">
        <v>1152457588</v>
      </c>
      <c r="I123" s="81">
        <v>4378275</v>
      </c>
      <c r="J123" s="81">
        <v>45971888</v>
      </c>
      <c r="K123" s="74" t="s">
        <v>812</v>
      </c>
      <c r="L123" s="82" t="s">
        <v>1963</v>
      </c>
      <c r="M123" s="83" t="s">
        <v>1824</v>
      </c>
      <c r="N123" s="138">
        <v>75075150</v>
      </c>
      <c r="O123" s="83" t="s">
        <v>1823</v>
      </c>
      <c r="P123" s="84">
        <v>3507696</v>
      </c>
      <c r="Q123" s="85">
        <v>181</v>
      </c>
      <c r="R123" s="86" t="s">
        <v>3240</v>
      </c>
      <c r="S123" s="87">
        <v>45971888</v>
      </c>
      <c r="T123" s="88">
        <v>218</v>
      </c>
      <c r="U123" s="89" t="s">
        <v>346</v>
      </c>
      <c r="V123" s="90">
        <v>45971888</v>
      </c>
      <c r="W123" s="91">
        <v>46046</v>
      </c>
      <c r="X123" s="92">
        <v>0</v>
      </c>
      <c r="Y123" s="91" t="s">
        <v>1810</v>
      </c>
      <c r="Z123" s="93">
        <v>46055</v>
      </c>
      <c r="AA123" s="94">
        <v>0</v>
      </c>
      <c r="AB123" s="95">
        <v>46372</v>
      </c>
      <c r="AC123" s="96">
        <v>0</v>
      </c>
      <c r="AD123" s="132">
        <v>0</v>
      </c>
      <c r="AE123" s="142" t="s">
        <v>2044</v>
      </c>
      <c r="AF123" s="78" t="s">
        <v>2008</v>
      </c>
    </row>
    <row r="124" spans="1:32" ht="35.25" customHeight="1" x14ac:dyDescent="0.3">
      <c r="A124" s="74">
        <v>265</v>
      </c>
      <c r="B124" s="75">
        <v>103</v>
      </c>
      <c r="C124" s="76" t="s">
        <v>1110</v>
      </c>
      <c r="D124" s="77" t="s">
        <v>1821</v>
      </c>
      <c r="E124" s="78" t="s">
        <v>903</v>
      </c>
      <c r="F124" s="77" t="s">
        <v>909</v>
      </c>
      <c r="G124" s="79" t="s">
        <v>2045</v>
      </c>
      <c r="H124" s="80">
        <v>8439119</v>
      </c>
      <c r="I124" s="81">
        <v>6570266</v>
      </c>
      <c r="J124" s="81">
        <v>68987793</v>
      </c>
      <c r="K124" s="74" t="s">
        <v>812</v>
      </c>
      <c r="L124" s="82" t="s">
        <v>1963</v>
      </c>
      <c r="M124" s="83" t="s">
        <v>1824</v>
      </c>
      <c r="N124" s="138">
        <v>75075150</v>
      </c>
      <c r="O124" s="83" t="s">
        <v>1823</v>
      </c>
      <c r="P124" s="84">
        <v>3507696</v>
      </c>
      <c r="Q124" s="85">
        <v>229</v>
      </c>
      <c r="R124" s="86" t="s">
        <v>3240</v>
      </c>
      <c r="S124" s="87">
        <v>68987793</v>
      </c>
      <c r="T124" s="88">
        <v>243</v>
      </c>
      <c r="U124" s="89" t="s">
        <v>368</v>
      </c>
      <c r="V124" s="90">
        <v>68987793</v>
      </c>
      <c r="W124" s="91">
        <v>46045</v>
      </c>
      <c r="X124" s="92">
        <v>0</v>
      </c>
      <c r="Y124" s="91" t="s">
        <v>1810</v>
      </c>
      <c r="Z124" s="93">
        <v>46055</v>
      </c>
      <c r="AA124" s="94">
        <v>0</v>
      </c>
      <c r="AB124" s="95">
        <v>46372</v>
      </c>
      <c r="AC124" s="96">
        <v>0</v>
      </c>
      <c r="AD124" s="132">
        <v>0</v>
      </c>
      <c r="AE124" s="142" t="s">
        <v>2007</v>
      </c>
      <c r="AF124" s="78" t="s">
        <v>2008</v>
      </c>
    </row>
    <row r="125" spans="1:32" ht="35.25" customHeight="1" x14ac:dyDescent="0.3">
      <c r="A125" s="74">
        <v>266</v>
      </c>
      <c r="B125" s="75">
        <v>104</v>
      </c>
      <c r="C125" s="76" t="s">
        <v>1111</v>
      </c>
      <c r="D125" s="77" t="s">
        <v>1821</v>
      </c>
      <c r="E125" s="78" t="s">
        <v>903</v>
      </c>
      <c r="F125" s="77" t="s">
        <v>909</v>
      </c>
      <c r="G125" s="79" t="s">
        <v>2046</v>
      </c>
      <c r="H125" s="80">
        <v>1037595831</v>
      </c>
      <c r="I125" s="81">
        <v>4378275</v>
      </c>
      <c r="J125" s="81">
        <v>45971888</v>
      </c>
      <c r="K125" s="74" t="s">
        <v>812</v>
      </c>
      <c r="L125" s="82" t="s">
        <v>1963</v>
      </c>
      <c r="M125" s="83" t="s">
        <v>1824</v>
      </c>
      <c r="N125" s="138">
        <v>75075150</v>
      </c>
      <c r="O125" s="83" t="s">
        <v>1823</v>
      </c>
      <c r="P125" s="84">
        <v>3507696</v>
      </c>
      <c r="Q125" s="85">
        <v>279</v>
      </c>
      <c r="R125" s="86" t="s">
        <v>3240</v>
      </c>
      <c r="S125" s="87">
        <v>45971888</v>
      </c>
      <c r="T125" s="88">
        <v>382</v>
      </c>
      <c r="U125" s="89" t="s">
        <v>465</v>
      </c>
      <c r="V125" s="90">
        <v>45971888</v>
      </c>
      <c r="W125" s="91">
        <v>46046</v>
      </c>
      <c r="X125" s="92">
        <v>0</v>
      </c>
      <c r="Y125" s="91" t="s">
        <v>1810</v>
      </c>
      <c r="Z125" s="93">
        <v>46055</v>
      </c>
      <c r="AA125" s="94">
        <v>0</v>
      </c>
      <c r="AB125" s="95">
        <v>46372</v>
      </c>
      <c r="AC125" s="96">
        <v>0</v>
      </c>
      <c r="AD125" s="132">
        <v>0</v>
      </c>
      <c r="AE125" s="142" t="s">
        <v>2011</v>
      </c>
      <c r="AF125" s="78" t="s">
        <v>2008</v>
      </c>
    </row>
    <row r="126" spans="1:32" ht="35.25" customHeight="1" x14ac:dyDescent="0.3">
      <c r="A126" s="74">
        <v>267</v>
      </c>
      <c r="B126" s="75">
        <v>105</v>
      </c>
      <c r="C126" s="76" t="s">
        <v>1112</v>
      </c>
      <c r="D126" s="77" t="s">
        <v>1821</v>
      </c>
      <c r="E126" s="78" t="s">
        <v>903</v>
      </c>
      <c r="F126" s="77" t="s">
        <v>909</v>
      </c>
      <c r="G126" s="79" t="s">
        <v>2047</v>
      </c>
      <c r="H126" s="80">
        <v>8395754</v>
      </c>
      <c r="I126" s="81">
        <v>8760982</v>
      </c>
      <c r="J126" s="81">
        <v>91990311</v>
      </c>
      <c r="K126" s="74" t="s">
        <v>812</v>
      </c>
      <c r="L126" s="82" t="s">
        <v>1963</v>
      </c>
      <c r="M126" s="83" t="s">
        <v>1824</v>
      </c>
      <c r="N126" s="138">
        <v>75075150</v>
      </c>
      <c r="O126" s="83" t="s">
        <v>1823</v>
      </c>
      <c r="P126" s="84">
        <v>3507696</v>
      </c>
      <c r="Q126" s="85">
        <v>121</v>
      </c>
      <c r="R126" s="86" t="s">
        <v>3240</v>
      </c>
      <c r="S126" s="87">
        <v>91990311</v>
      </c>
      <c r="T126" s="88">
        <v>240</v>
      </c>
      <c r="U126" s="89" t="s">
        <v>365</v>
      </c>
      <c r="V126" s="90">
        <v>91990311</v>
      </c>
      <c r="W126" s="91">
        <v>46045</v>
      </c>
      <c r="X126" s="92">
        <v>0</v>
      </c>
      <c r="Y126" s="91" t="s">
        <v>1810</v>
      </c>
      <c r="Z126" s="93">
        <v>46055</v>
      </c>
      <c r="AA126" s="94">
        <v>0</v>
      </c>
      <c r="AB126" s="95">
        <v>46372</v>
      </c>
      <c r="AC126" s="96">
        <v>0</v>
      </c>
      <c r="AD126" s="132">
        <v>0</v>
      </c>
      <c r="AE126" s="142" t="s">
        <v>2007</v>
      </c>
      <c r="AF126" s="78" t="s">
        <v>2008</v>
      </c>
    </row>
    <row r="127" spans="1:32" ht="35.25" customHeight="1" x14ac:dyDescent="0.3">
      <c r="A127" s="74">
        <v>268</v>
      </c>
      <c r="B127" s="75">
        <v>106</v>
      </c>
      <c r="C127" s="76" t="s">
        <v>1113</v>
      </c>
      <c r="D127" s="77" t="s">
        <v>1821</v>
      </c>
      <c r="E127" s="78" t="s">
        <v>903</v>
      </c>
      <c r="F127" s="77" t="s">
        <v>909</v>
      </c>
      <c r="G127" s="79" t="s">
        <v>2048</v>
      </c>
      <c r="H127" s="80">
        <v>71254179</v>
      </c>
      <c r="I127" s="81">
        <v>6570266</v>
      </c>
      <c r="J127" s="81">
        <v>68987793</v>
      </c>
      <c r="K127" s="74" t="s">
        <v>812</v>
      </c>
      <c r="L127" s="82" t="s">
        <v>1963</v>
      </c>
      <c r="M127" s="83" t="s">
        <v>1824</v>
      </c>
      <c r="N127" s="138">
        <v>75075150</v>
      </c>
      <c r="O127" s="83" t="s">
        <v>1823</v>
      </c>
      <c r="P127" s="84">
        <v>3507696</v>
      </c>
      <c r="Q127" s="85">
        <v>202</v>
      </c>
      <c r="R127" s="86" t="s">
        <v>3240</v>
      </c>
      <c r="S127" s="87">
        <v>68987793</v>
      </c>
      <c r="T127" s="88">
        <v>278</v>
      </c>
      <c r="U127" s="89" t="s">
        <v>392</v>
      </c>
      <c r="V127" s="90">
        <v>68987793</v>
      </c>
      <c r="W127" s="91">
        <v>46046</v>
      </c>
      <c r="X127" s="92">
        <v>0</v>
      </c>
      <c r="Y127" s="91" t="s">
        <v>1810</v>
      </c>
      <c r="Z127" s="93">
        <v>46055</v>
      </c>
      <c r="AA127" s="94">
        <v>0</v>
      </c>
      <c r="AB127" s="95">
        <v>46372</v>
      </c>
      <c r="AC127" s="96">
        <v>0</v>
      </c>
      <c r="AD127" s="132">
        <v>0</v>
      </c>
      <c r="AE127" s="142" t="s">
        <v>2011</v>
      </c>
      <c r="AF127" s="78" t="s">
        <v>2008</v>
      </c>
    </row>
    <row r="128" spans="1:32" ht="35.25" customHeight="1" x14ac:dyDescent="0.3">
      <c r="A128" s="74">
        <v>269</v>
      </c>
      <c r="B128" s="75">
        <v>107</v>
      </c>
      <c r="C128" s="76" t="s">
        <v>1114</v>
      </c>
      <c r="D128" s="77" t="s">
        <v>1821</v>
      </c>
      <c r="E128" s="78" t="s">
        <v>903</v>
      </c>
      <c r="F128" s="77" t="s">
        <v>909</v>
      </c>
      <c r="G128" s="79" t="s">
        <v>2049</v>
      </c>
      <c r="H128" s="80">
        <v>32294449</v>
      </c>
      <c r="I128" s="81">
        <v>6570266</v>
      </c>
      <c r="J128" s="81">
        <v>68987793</v>
      </c>
      <c r="K128" s="74" t="s">
        <v>812</v>
      </c>
      <c r="L128" s="82" t="s">
        <v>1963</v>
      </c>
      <c r="M128" s="83" t="s">
        <v>1824</v>
      </c>
      <c r="N128" s="138">
        <v>75075150</v>
      </c>
      <c r="O128" s="83" t="s">
        <v>1823</v>
      </c>
      <c r="P128" s="84">
        <v>3507696</v>
      </c>
      <c r="Q128" s="85">
        <v>230</v>
      </c>
      <c r="R128" s="86" t="s">
        <v>3240</v>
      </c>
      <c r="S128" s="87">
        <v>68987793</v>
      </c>
      <c r="T128" s="88">
        <v>259</v>
      </c>
      <c r="U128" s="89" t="s">
        <v>382</v>
      </c>
      <c r="V128" s="90">
        <v>68987793</v>
      </c>
      <c r="W128" s="91">
        <v>46045</v>
      </c>
      <c r="X128" s="92">
        <v>0</v>
      </c>
      <c r="Y128" s="91" t="s">
        <v>1810</v>
      </c>
      <c r="Z128" s="93">
        <v>46055</v>
      </c>
      <c r="AA128" s="94">
        <v>0</v>
      </c>
      <c r="AB128" s="95">
        <v>46372</v>
      </c>
      <c r="AC128" s="96">
        <v>0</v>
      </c>
      <c r="AD128" s="132">
        <v>0</v>
      </c>
      <c r="AE128" s="142" t="s">
        <v>2007</v>
      </c>
      <c r="AF128" s="78" t="s">
        <v>2008</v>
      </c>
    </row>
    <row r="129" spans="1:32" ht="35.25" customHeight="1" x14ac:dyDescent="0.3">
      <c r="A129" s="74">
        <v>270</v>
      </c>
      <c r="B129" s="75">
        <v>108</v>
      </c>
      <c r="C129" s="76" t="s">
        <v>1115</v>
      </c>
      <c r="D129" s="77" t="s">
        <v>1821</v>
      </c>
      <c r="E129" s="78" t="s">
        <v>903</v>
      </c>
      <c r="F129" s="77" t="s">
        <v>909</v>
      </c>
      <c r="G129" s="79" t="s">
        <v>2050</v>
      </c>
      <c r="H129" s="80">
        <v>70128720</v>
      </c>
      <c r="I129" s="81">
        <v>8760982</v>
      </c>
      <c r="J129" s="81">
        <v>91990311</v>
      </c>
      <c r="K129" s="74" t="s">
        <v>812</v>
      </c>
      <c r="L129" s="82" t="s">
        <v>1963</v>
      </c>
      <c r="M129" s="83" t="s">
        <v>1824</v>
      </c>
      <c r="N129" s="138">
        <v>75075150</v>
      </c>
      <c r="O129" s="83" t="s">
        <v>1823</v>
      </c>
      <c r="P129" s="84">
        <v>3507696</v>
      </c>
      <c r="Q129" s="85">
        <v>182</v>
      </c>
      <c r="R129" s="86" t="s">
        <v>3240</v>
      </c>
      <c r="S129" s="87">
        <v>91990311</v>
      </c>
      <c r="T129" s="88">
        <v>270</v>
      </c>
      <c r="U129" s="89" t="s">
        <v>388</v>
      </c>
      <c r="V129" s="90">
        <v>91990311</v>
      </c>
      <c r="W129" s="91">
        <v>46045</v>
      </c>
      <c r="X129" s="92">
        <v>0</v>
      </c>
      <c r="Y129" s="91" t="s">
        <v>1810</v>
      </c>
      <c r="Z129" s="93">
        <v>46055</v>
      </c>
      <c r="AA129" s="94">
        <v>0</v>
      </c>
      <c r="AB129" s="95">
        <v>46372</v>
      </c>
      <c r="AC129" s="96">
        <v>0</v>
      </c>
      <c r="AD129" s="132">
        <v>0</v>
      </c>
      <c r="AE129" s="142" t="s">
        <v>2007</v>
      </c>
      <c r="AF129" s="78" t="s">
        <v>2008</v>
      </c>
    </row>
    <row r="130" spans="1:32" ht="35.25" customHeight="1" x14ac:dyDescent="0.3">
      <c r="A130" s="74">
        <v>271</v>
      </c>
      <c r="B130" s="75">
        <v>109</v>
      </c>
      <c r="C130" s="76" t="s">
        <v>1116</v>
      </c>
      <c r="D130" s="77" t="s">
        <v>1821</v>
      </c>
      <c r="E130" s="78" t="s">
        <v>903</v>
      </c>
      <c r="F130" s="77" t="s">
        <v>909</v>
      </c>
      <c r="G130" s="79" t="s">
        <v>2051</v>
      </c>
      <c r="H130" s="80">
        <v>39311632</v>
      </c>
      <c r="I130" s="81">
        <v>5437904</v>
      </c>
      <c r="J130" s="81">
        <v>57097992</v>
      </c>
      <c r="K130" s="74" t="s">
        <v>812</v>
      </c>
      <c r="L130" s="82" t="s">
        <v>1963</v>
      </c>
      <c r="M130" s="83" t="s">
        <v>1824</v>
      </c>
      <c r="N130" s="138">
        <v>75075150</v>
      </c>
      <c r="O130" s="83" t="s">
        <v>1823</v>
      </c>
      <c r="P130" s="84">
        <v>3507696</v>
      </c>
      <c r="Q130" s="85">
        <v>254</v>
      </c>
      <c r="R130" s="86" t="s">
        <v>3240</v>
      </c>
      <c r="S130" s="87">
        <v>57097992</v>
      </c>
      <c r="T130" s="88">
        <v>260</v>
      </c>
      <c r="U130" s="89" t="s">
        <v>382</v>
      </c>
      <c r="V130" s="90">
        <v>57097992</v>
      </c>
      <c r="W130" s="91">
        <v>46045</v>
      </c>
      <c r="X130" s="92">
        <v>0</v>
      </c>
      <c r="Y130" s="91" t="s">
        <v>1810</v>
      </c>
      <c r="Z130" s="93">
        <v>46055</v>
      </c>
      <c r="AA130" s="94">
        <v>0</v>
      </c>
      <c r="AB130" s="95">
        <v>46372</v>
      </c>
      <c r="AC130" s="96">
        <v>0</v>
      </c>
      <c r="AD130" s="132">
        <v>0</v>
      </c>
      <c r="AE130" s="142" t="s">
        <v>2044</v>
      </c>
      <c r="AF130" s="78" t="s">
        <v>2008</v>
      </c>
    </row>
    <row r="131" spans="1:32" ht="35.25" customHeight="1" x14ac:dyDescent="0.3">
      <c r="A131" s="74">
        <v>272</v>
      </c>
      <c r="B131" s="75">
        <v>110</v>
      </c>
      <c r="C131" s="76" t="s">
        <v>1117</v>
      </c>
      <c r="D131" s="77" t="s">
        <v>1821</v>
      </c>
      <c r="E131" s="78" t="s">
        <v>903</v>
      </c>
      <c r="F131" s="77" t="s">
        <v>909</v>
      </c>
      <c r="G131" s="79" t="s">
        <v>2052</v>
      </c>
      <c r="H131" s="80">
        <v>98761390</v>
      </c>
      <c r="I131" s="81">
        <v>5437904</v>
      </c>
      <c r="J131" s="81">
        <v>57097992</v>
      </c>
      <c r="K131" s="74" t="s">
        <v>812</v>
      </c>
      <c r="L131" s="82" t="s">
        <v>1963</v>
      </c>
      <c r="M131" s="83" t="s">
        <v>1824</v>
      </c>
      <c r="N131" s="138">
        <v>75075150</v>
      </c>
      <c r="O131" s="83" t="s">
        <v>1823</v>
      </c>
      <c r="P131" s="84">
        <v>3507696</v>
      </c>
      <c r="Q131" s="85">
        <v>155</v>
      </c>
      <c r="R131" s="86" t="s">
        <v>3240</v>
      </c>
      <c r="S131" s="87">
        <v>57097992</v>
      </c>
      <c r="T131" s="88">
        <v>315</v>
      </c>
      <c r="U131" s="89" t="s">
        <v>419</v>
      </c>
      <c r="V131" s="90">
        <v>57097992</v>
      </c>
      <c r="W131" s="91">
        <v>46046</v>
      </c>
      <c r="X131" s="92">
        <v>0</v>
      </c>
      <c r="Y131" s="91" t="s">
        <v>1810</v>
      </c>
      <c r="Z131" s="93">
        <v>46055</v>
      </c>
      <c r="AA131" s="94">
        <v>0</v>
      </c>
      <c r="AB131" s="95">
        <v>46372</v>
      </c>
      <c r="AC131" s="96">
        <v>0</v>
      </c>
      <c r="AD131" s="132">
        <v>0</v>
      </c>
      <c r="AE131" s="142" t="s">
        <v>2044</v>
      </c>
      <c r="AF131" s="78" t="s">
        <v>2008</v>
      </c>
    </row>
    <row r="132" spans="1:32" ht="35.25" customHeight="1" x14ac:dyDescent="0.3">
      <c r="A132" s="74">
        <v>273</v>
      </c>
      <c r="B132" s="75">
        <v>111</v>
      </c>
      <c r="C132" s="76" t="s">
        <v>1118</v>
      </c>
      <c r="D132" s="77" t="s">
        <v>1821</v>
      </c>
      <c r="E132" s="78" t="s">
        <v>903</v>
      </c>
      <c r="F132" s="77" t="s">
        <v>909</v>
      </c>
      <c r="G132" s="79" t="s">
        <v>2053</v>
      </c>
      <c r="H132" s="80">
        <v>71989906</v>
      </c>
      <c r="I132" s="81">
        <v>5437904</v>
      </c>
      <c r="J132" s="81">
        <v>57097992</v>
      </c>
      <c r="K132" s="74" t="s">
        <v>812</v>
      </c>
      <c r="L132" s="82" t="s">
        <v>1963</v>
      </c>
      <c r="M132" s="83" t="s">
        <v>1824</v>
      </c>
      <c r="N132" s="138">
        <v>75075150</v>
      </c>
      <c r="O132" s="83" t="s">
        <v>1823</v>
      </c>
      <c r="P132" s="84">
        <v>3507696</v>
      </c>
      <c r="Q132" s="85">
        <v>231</v>
      </c>
      <c r="R132" s="86" t="s">
        <v>3240</v>
      </c>
      <c r="S132" s="87">
        <v>57097992</v>
      </c>
      <c r="T132" s="88">
        <v>231</v>
      </c>
      <c r="U132" s="89" t="s">
        <v>357</v>
      </c>
      <c r="V132" s="90">
        <v>57097992</v>
      </c>
      <c r="W132" s="91">
        <v>46046</v>
      </c>
      <c r="X132" s="92">
        <v>0</v>
      </c>
      <c r="Y132" s="91" t="s">
        <v>1810</v>
      </c>
      <c r="Z132" s="93">
        <v>46055</v>
      </c>
      <c r="AA132" s="94">
        <v>0</v>
      </c>
      <c r="AB132" s="95">
        <v>46372</v>
      </c>
      <c r="AC132" s="96">
        <v>0</v>
      </c>
      <c r="AD132" s="132">
        <v>0</v>
      </c>
      <c r="AE132" s="142" t="s">
        <v>2044</v>
      </c>
      <c r="AF132" s="78" t="s">
        <v>2008</v>
      </c>
    </row>
    <row r="133" spans="1:32" ht="35.25" customHeight="1" x14ac:dyDescent="0.3">
      <c r="A133" s="74">
        <v>274</v>
      </c>
      <c r="B133" s="75">
        <v>112</v>
      </c>
      <c r="C133" s="76" t="s">
        <v>1119</v>
      </c>
      <c r="D133" s="77" t="s">
        <v>1821</v>
      </c>
      <c r="E133" s="78" t="s">
        <v>903</v>
      </c>
      <c r="F133" s="77" t="s">
        <v>909</v>
      </c>
      <c r="G133" s="79" t="s">
        <v>2054</v>
      </c>
      <c r="H133" s="80">
        <v>98626750</v>
      </c>
      <c r="I133" s="81">
        <v>5437904</v>
      </c>
      <c r="J133" s="81">
        <v>57097992</v>
      </c>
      <c r="K133" s="74" t="s">
        <v>812</v>
      </c>
      <c r="L133" s="82" t="s">
        <v>1963</v>
      </c>
      <c r="M133" s="83" t="s">
        <v>1824</v>
      </c>
      <c r="N133" s="138">
        <v>75075150</v>
      </c>
      <c r="O133" s="83" t="s">
        <v>1823</v>
      </c>
      <c r="P133" s="84">
        <v>3507696</v>
      </c>
      <c r="Q133" s="85">
        <v>255</v>
      </c>
      <c r="R133" s="86" t="s">
        <v>3240</v>
      </c>
      <c r="S133" s="87">
        <v>57097992</v>
      </c>
      <c r="T133" s="88">
        <v>314</v>
      </c>
      <c r="U133" s="89" t="s">
        <v>418</v>
      </c>
      <c r="V133" s="90">
        <v>57097992</v>
      </c>
      <c r="W133" s="91">
        <v>46045</v>
      </c>
      <c r="X133" s="92">
        <v>0</v>
      </c>
      <c r="Y133" s="91" t="s">
        <v>1810</v>
      </c>
      <c r="Z133" s="93">
        <v>46055</v>
      </c>
      <c r="AA133" s="94">
        <v>0</v>
      </c>
      <c r="AB133" s="95">
        <v>46372</v>
      </c>
      <c r="AC133" s="96">
        <v>0</v>
      </c>
      <c r="AD133" s="132">
        <v>0</v>
      </c>
      <c r="AE133" s="142" t="s">
        <v>2007</v>
      </c>
      <c r="AF133" s="78" t="s">
        <v>2008</v>
      </c>
    </row>
    <row r="134" spans="1:32" ht="35.25" customHeight="1" x14ac:dyDescent="0.3">
      <c r="A134" s="74">
        <v>275</v>
      </c>
      <c r="B134" s="75">
        <v>113</v>
      </c>
      <c r="C134" s="76" t="s">
        <v>1120</v>
      </c>
      <c r="D134" s="77" t="s">
        <v>1821</v>
      </c>
      <c r="E134" s="78" t="s">
        <v>903</v>
      </c>
      <c r="F134" s="77" t="s">
        <v>909</v>
      </c>
      <c r="G134" s="79" t="s">
        <v>2055</v>
      </c>
      <c r="H134" s="80">
        <v>1028025379</v>
      </c>
      <c r="I134" s="81">
        <v>4378275</v>
      </c>
      <c r="J134" s="81">
        <v>45971888</v>
      </c>
      <c r="K134" s="74" t="s">
        <v>812</v>
      </c>
      <c r="L134" s="82" t="s">
        <v>1963</v>
      </c>
      <c r="M134" s="83" t="s">
        <v>1824</v>
      </c>
      <c r="N134" s="138">
        <v>75075150</v>
      </c>
      <c r="O134" s="83" t="s">
        <v>1823</v>
      </c>
      <c r="P134" s="84">
        <v>3507696</v>
      </c>
      <c r="Q134" s="85">
        <v>236</v>
      </c>
      <c r="R134" s="86" t="s">
        <v>3240</v>
      </c>
      <c r="S134" s="87">
        <v>45971888</v>
      </c>
      <c r="T134" s="88">
        <v>347</v>
      </c>
      <c r="U134" s="89" t="s">
        <v>441</v>
      </c>
      <c r="V134" s="90">
        <v>45971888</v>
      </c>
      <c r="W134" s="91">
        <v>46046</v>
      </c>
      <c r="X134" s="92">
        <v>0</v>
      </c>
      <c r="Y134" s="91" t="s">
        <v>1810</v>
      </c>
      <c r="Z134" s="93">
        <v>46055</v>
      </c>
      <c r="AA134" s="94">
        <v>0</v>
      </c>
      <c r="AB134" s="95">
        <v>46372</v>
      </c>
      <c r="AC134" s="96">
        <v>0</v>
      </c>
      <c r="AD134" s="132">
        <v>0</v>
      </c>
      <c r="AE134" s="142" t="s">
        <v>2011</v>
      </c>
      <c r="AF134" s="78" t="s">
        <v>2008</v>
      </c>
    </row>
    <row r="135" spans="1:32" ht="35.25" customHeight="1" x14ac:dyDescent="0.3">
      <c r="A135" s="74">
        <v>277</v>
      </c>
      <c r="B135" s="75">
        <v>114</v>
      </c>
      <c r="C135" s="76" t="s">
        <v>1121</v>
      </c>
      <c r="D135" s="77" t="s">
        <v>1821</v>
      </c>
      <c r="E135" s="78" t="s">
        <v>903</v>
      </c>
      <c r="F135" s="77" t="s">
        <v>909</v>
      </c>
      <c r="G135" s="79" t="s">
        <v>2056</v>
      </c>
      <c r="H135" s="80">
        <v>21533036</v>
      </c>
      <c r="I135" s="81">
        <v>5437904</v>
      </c>
      <c r="J135" s="81">
        <v>57097992</v>
      </c>
      <c r="K135" s="74" t="s">
        <v>812</v>
      </c>
      <c r="L135" s="82" t="s">
        <v>1963</v>
      </c>
      <c r="M135" s="83" t="s">
        <v>1824</v>
      </c>
      <c r="N135" s="138">
        <v>75075150</v>
      </c>
      <c r="O135" s="83" t="s">
        <v>1823</v>
      </c>
      <c r="P135" s="84">
        <v>3507696</v>
      </c>
      <c r="Q135" s="85">
        <v>72</v>
      </c>
      <c r="R135" s="86" t="s">
        <v>3240</v>
      </c>
      <c r="S135" s="87">
        <v>57097992</v>
      </c>
      <c r="T135" s="88">
        <v>258</v>
      </c>
      <c r="U135" s="89" t="s">
        <v>381</v>
      </c>
      <c r="V135" s="90">
        <v>57097992</v>
      </c>
      <c r="W135" s="91">
        <v>46045</v>
      </c>
      <c r="X135" s="92">
        <v>0</v>
      </c>
      <c r="Y135" s="91" t="s">
        <v>1810</v>
      </c>
      <c r="Z135" s="93">
        <v>46055</v>
      </c>
      <c r="AA135" s="94">
        <v>0</v>
      </c>
      <c r="AB135" s="95">
        <v>46372</v>
      </c>
      <c r="AC135" s="96">
        <v>0</v>
      </c>
      <c r="AD135" s="132">
        <v>0</v>
      </c>
      <c r="AE135" s="142" t="s">
        <v>2007</v>
      </c>
      <c r="AF135" s="78" t="s">
        <v>2008</v>
      </c>
    </row>
    <row r="136" spans="1:32" ht="35.25" customHeight="1" x14ac:dyDescent="0.3">
      <c r="A136" s="74">
        <v>278</v>
      </c>
      <c r="B136" s="75">
        <v>115</v>
      </c>
      <c r="C136" s="76" t="s">
        <v>1122</v>
      </c>
      <c r="D136" s="77" t="s">
        <v>1821</v>
      </c>
      <c r="E136" s="78" t="s">
        <v>903</v>
      </c>
      <c r="F136" s="77" t="s">
        <v>909</v>
      </c>
      <c r="G136" s="79" t="s">
        <v>2057</v>
      </c>
      <c r="H136" s="80">
        <v>71263460</v>
      </c>
      <c r="I136" s="81">
        <v>6570266</v>
      </c>
      <c r="J136" s="81">
        <v>68987793</v>
      </c>
      <c r="K136" s="74" t="s">
        <v>812</v>
      </c>
      <c r="L136" s="82" t="s">
        <v>1963</v>
      </c>
      <c r="M136" s="83" t="s">
        <v>1824</v>
      </c>
      <c r="N136" s="138">
        <v>75075150</v>
      </c>
      <c r="O136" s="83" t="s">
        <v>1823</v>
      </c>
      <c r="P136" s="84">
        <v>3507696</v>
      </c>
      <c r="Q136" s="85">
        <v>237</v>
      </c>
      <c r="R136" s="86" t="s">
        <v>3240</v>
      </c>
      <c r="S136" s="87">
        <v>68987793</v>
      </c>
      <c r="T136" s="88">
        <v>279</v>
      </c>
      <c r="U136" s="89" t="s">
        <v>393</v>
      </c>
      <c r="V136" s="90">
        <v>68987793</v>
      </c>
      <c r="W136" s="91">
        <v>46045</v>
      </c>
      <c r="X136" s="92">
        <v>0</v>
      </c>
      <c r="Y136" s="91" t="s">
        <v>1810</v>
      </c>
      <c r="Z136" s="93">
        <v>46055</v>
      </c>
      <c r="AA136" s="94">
        <v>0</v>
      </c>
      <c r="AB136" s="95">
        <v>46372</v>
      </c>
      <c r="AC136" s="96">
        <v>0</v>
      </c>
      <c r="AD136" s="132">
        <v>0</v>
      </c>
      <c r="AE136" s="142" t="s">
        <v>2007</v>
      </c>
      <c r="AF136" s="78" t="s">
        <v>2008</v>
      </c>
    </row>
    <row r="137" spans="1:32" ht="35.25" customHeight="1" x14ac:dyDescent="0.3">
      <c r="A137" s="74">
        <v>279</v>
      </c>
      <c r="B137" s="75">
        <v>116</v>
      </c>
      <c r="C137" s="76" t="s">
        <v>1123</v>
      </c>
      <c r="D137" s="77" t="s">
        <v>1821</v>
      </c>
      <c r="E137" s="78" t="s">
        <v>903</v>
      </c>
      <c r="F137" s="77" t="s">
        <v>909</v>
      </c>
      <c r="G137" s="79" t="s">
        <v>2058</v>
      </c>
      <c r="H137" s="80">
        <v>70908694</v>
      </c>
      <c r="I137" s="81">
        <v>5437904</v>
      </c>
      <c r="J137" s="81">
        <v>57097992</v>
      </c>
      <c r="K137" s="74" t="s">
        <v>812</v>
      </c>
      <c r="L137" s="82" t="s">
        <v>1963</v>
      </c>
      <c r="M137" s="83" t="s">
        <v>1824</v>
      </c>
      <c r="N137" s="138">
        <v>75075150</v>
      </c>
      <c r="O137" s="83" t="s">
        <v>1823</v>
      </c>
      <c r="P137" s="84">
        <v>3507696</v>
      </c>
      <c r="Q137" s="85">
        <v>209</v>
      </c>
      <c r="R137" s="86" t="s">
        <v>3240</v>
      </c>
      <c r="S137" s="87">
        <v>57097992</v>
      </c>
      <c r="T137" s="88">
        <v>273</v>
      </c>
      <c r="U137" s="89" t="s">
        <v>389</v>
      </c>
      <c r="V137" s="90">
        <v>57097992</v>
      </c>
      <c r="W137" s="91">
        <v>46046</v>
      </c>
      <c r="X137" s="92">
        <v>0</v>
      </c>
      <c r="Y137" s="91" t="s">
        <v>1810</v>
      </c>
      <c r="Z137" s="93">
        <v>46055</v>
      </c>
      <c r="AA137" s="94">
        <v>0</v>
      </c>
      <c r="AB137" s="95">
        <v>46372</v>
      </c>
      <c r="AC137" s="96">
        <v>0</v>
      </c>
      <c r="AD137" s="132">
        <v>0</v>
      </c>
      <c r="AE137" s="142" t="s">
        <v>2011</v>
      </c>
      <c r="AF137" s="78" t="s">
        <v>2008</v>
      </c>
    </row>
    <row r="138" spans="1:32" ht="35.25" customHeight="1" x14ac:dyDescent="0.3">
      <c r="A138" s="74">
        <v>280</v>
      </c>
      <c r="B138" s="75">
        <v>117</v>
      </c>
      <c r="C138" s="76" t="s">
        <v>1124</v>
      </c>
      <c r="D138" s="77" t="s">
        <v>1821</v>
      </c>
      <c r="E138" s="78" t="s">
        <v>903</v>
      </c>
      <c r="F138" s="77" t="s">
        <v>909</v>
      </c>
      <c r="G138" s="79" t="s">
        <v>2059</v>
      </c>
      <c r="H138" s="80">
        <v>1036396173</v>
      </c>
      <c r="I138" s="81">
        <v>4378275</v>
      </c>
      <c r="J138" s="81">
        <v>45971888</v>
      </c>
      <c r="K138" s="74" t="s">
        <v>812</v>
      </c>
      <c r="L138" s="82" t="s">
        <v>1963</v>
      </c>
      <c r="M138" s="83" t="s">
        <v>1824</v>
      </c>
      <c r="N138" s="138">
        <v>75075150</v>
      </c>
      <c r="O138" s="83" t="s">
        <v>1823</v>
      </c>
      <c r="P138" s="84">
        <v>3507696</v>
      </c>
      <c r="Q138" s="85">
        <v>186</v>
      </c>
      <c r="R138" s="86" t="s">
        <v>3240</v>
      </c>
      <c r="S138" s="87">
        <v>45971888</v>
      </c>
      <c r="T138" s="88">
        <v>355</v>
      </c>
      <c r="U138" s="89" t="s">
        <v>447</v>
      </c>
      <c r="V138" s="90">
        <v>45971888</v>
      </c>
      <c r="W138" s="91">
        <v>46046</v>
      </c>
      <c r="X138" s="92">
        <v>0</v>
      </c>
      <c r="Y138" s="91" t="s">
        <v>1810</v>
      </c>
      <c r="Z138" s="93">
        <v>46055</v>
      </c>
      <c r="AA138" s="94">
        <v>0</v>
      </c>
      <c r="AB138" s="95">
        <v>46372</v>
      </c>
      <c r="AC138" s="96">
        <v>0</v>
      </c>
      <c r="AD138" s="132">
        <v>0</v>
      </c>
      <c r="AE138" s="142" t="s">
        <v>2011</v>
      </c>
      <c r="AF138" s="78" t="s">
        <v>2008</v>
      </c>
    </row>
    <row r="139" spans="1:32" ht="35.25" customHeight="1" x14ac:dyDescent="0.3">
      <c r="A139" s="74">
        <v>281</v>
      </c>
      <c r="B139" s="75">
        <v>118</v>
      </c>
      <c r="C139" s="76" t="s">
        <v>1125</v>
      </c>
      <c r="D139" s="77" t="s">
        <v>1821</v>
      </c>
      <c r="E139" s="78" t="s">
        <v>903</v>
      </c>
      <c r="F139" s="77" t="s">
        <v>909</v>
      </c>
      <c r="G139" s="79" t="s">
        <v>2060</v>
      </c>
      <c r="H139" s="80">
        <v>71557253</v>
      </c>
      <c r="I139" s="81">
        <v>4378275</v>
      </c>
      <c r="J139" s="81">
        <v>45971888</v>
      </c>
      <c r="K139" s="74" t="s">
        <v>812</v>
      </c>
      <c r="L139" s="82" t="s">
        <v>1963</v>
      </c>
      <c r="M139" s="83" t="s">
        <v>1824</v>
      </c>
      <c r="N139" s="138">
        <v>75075150</v>
      </c>
      <c r="O139" s="83" t="s">
        <v>1823</v>
      </c>
      <c r="P139" s="84">
        <v>3507696</v>
      </c>
      <c r="Q139" s="85">
        <v>162</v>
      </c>
      <c r="R139" s="86" t="s">
        <v>3240</v>
      </c>
      <c r="S139" s="87">
        <v>45971888</v>
      </c>
      <c r="T139" s="88">
        <v>291</v>
      </c>
      <c r="U139" s="89" t="s">
        <v>398</v>
      </c>
      <c r="V139" s="90">
        <v>45971888</v>
      </c>
      <c r="W139" s="91">
        <v>46046</v>
      </c>
      <c r="X139" s="92">
        <v>0</v>
      </c>
      <c r="Y139" s="91" t="s">
        <v>1810</v>
      </c>
      <c r="Z139" s="93">
        <v>46055</v>
      </c>
      <c r="AA139" s="94">
        <v>0</v>
      </c>
      <c r="AB139" s="95">
        <v>46372</v>
      </c>
      <c r="AC139" s="96">
        <v>0</v>
      </c>
      <c r="AD139" s="132">
        <v>0</v>
      </c>
      <c r="AE139" s="142" t="s">
        <v>2011</v>
      </c>
      <c r="AF139" s="78" t="s">
        <v>2008</v>
      </c>
    </row>
    <row r="140" spans="1:32" ht="35.25" customHeight="1" x14ac:dyDescent="0.3">
      <c r="A140" s="74">
        <v>282</v>
      </c>
      <c r="B140" s="75">
        <v>119</v>
      </c>
      <c r="C140" s="76" t="s">
        <v>1126</v>
      </c>
      <c r="D140" s="77" t="s">
        <v>1821</v>
      </c>
      <c r="E140" s="78" t="s">
        <v>903</v>
      </c>
      <c r="F140" s="77" t="s">
        <v>909</v>
      </c>
      <c r="G140" s="79" t="s">
        <v>2061</v>
      </c>
      <c r="H140" s="80">
        <v>1017236440</v>
      </c>
      <c r="I140" s="81">
        <v>2852297</v>
      </c>
      <c r="J140" s="81">
        <v>29949119</v>
      </c>
      <c r="K140" s="74" t="s">
        <v>812</v>
      </c>
      <c r="L140" s="82" t="s">
        <v>1963</v>
      </c>
      <c r="M140" s="83" t="s">
        <v>1824</v>
      </c>
      <c r="N140" s="138">
        <v>75075150</v>
      </c>
      <c r="O140" s="83" t="s">
        <v>1823</v>
      </c>
      <c r="P140" s="84">
        <v>3507696</v>
      </c>
      <c r="Q140" s="85">
        <v>261</v>
      </c>
      <c r="R140" s="86" t="s">
        <v>3240</v>
      </c>
      <c r="S140" s="87">
        <v>29949119</v>
      </c>
      <c r="T140" s="88">
        <v>333</v>
      </c>
      <c r="U140" s="89" t="s">
        <v>430</v>
      </c>
      <c r="V140" s="90">
        <v>29949119</v>
      </c>
      <c r="W140" s="91">
        <v>46046</v>
      </c>
      <c r="X140" s="92">
        <v>0</v>
      </c>
      <c r="Y140" s="91" t="s">
        <v>1810</v>
      </c>
      <c r="Z140" s="93">
        <v>46055</v>
      </c>
      <c r="AA140" s="94">
        <v>0</v>
      </c>
      <c r="AB140" s="95">
        <v>46372</v>
      </c>
      <c r="AC140" s="96">
        <v>0</v>
      </c>
      <c r="AD140" s="132">
        <v>0</v>
      </c>
      <c r="AE140" s="142" t="s">
        <v>2011</v>
      </c>
      <c r="AF140" s="78" t="s">
        <v>2008</v>
      </c>
    </row>
    <row r="141" spans="1:32" ht="35.25" customHeight="1" x14ac:dyDescent="0.3">
      <c r="A141" s="74">
        <v>283</v>
      </c>
      <c r="B141" s="75">
        <v>120</v>
      </c>
      <c r="C141" s="76" t="s">
        <v>1127</v>
      </c>
      <c r="D141" s="77" t="s">
        <v>1821</v>
      </c>
      <c r="E141" s="78" t="s">
        <v>903</v>
      </c>
      <c r="F141" s="77" t="s">
        <v>909</v>
      </c>
      <c r="G141" s="79" t="s">
        <v>2062</v>
      </c>
      <c r="H141" s="80">
        <v>1065894539</v>
      </c>
      <c r="I141" s="81">
        <v>5437904</v>
      </c>
      <c r="J141" s="81">
        <v>57097992</v>
      </c>
      <c r="K141" s="74" t="s">
        <v>812</v>
      </c>
      <c r="L141" s="82" t="s">
        <v>1963</v>
      </c>
      <c r="M141" s="83" t="s">
        <v>1824</v>
      </c>
      <c r="N141" s="138">
        <v>75075150</v>
      </c>
      <c r="O141" s="83" t="s">
        <v>1823</v>
      </c>
      <c r="P141" s="84">
        <v>3507696</v>
      </c>
      <c r="Q141" s="85">
        <v>240</v>
      </c>
      <c r="R141" s="86" t="s">
        <v>3240</v>
      </c>
      <c r="S141" s="87">
        <v>57097992</v>
      </c>
      <c r="T141" s="88">
        <v>383</v>
      </c>
      <c r="U141" s="89" t="s">
        <v>466</v>
      </c>
      <c r="V141" s="90">
        <v>57097992</v>
      </c>
      <c r="W141" s="91">
        <v>46046</v>
      </c>
      <c r="X141" s="92">
        <v>0</v>
      </c>
      <c r="Y141" s="91" t="s">
        <v>1810</v>
      </c>
      <c r="Z141" s="93">
        <v>46055</v>
      </c>
      <c r="AA141" s="94">
        <v>0</v>
      </c>
      <c r="AB141" s="95">
        <v>46372</v>
      </c>
      <c r="AC141" s="96">
        <v>0</v>
      </c>
      <c r="AD141" s="132">
        <v>0</v>
      </c>
      <c r="AE141" s="142" t="s">
        <v>2011</v>
      </c>
      <c r="AF141" s="78" t="s">
        <v>2008</v>
      </c>
    </row>
    <row r="142" spans="1:32" ht="35.25" customHeight="1" x14ac:dyDescent="0.3">
      <c r="A142" s="74">
        <v>284</v>
      </c>
      <c r="B142" s="75">
        <v>121</v>
      </c>
      <c r="C142" s="76" t="s">
        <v>1128</v>
      </c>
      <c r="D142" s="77" t="s">
        <v>1821</v>
      </c>
      <c r="E142" s="78" t="s">
        <v>903</v>
      </c>
      <c r="F142" s="77" t="s">
        <v>909</v>
      </c>
      <c r="G142" s="79" t="s">
        <v>2063</v>
      </c>
      <c r="H142" s="80">
        <v>1152225382</v>
      </c>
      <c r="I142" s="81">
        <v>5437904</v>
      </c>
      <c r="J142" s="81">
        <v>57097992</v>
      </c>
      <c r="K142" s="74" t="s">
        <v>812</v>
      </c>
      <c r="L142" s="82" t="s">
        <v>1963</v>
      </c>
      <c r="M142" s="83" t="s">
        <v>1824</v>
      </c>
      <c r="N142" s="138">
        <v>75075150</v>
      </c>
      <c r="O142" s="83" t="s">
        <v>1823</v>
      </c>
      <c r="P142" s="84">
        <v>3507696</v>
      </c>
      <c r="Q142" s="85">
        <v>103</v>
      </c>
      <c r="R142" s="86" t="s">
        <v>3240</v>
      </c>
      <c r="S142" s="87">
        <v>57097992</v>
      </c>
      <c r="T142" s="88">
        <v>256</v>
      </c>
      <c r="U142" s="89" t="s">
        <v>380</v>
      </c>
      <c r="V142" s="90">
        <v>57097992</v>
      </c>
      <c r="W142" s="91">
        <v>46046</v>
      </c>
      <c r="X142" s="92">
        <v>0</v>
      </c>
      <c r="Y142" s="91" t="s">
        <v>1810</v>
      </c>
      <c r="Z142" s="93">
        <v>46055</v>
      </c>
      <c r="AA142" s="94">
        <v>0</v>
      </c>
      <c r="AB142" s="95">
        <v>46372</v>
      </c>
      <c r="AC142" s="96">
        <v>0</v>
      </c>
      <c r="AD142" s="132">
        <v>0</v>
      </c>
      <c r="AE142" s="142" t="s">
        <v>2011</v>
      </c>
      <c r="AF142" s="78" t="s">
        <v>2008</v>
      </c>
    </row>
    <row r="143" spans="1:32" ht="35.25" customHeight="1" x14ac:dyDescent="0.3">
      <c r="A143" s="74">
        <v>285</v>
      </c>
      <c r="B143" s="75">
        <v>122</v>
      </c>
      <c r="C143" s="76" t="s">
        <v>1129</v>
      </c>
      <c r="D143" s="77" t="s">
        <v>1821</v>
      </c>
      <c r="E143" s="78" t="s">
        <v>903</v>
      </c>
      <c r="F143" s="77" t="s">
        <v>909</v>
      </c>
      <c r="G143" s="79" t="s">
        <v>2064</v>
      </c>
      <c r="H143" s="80">
        <v>1036669441</v>
      </c>
      <c r="I143" s="81">
        <v>5437904</v>
      </c>
      <c r="J143" s="81">
        <v>57097992</v>
      </c>
      <c r="K143" s="74" t="s">
        <v>812</v>
      </c>
      <c r="L143" s="82" t="s">
        <v>1963</v>
      </c>
      <c r="M143" s="83" t="s">
        <v>1824</v>
      </c>
      <c r="N143" s="138">
        <v>75075150</v>
      </c>
      <c r="O143" s="83" t="s">
        <v>1823</v>
      </c>
      <c r="P143" s="84">
        <v>3507696</v>
      </c>
      <c r="Q143" s="85">
        <v>241</v>
      </c>
      <c r="R143" s="86" t="s">
        <v>3240</v>
      </c>
      <c r="S143" s="87">
        <v>57097992</v>
      </c>
      <c r="T143" s="88">
        <v>359</v>
      </c>
      <c r="U143" s="89" t="s">
        <v>451</v>
      </c>
      <c r="V143" s="90">
        <v>57097992</v>
      </c>
      <c r="W143" s="91">
        <v>46046</v>
      </c>
      <c r="X143" s="92">
        <v>0</v>
      </c>
      <c r="Y143" s="91" t="s">
        <v>1810</v>
      </c>
      <c r="Z143" s="93">
        <v>46055</v>
      </c>
      <c r="AA143" s="94">
        <v>0</v>
      </c>
      <c r="AB143" s="95">
        <v>46372</v>
      </c>
      <c r="AC143" s="96">
        <v>0</v>
      </c>
      <c r="AD143" s="132">
        <v>0</v>
      </c>
      <c r="AE143" s="142" t="s">
        <v>2011</v>
      </c>
      <c r="AF143" s="78" t="s">
        <v>2008</v>
      </c>
    </row>
    <row r="144" spans="1:32" ht="35.25" customHeight="1" x14ac:dyDescent="0.3">
      <c r="A144" s="74">
        <v>286</v>
      </c>
      <c r="B144" s="75">
        <v>123</v>
      </c>
      <c r="C144" s="76" t="s">
        <v>1130</v>
      </c>
      <c r="D144" s="77" t="s">
        <v>1821</v>
      </c>
      <c r="E144" s="78" t="s">
        <v>903</v>
      </c>
      <c r="F144" s="77" t="s">
        <v>909</v>
      </c>
      <c r="G144" s="79" t="s">
        <v>2065</v>
      </c>
      <c r="H144" s="80">
        <v>15434878</v>
      </c>
      <c r="I144" s="81">
        <v>5437904</v>
      </c>
      <c r="J144" s="81">
        <v>57097992</v>
      </c>
      <c r="K144" s="74" t="s">
        <v>812</v>
      </c>
      <c r="L144" s="82" t="s">
        <v>1963</v>
      </c>
      <c r="M144" s="83" t="s">
        <v>1824</v>
      </c>
      <c r="N144" s="138">
        <v>75075150</v>
      </c>
      <c r="O144" s="83" t="s">
        <v>1823</v>
      </c>
      <c r="P144" s="84">
        <v>3507696</v>
      </c>
      <c r="Q144" s="85">
        <v>190</v>
      </c>
      <c r="R144" s="86" t="s">
        <v>3240</v>
      </c>
      <c r="S144" s="87">
        <v>57097992</v>
      </c>
      <c r="T144" s="88">
        <v>251</v>
      </c>
      <c r="U144" s="89" t="s">
        <v>375</v>
      </c>
      <c r="V144" s="90">
        <v>57097992</v>
      </c>
      <c r="W144" s="91">
        <v>46046</v>
      </c>
      <c r="X144" s="92">
        <v>0</v>
      </c>
      <c r="Y144" s="91" t="s">
        <v>1810</v>
      </c>
      <c r="Z144" s="93">
        <v>46055</v>
      </c>
      <c r="AA144" s="94">
        <v>0</v>
      </c>
      <c r="AB144" s="95">
        <v>46372</v>
      </c>
      <c r="AC144" s="96">
        <v>0</v>
      </c>
      <c r="AD144" s="132">
        <v>0</v>
      </c>
      <c r="AE144" s="142" t="s">
        <v>2011</v>
      </c>
      <c r="AF144" s="78" t="s">
        <v>2008</v>
      </c>
    </row>
    <row r="145" spans="1:32" ht="35.25" customHeight="1" x14ac:dyDescent="0.3">
      <c r="A145" s="74">
        <v>287</v>
      </c>
      <c r="B145" s="75">
        <v>124</v>
      </c>
      <c r="C145" s="76" t="s">
        <v>1131</v>
      </c>
      <c r="D145" s="77" t="s">
        <v>1821</v>
      </c>
      <c r="E145" s="78" t="s">
        <v>903</v>
      </c>
      <c r="F145" s="77" t="s">
        <v>909</v>
      </c>
      <c r="G145" s="79" t="s">
        <v>2066</v>
      </c>
      <c r="H145" s="80">
        <v>1036955515</v>
      </c>
      <c r="I145" s="81">
        <v>5437904</v>
      </c>
      <c r="J145" s="81">
        <v>57097992</v>
      </c>
      <c r="K145" s="74" t="s">
        <v>812</v>
      </c>
      <c r="L145" s="82" t="s">
        <v>1963</v>
      </c>
      <c r="M145" s="83" t="s">
        <v>1824</v>
      </c>
      <c r="N145" s="138">
        <v>75075150</v>
      </c>
      <c r="O145" s="83" t="s">
        <v>1823</v>
      </c>
      <c r="P145" s="84">
        <v>3507696</v>
      </c>
      <c r="Q145" s="85">
        <v>129</v>
      </c>
      <c r="R145" s="86" t="s">
        <v>3240</v>
      </c>
      <c r="S145" s="87">
        <v>57097992</v>
      </c>
      <c r="T145" s="88">
        <v>364</v>
      </c>
      <c r="U145" s="89" t="s">
        <v>456</v>
      </c>
      <c r="V145" s="90">
        <v>57097992</v>
      </c>
      <c r="W145" s="91">
        <v>46046</v>
      </c>
      <c r="X145" s="92">
        <v>0</v>
      </c>
      <c r="Y145" s="91" t="s">
        <v>1810</v>
      </c>
      <c r="Z145" s="93">
        <v>46055</v>
      </c>
      <c r="AA145" s="94">
        <v>0</v>
      </c>
      <c r="AB145" s="95">
        <v>46372</v>
      </c>
      <c r="AC145" s="96">
        <v>0</v>
      </c>
      <c r="AD145" s="132">
        <v>0</v>
      </c>
      <c r="AE145" s="142" t="s">
        <v>2011</v>
      </c>
      <c r="AF145" s="78" t="s">
        <v>2008</v>
      </c>
    </row>
    <row r="146" spans="1:32" ht="35.25" customHeight="1" x14ac:dyDescent="0.3">
      <c r="A146" s="74">
        <v>288</v>
      </c>
      <c r="B146" s="75">
        <v>125</v>
      </c>
      <c r="C146" s="76" t="s">
        <v>1132</v>
      </c>
      <c r="D146" s="77" t="s">
        <v>1821</v>
      </c>
      <c r="E146" s="78" t="s">
        <v>903</v>
      </c>
      <c r="F146" s="77" t="s">
        <v>909</v>
      </c>
      <c r="G146" s="79" t="s">
        <v>2067</v>
      </c>
      <c r="H146" s="80">
        <v>71732235</v>
      </c>
      <c r="I146" s="81">
        <v>2852297</v>
      </c>
      <c r="J146" s="81">
        <v>29949119</v>
      </c>
      <c r="K146" s="74" t="s">
        <v>812</v>
      </c>
      <c r="L146" s="82" t="s">
        <v>1963</v>
      </c>
      <c r="M146" s="83" t="s">
        <v>1827</v>
      </c>
      <c r="N146" s="138">
        <v>98556206</v>
      </c>
      <c r="O146" s="83" t="s">
        <v>1828</v>
      </c>
      <c r="P146" s="84">
        <v>10267189</v>
      </c>
      <c r="Q146" s="85">
        <v>130</v>
      </c>
      <c r="R146" s="86" t="s">
        <v>3240</v>
      </c>
      <c r="S146" s="87">
        <v>29949119</v>
      </c>
      <c r="T146" s="88">
        <v>200</v>
      </c>
      <c r="U146" s="89" t="s">
        <v>331</v>
      </c>
      <c r="V146" s="90">
        <v>29949119</v>
      </c>
      <c r="W146" s="91">
        <v>46046</v>
      </c>
      <c r="X146" s="92">
        <v>0</v>
      </c>
      <c r="Y146" s="91" t="s">
        <v>1810</v>
      </c>
      <c r="Z146" s="93">
        <v>46055</v>
      </c>
      <c r="AA146" s="94">
        <v>0</v>
      </c>
      <c r="AB146" s="95">
        <v>46372</v>
      </c>
      <c r="AC146" s="96">
        <v>0</v>
      </c>
      <c r="AD146" s="132">
        <v>0</v>
      </c>
      <c r="AE146" s="142" t="s">
        <v>2044</v>
      </c>
      <c r="AF146" s="78" t="s">
        <v>2008</v>
      </c>
    </row>
    <row r="147" spans="1:32" ht="35.25" customHeight="1" x14ac:dyDescent="0.3">
      <c r="A147" s="74">
        <v>289</v>
      </c>
      <c r="B147" s="75">
        <v>126</v>
      </c>
      <c r="C147" s="76" t="s">
        <v>1133</v>
      </c>
      <c r="D147" s="77" t="s">
        <v>1821</v>
      </c>
      <c r="E147" s="78" t="s">
        <v>903</v>
      </c>
      <c r="F147" s="77" t="s">
        <v>909</v>
      </c>
      <c r="G147" s="79" t="s">
        <v>2068</v>
      </c>
      <c r="H147" s="80">
        <v>9729766</v>
      </c>
      <c r="I147" s="81">
        <v>10205743</v>
      </c>
      <c r="J147" s="81">
        <v>107160302</v>
      </c>
      <c r="K147" s="74" t="s">
        <v>812</v>
      </c>
      <c r="L147" s="82" t="s">
        <v>1963</v>
      </c>
      <c r="M147" s="83" t="s">
        <v>1828</v>
      </c>
      <c r="N147" s="138">
        <v>10267189</v>
      </c>
      <c r="O147" s="83" t="s">
        <v>1827</v>
      </c>
      <c r="P147" s="84">
        <v>98556206</v>
      </c>
      <c r="Q147" s="85">
        <v>164</v>
      </c>
      <c r="R147" s="86" t="s">
        <v>3240</v>
      </c>
      <c r="S147" s="87">
        <v>107160302</v>
      </c>
      <c r="T147" s="88">
        <v>245</v>
      </c>
      <c r="U147" s="89" t="s">
        <v>370</v>
      </c>
      <c r="V147" s="90">
        <v>107160302</v>
      </c>
      <c r="W147" s="91">
        <v>46045</v>
      </c>
      <c r="X147" s="92">
        <v>0</v>
      </c>
      <c r="Y147" s="91" t="s">
        <v>1810</v>
      </c>
      <c r="Z147" s="93">
        <v>46055</v>
      </c>
      <c r="AA147" s="94">
        <v>0</v>
      </c>
      <c r="AB147" s="95">
        <v>46372</v>
      </c>
      <c r="AC147" s="96">
        <v>0</v>
      </c>
      <c r="AD147" s="132">
        <v>0</v>
      </c>
      <c r="AE147" s="142" t="s">
        <v>2007</v>
      </c>
      <c r="AF147" s="78" t="s">
        <v>2008</v>
      </c>
    </row>
    <row r="148" spans="1:32" ht="35.25" customHeight="1" x14ac:dyDescent="0.3">
      <c r="A148" s="74">
        <v>290</v>
      </c>
      <c r="B148" s="75">
        <v>127</v>
      </c>
      <c r="C148" s="76" t="s">
        <v>1134</v>
      </c>
      <c r="D148" s="77" t="s">
        <v>1821</v>
      </c>
      <c r="E148" s="78" t="s">
        <v>903</v>
      </c>
      <c r="F148" s="77" t="s">
        <v>909</v>
      </c>
      <c r="G148" s="79" t="s">
        <v>2069</v>
      </c>
      <c r="H148" s="80">
        <v>78296925</v>
      </c>
      <c r="I148" s="81">
        <v>4378275</v>
      </c>
      <c r="J148" s="81">
        <v>45971888</v>
      </c>
      <c r="K148" s="74" t="s">
        <v>812</v>
      </c>
      <c r="L148" s="82" t="s">
        <v>1963</v>
      </c>
      <c r="M148" s="83" t="s">
        <v>1828</v>
      </c>
      <c r="N148" s="138">
        <v>10267189</v>
      </c>
      <c r="O148" s="83" t="s">
        <v>1827</v>
      </c>
      <c r="P148" s="84">
        <v>98556206</v>
      </c>
      <c r="Q148" s="85">
        <v>76</v>
      </c>
      <c r="R148" s="86" t="s">
        <v>3240</v>
      </c>
      <c r="S148" s="87">
        <v>45971888</v>
      </c>
      <c r="T148" s="88">
        <v>230</v>
      </c>
      <c r="U148" s="89" t="s">
        <v>356</v>
      </c>
      <c r="V148" s="90">
        <v>45971888</v>
      </c>
      <c r="W148" s="91">
        <v>46046</v>
      </c>
      <c r="X148" s="92">
        <v>0</v>
      </c>
      <c r="Y148" s="91" t="s">
        <v>1810</v>
      </c>
      <c r="Z148" s="93">
        <v>46055</v>
      </c>
      <c r="AA148" s="94">
        <v>0</v>
      </c>
      <c r="AB148" s="95">
        <v>46372</v>
      </c>
      <c r="AC148" s="96">
        <v>0</v>
      </c>
      <c r="AD148" s="132">
        <v>0</v>
      </c>
      <c r="AE148" s="142" t="s">
        <v>2044</v>
      </c>
      <c r="AF148" s="78" t="s">
        <v>2008</v>
      </c>
    </row>
    <row r="149" spans="1:32" ht="35.25" customHeight="1" x14ac:dyDescent="0.3">
      <c r="A149" s="74">
        <v>291</v>
      </c>
      <c r="B149" s="75">
        <v>128</v>
      </c>
      <c r="C149" s="76" t="s">
        <v>1135</v>
      </c>
      <c r="D149" s="77" t="s">
        <v>1821</v>
      </c>
      <c r="E149" s="78" t="s">
        <v>903</v>
      </c>
      <c r="F149" s="77" t="s">
        <v>909</v>
      </c>
      <c r="G149" s="79" t="s">
        <v>2070</v>
      </c>
      <c r="H149" s="80">
        <v>1000895492</v>
      </c>
      <c r="I149" s="81">
        <v>2852297</v>
      </c>
      <c r="J149" s="81">
        <v>29949119</v>
      </c>
      <c r="K149" s="74" t="s">
        <v>812</v>
      </c>
      <c r="L149" s="82" t="s">
        <v>1963</v>
      </c>
      <c r="M149" s="83" t="s">
        <v>1828</v>
      </c>
      <c r="N149" s="138">
        <v>10267189</v>
      </c>
      <c r="O149" s="83" t="s">
        <v>1827</v>
      </c>
      <c r="P149" s="84">
        <v>98556206</v>
      </c>
      <c r="Q149" s="85">
        <v>77</v>
      </c>
      <c r="R149" s="86" t="s">
        <v>3240</v>
      </c>
      <c r="S149" s="87">
        <v>29949119</v>
      </c>
      <c r="T149" s="88">
        <v>342</v>
      </c>
      <c r="U149" s="89" t="s">
        <v>437</v>
      </c>
      <c r="V149" s="90">
        <v>29949119</v>
      </c>
      <c r="W149" s="91">
        <v>46049</v>
      </c>
      <c r="X149" s="92">
        <v>0</v>
      </c>
      <c r="Y149" s="91" t="s">
        <v>1810</v>
      </c>
      <c r="Z149" s="93">
        <v>46055</v>
      </c>
      <c r="AA149" s="94">
        <v>0</v>
      </c>
      <c r="AB149" s="95">
        <v>46372</v>
      </c>
      <c r="AC149" s="96">
        <v>0</v>
      </c>
      <c r="AD149" s="132">
        <v>0</v>
      </c>
      <c r="AE149" s="142" t="s">
        <v>2011</v>
      </c>
      <c r="AF149" s="78" t="s">
        <v>2008</v>
      </c>
    </row>
    <row r="150" spans="1:32" ht="35.25" customHeight="1" x14ac:dyDescent="0.3">
      <c r="A150" s="74">
        <v>292</v>
      </c>
      <c r="B150" s="75">
        <v>129</v>
      </c>
      <c r="C150" s="76" t="s">
        <v>1136</v>
      </c>
      <c r="D150" s="77" t="s">
        <v>1821</v>
      </c>
      <c r="E150" s="78" t="s">
        <v>903</v>
      </c>
      <c r="F150" s="77" t="s">
        <v>909</v>
      </c>
      <c r="G150" s="79" t="s">
        <v>2071</v>
      </c>
      <c r="H150" s="80">
        <v>98588501</v>
      </c>
      <c r="I150" s="81">
        <v>5437904</v>
      </c>
      <c r="J150" s="81">
        <v>57097992</v>
      </c>
      <c r="K150" s="74" t="s">
        <v>812</v>
      </c>
      <c r="L150" s="82" t="s">
        <v>1963</v>
      </c>
      <c r="M150" s="83" t="s">
        <v>1827</v>
      </c>
      <c r="N150" s="138">
        <v>98556206</v>
      </c>
      <c r="O150" s="83" t="s">
        <v>1828</v>
      </c>
      <c r="P150" s="84">
        <v>10267189</v>
      </c>
      <c r="Q150" s="85">
        <v>263</v>
      </c>
      <c r="R150" s="86" t="s">
        <v>3240</v>
      </c>
      <c r="S150" s="87">
        <v>57097992</v>
      </c>
      <c r="T150" s="88">
        <v>313</v>
      </c>
      <c r="U150" s="89" t="s">
        <v>417</v>
      </c>
      <c r="V150" s="90">
        <v>57097992</v>
      </c>
      <c r="W150" s="91">
        <v>46045</v>
      </c>
      <c r="X150" s="92">
        <v>0</v>
      </c>
      <c r="Y150" s="91" t="s">
        <v>1810</v>
      </c>
      <c r="Z150" s="93">
        <v>46055</v>
      </c>
      <c r="AA150" s="94">
        <v>0</v>
      </c>
      <c r="AB150" s="95">
        <v>46372</v>
      </c>
      <c r="AC150" s="96">
        <v>0</v>
      </c>
      <c r="AD150" s="132">
        <v>0</v>
      </c>
      <c r="AE150" s="142" t="s">
        <v>2007</v>
      </c>
      <c r="AF150" s="78" t="s">
        <v>2008</v>
      </c>
    </row>
    <row r="151" spans="1:32" ht="35.25" customHeight="1" x14ac:dyDescent="0.3">
      <c r="A151" s="74">
        <v>293</v>
      </c>
      <c r="B151" s="75">
        <v>130</v>
      </c>
      <c r="C151" s="76" t="s">
        <v>1137</v>
      </c>
      <c r="D151" s="77" t="s">
        <v>1821</v>
      </c>
      <c r="E151" s="78" t="s">
        <v>903</v>
      </c>
      <c r="F151" s="77" t="s">
        <v>909</v>
      </c>
      <c r="G151" s="79" t="s">
        <v>2072</v>
      </c>
      <c r="H151" s="80">
        <v>1036603305</v>
      </c>
      <c r="I151" s="81">
        <v>5437904</v>
      </c>
      <c r="J151" s="81">
        <v>57097992</v>
      </c>
      <c r="K151" s="74" t="s">
        <v>812</v>
      </c>
      <c r="L151" s="82" t="s">
        <v>1963</v>
      </c>
      <c r="M151" s="83" t="s">
        <v>1827</v>
      </c>
      <c r="N151" s="138">
        <v>98556206</v>
      </c>
      <c r="O151" s="83" t="s">
        <v>1828</v>
      </c>
      <c r="P151" s="84">
        <v>10267189</v>
      </c>
      <c r="Q151" s="85">
        <v>104</v>
      </c>
      <c r="R151" s="86" t="s">
        <v>3240</v>
      </c>
      <c r="S151" s="87">
        <v>57097992</v>
      </c>
      <c r="T151" s="88">
        <v>365</v>
      </c>
      <c r="U151" s="89" t="s">
        <v>457</v>
      </c>
      <c r="V151" s="90">
        <v>57097992</v>
      </c>
      <c r="W151" s="91">
        <v>46045</v>
      </c>
      <c r="X151" s="92">
        <v>0</v>
      </c>
      <c r="Y151" s="91" t="s">
        <v>1810</v>
      </c>
      <c r="Z151" s="93">
        <v>46055</v>
      </c>
      <c r="AA151" s="94">
        <v>0</v>
      </c>
      <c r="AB151" s="95">
        <v>46372</v>
      </c>
      <c r="AC151" s="96">
        <v>0</v>
      </c>
      <c r="AD151" s="132">
        <v>0</v>
      </c>
      <c r="AE151" s="142" t="s">
        <v>2007</v>
      </c>
      <c r="AF151" s="78" t="s">
        <v>2008</v>
      </c>
    </row>
    <row r="152" spans="1:32" ht="35.25" customHeight="1" x14ac:dyDescent="0.3">
      <c r="A152" s="74">
        <v>294</v>
      </c>
      <c r="B152" s="75">
        <v>131</v>
      </c>
      <c r="C152" s="76" t="s">
        <v>1138</v>
      </c>
      <c r="D152" s="77" t="s">
        <v>1821</v>
      </c>
      <c r="E152" s="78" t="s">
        <v>903</v>
      </c>
      <c r="F152" s="77" t="s">
        <v>909</v>
      </c>
      <c r="G152" s="79" t="s">
        <v>2073</v>
      </c>
      <c r="H152" s="80">
        <v>1036638220</v>
      </c>
      <c r="I152" s="81">
        <v>5437904</v>
      </c>
      <c r="J152" s="81">
        <v>57097992</v>
      </c>
      <c r="K152" s="74" t="s">
        <v>812</v>
      </c>
      <c r="L152" s="82" t="s">
        <v>1963</v>
      </c>
      <c r="M152" s="83" t="s">
        <v>1827</v>
      </c>
      <c r="N152" s="138">
        <v>98556206</v>
      </c>
      <c r="O152" s="83" t="s">
        <v>1828</v>
      </c>
      <c r="P152" s="84">
        <v>10267189</v>
      </c>
      <c r="Q152" s="85">
        <v>78</v>
      </c>
      <c r="R152" s="86" t="s">
        <v>3240</v>
      </c>
      <c r="S152" s="87">
        <v>57097992</v>
      </c>
      <c r="T152" s="88">
        <v>358</v>
      </c>
      <c r="U152" s="89" t="s">
        <v>450</v>
      </c>
      <c r="V152" s="90">
        <v>57097992</v>
      </c>
      <c r="W152" s="91">
        <v>46046</v>
      </c>
      <c r="X152" s="92">
        <v>0</v>
      </c>
      <c r="Y152" s="91" t="s">
        <v>1810</v>
      </c>
      <c r="Z152" s="93">
        <v>46055</v>
      </c>
      <c r="AA152" s="94">
        <v>0</v>
      </c>
      <c r="AB152" s="95">
        <v>46372</v>
      </c>
      <c r="AC152" s="96">
        <v>0</v>
      </c>
      <c r="AD152" s="132">
        <v>0</v>
      </c>
      <c r="AE152" s="142" t="s">
        <v>2011</v>
      </c>
      <c r="AF152" s="78" t="s">
        <v>2008</v>
      </c>
    </row>
    <row r="153" spans="1:32" ht="35.25" customHeight="1" x14ac:dyDescent="0.3">
      <c r="A153" s="74">
        <v>295</v>
      </c>
      <c r="B153" s="75">
        <v>132</v>
      </c>
      <c r="C153" s="76" t="s">
        <v>1139</v>
      </c>
      <c r="D153" s="77" t="s">
        <v>1821</v>
      </c>
      <c r="E153" s="78" t="s">
        <v>903</v>
      </c>
      <c r="F153" s="77" t="s">
        <v>909</v>
      </c>
      <c r="G153" s="79" t="s">
        <v>2074</v>
      </c>
      <c r="H153" s="80">
        <v>1036962292</v>
      </c>
      <c r="I153" s="81">
        <v>5437904</v>
      </c>
      <c r="J153" s="81">
        <v>57097992</v>
      </c>
      <c r="K153" s="74" t="s">
        <v>812</v>
      </c>
      <c r="L153" s="82" t="s">
        <v>1963</v>
      </c>
      <c r="M153" s="83" t="s">
        <v>1827</v>
      </c>
      <c r="N153" s="138">
        <v>98556206</v>
      </c>
      <c r="O153" s="83" t="s">
        <v>1828</v>
      </c>
      <c r="P153" s="84">
        <v>10267189</v>
      </c>
      <c r="Q153" s="85">
        <v>264</v>
      </c>
      <c r="R153" s="86" t="s">
        <v>3240</v>
      </c>
      <c r="S153" s="87">
        <v>57097992</v>
      </c>
      <c r="T153" s="88">
        <v>366</v>
      </c>
      <c r="U153" s="89" t="s">
        <v>458</v>
      </c>
      <c r="V153" s="90">
        <v>57097992</v>
      </c>
      <c r="W153" s="91">
        <v>46046</v>
      </c>
      <c r="X153" s="92">
        <v>0</v>
      </c>
      <c r="Y153" s="91" t="s">
        <v>1810</v>
      </c>
      <c r="Z153" s="93">
        <v>46055</v>
      </c>
      <c r="AA153" s="94">
        <v>0</v>
      </c>
      <c r="AB153" s="95">
        <v>46372</v>
      </c>
      <c r="AC153" s="96">
        <v>0</v>
      </c>
      <c r="AD153" s="132">
        <v>0</v>
      </c>
      <c r="AE153" s="142" t="s">
        <v>2044</v>
      </c>
      <c r="AF153" s="78" t="s">
        <v>2008</v>
      </c>
    </row>
    <row r="154" spans="1:32" ht="35.25" customHeight="1" x14ac:dyDescent="0.3">
      <c r="A154" s="74">
        <v>296</v>
      </c>
      <c r="B154" s="75">
        <v>133</v>
      </c>
      <c r="C154" s="76" t="s">
        <v>1140</v>
      </c>
      <c r="D154" s="77" t="s">
        <v>1821</v>
      </c>
      <c r="E154" s="78" t="s">
        <v>903</v>
      </c>
      <c r="F154" s="77" t="s">
        <v>909</v>
      </c>
      <c r="G154" s="79" t="s">
        <v>2075</v>
      </c>
      <c r="H154" s="80">
        <v>1041325263</v>
      </c>
      <c r="I154" s="81">
        <v>6570266</v>
      </c>
      <c r="J154" s="81">
        <v>68987793</v>
      </c>
      <c r="K154" s="74" t="s">
        <v>812</v>
      </c>
      <c r="L154" s="82" t="s">
        <v>1963</v>
      </c>
      <c r="M154" s="83" t="s">
        <v>1827</v>
      </c>
      <c r="N154" s="138">
        <v>98556206</v>
      </c>
      <c r="O154" s="83" t="s">
        <v>1828</v>
      </c>
      <c r="P154" s="84">
        <v>10267189</v>
      </c>
      <c r="Q154" s="85">
        <v>79</v>
      </c>
      <c r="R154" s="86" t="s">
        <v>3240</v>
      </c>
      <c r="S154" s="87">
        <v>68987793</v>
      </c>
      <c r="T154" s="88">
        <v>190</v>
      </c>
      <c r="U154" s="89" t="s">
        <v>324</v>
      </c>
      <c r="V154" s="90">
        <v>68987793</v>
      </c>
      <c r="W154" s="91">
        <v>46046</v>
      </c>
      <c r="X154" s="92">
        <v>0</v>
      </c>
      <c r="Y154" s="91" t="s">
        <v>1810</v>
      </c>
      <c r="Z154" s="93">
        <v>46055</v>
      </c>
      <c r="AA154" s="94">
        <v>0</v>
      </c>
      <c r="AB154" s="95">
        <v>46372</v>
      </c>
      <c r="AC154" s="96">
        <v>0</v>
      </c>
      <c r="AD154" s="132">
        <v>0</v>
      </c>
      <c r="AE154" s="142" t="s">
        <v>2044</v>
      </c>
      <c r="AF154" s="78" t="s">
        <v>2008</v>
      </c>
    </row>
    <row r="155" spans="1:32" ht="35.25" customHeight="1" x14ac:dyDescent="0.3">
      <c r="A155" s="74">
        <v>297</v>
      </c>
      <c r="B155" s="75">
        <v>134</v>
      </c>
      <c r="C155" s="76" t="s">
        <v>1141</v>
      </c>
      <c r="D155" s="77" t="s">
        <v>1821</v>
      </c>
      <c r="E155" s="78" t="s">
        <v>903</v>
      </c>
      <c r="F155" s="77" t="s">
        <v>909</v>
      </c>
      <c r="G155" s="79" t="s">
        <v>2076</v>
      </c>
      <c r="H155" s="80">
        <v>1035873035</v>
      </c>
      <c r="I155" s="81">
        <v>2852297</v>
      </c>
      <c r="J155" s="81">
        <v>29949119</v>
      </c>
      <c r="K155" s="74" t="s">
        <v>812</v>
      </c>
      <c r="L155" s="82" t="s">
        <v>1963</v>
      </c>
      <c r="M155" s="83" t="s">
        <v>1827</v>
      </c>
      <c r="N155" s="138">
        <v>98556206</v>
      </c>
      <c r="O155" s="83" t="s">
        <v>1828</v>
      </c>
      <c r="P155" s="84">
        <v>10267189</v>
      </c>
      <c r="Q155" s="85">
        <v>131</v>
      </c>
      <c r="R155" s="86" t="s">
        <v>3240</v>
      </c>
      <c r="S155" s="87">
        <v>29949119</v>
      </c>
      <c r="T155" s="88">
        <v>188</v>
      </c>
      <c r="U155" s="89" t="s">
        <v>323</v>
      </c>
      <c r="V155" s="90">
        <v>29949119</v>
      </c>
      <c r="W155" s="91">
        <v>46046</v>
      </c>
      <c r="X155" s="92">
        <v>0</v>
      </c>
      <c r="Y155" s="91" t="s">
        <v>1810</v>
      </c>
      <c r="Z155" s="93">
        <v>46055</v>
      </c>
      <c r="AA155" s="94">
        <v>0</v>
      </c>
      <c r="AB155" s="95">
        <v>46372</v>
      </c>
      <c r="AC155" s="96">
        <v>0</v>
      </c>
      <c r="AD155" s="132">
        <v>0</v>
      </c>
      <c r="AE155" s="142" t="s">
        <v>2011</v>
      </c>
      <c r="AF155" s="78" t="s">
        <v>2008</v>
      </c>
    </row>
    <row r="156" spans="1:32" ht="35.25" customHeight="1" x14ac:dyDescent="0.3">
      <c r="A156" s="74">
        <v>298</v>
      </c>
      <c r="B156" s="75">
        <v>135</v>
      </c>
      <c r="C156" s="76" t="s">
        <v>1142</v>
      </c>
      <c r="D156" s="77" t="s">
        <v>1821</v>
      </c>
      <c r="E156" s="78" t="s">
        <v>903</v>
      </c>
      <c r="F156" s="77" t="s">
        <v>909</v>
      </c>
      <c r="G156" s="79" t="s">
        <v>2077</v>
      </c>
      <c r="H156" s="80">
        <v>1048019747</v>
      </c>
      <c r="I156" s="81">
        <v>6570266</v>
      </c>
      <c r="J156" s="81">
        <v>68987793</v>
      </c>
      <c r="K156" s="74" t="s">
        <v>812</v>
      </c>
      <c r="L156" s="82" t="s">
        <v>1963</v>
      </c>
      <c r="M156" s="83" t="s">
        <v>1827</v>
      </c>
      <c r="N156" s="138">
        <v>98556206</v>
      </c>
      <c r="O156" s="83" t="s">
        <v>1828</v>
      </c>
      <c r="P156" s="84">
        <v>10267189</v>
      </c>
      <c r="Q156" s="85">
        <v>242</v>
      </c>
      <c r="R156" s="86" t="s">
        <v>3240</v>
      </c>
      <c r="S156" s="87">
        <v>68987793</v>
      </c>
      <c r="T156" s="88">
        <v>187</v>
      </c>
      <c r="U156" s="89" t="s">
        <v>322</v>
      </c>
      <c r="V156" s="90">
        <v>68987793</v>
      </c>
      <c r="W156" s="91">
        <v>46046</v>
      </c>
      <c r="X156" s="92">
        <v>0</v>
      </c>
      <c r="Y156" s="91" t="s">
        <v>1810</v>
      </c>
      <c r="Z156" s="93">
        <v>46055</v>
      </c>
      <c r="AA156" s="94">
        <v>0</v>
      </c>
      <c r="AB156" s="95">
        <v>46372</v>
      </c>
      <c r="AC156" s="96">
        <v>0</v>
      </c>
      <c r="AD156" s="132">
        <v>0</v>
      </c>
      <c r="AE156" s="142" t="s">
        <v>2044</v>
      </c>
      <c r="AF156" s="78" t="s">
        <v>2008</v>
      </c>
    </row>
    <row r="157" spans="1:32" ht="35.25" customHeight="1" x14ac:dyDescent="0.3">
      <c r="A157" s="74">
        <v>299</v>
      </c>
      <c r="B157" s="75">
        <v>136</v>
      </c>
      <c r="C157" s="76" t="s">
        <v>1143</v>
      </c>
      <c r="D157" s="77" t="s">
        <v>1821</v>
      </c>
      <c r="E157" s="78" t="s">
        <v>903</v>
      </c>
      <c r="F157" s="77" t="s">
        <v>909</v>
      </c>
      <c r="G157" s="79" t="s">
        <v>2078</v>
      </c>
      <c r="H157" s="80">
        <v>1028001610</v>
      </c>
      <c r="I157" s="81">
        <v>2852297</v>
      </c>
      <c r="J157" s="81">
        <v>29949119</v>
      </c>
      <c r="K157" s="74" t="s">
        <v>812</v>
      </c>
      <c r="L157" s="82" t="s">
        <v>1963</v>
      </c>
      <c r="M157" s="83" t="s">
        <v>1824</v>
      </c>
      <c r="N157" s="138">
        <v>75075150</v>
      </c>
      <c r="O157" s="83" t="s">
        <v>1823</v>
      </c>
      <c r="P157" s="84">
        <v>3507696</v>
      </c>
      <c r="Q157" s="85">
        <v>217</v>
      </c>
      <c r="R157" s="86" t="s">
        <v>3240</v>
      </c>
      <c r="S157" s="87">
        <v>29949119</v>
      </c>
      <c r="T157" s="88">
        <v>186</v>
      </c>
      <c r="U157" s="89" t="s">
        <v>321</v>
      </c>
      <c r="V157" s="90">
        <v>29949119</v>
      </c>
      <c r="W157" s="91">
        <v>46046</v>
      </c>
      <c r="X157" s="92">
        <v>0</v>
      </c>
      <c r="Y157" s="91" t="s">
        <v>1810</v>
      </c>
      <c r="Z157" s="93">
        <v>46055</v>
      </c>
      <c r="AA157" s="94">
        <v>0</v>
      </c>
      <c r="AB157" s="95">
        <v>46372</v>
      </c>
      <c r="AC157" s="96">
        <v>0</v>
      </c>
      <c r="AD157" s="132">
        <v>0</v>
      </c>
      <c r="AE157" s="142" t="s">
        <v>2044</v>
      </c>
      <c r="AF157" s="78" t="s">
        <v>2008</v>
      </c>
    </row>
    <row r="158" spans="1:32" ht="35.25" customHeight="1" x14ac:dyDescent="0.3">
      <c r="A158" s="74">
        <v>300</v>
      </c>
      <c r="B158" s="75">
        <v>137</v>
      </c>
      <c r="C158" s="76" t="s">
        <v>1144</v>
      </c>
      <c r="D158" s="77" t="s">
        <v>1821</v>
      </c>
      <c r="E158" s="78" t="s">
        <v>903</v>
      </c>
      <c r="F158" s="77" t="s">
        <v>909</v>
      </c>
      <c r="G158" s="79" t="s">
        <v>2079</v>
      </c>
      <c r="H158" s="80">
        <v>1038410802</v>
      </c>
      <c r="I158" s="81">
        <v>5437904</v>
      </c>
      <c r="J158" s="81">
        <v>57097992</v>
      </c>
      <c r="K158" s="74" t="s">
        <v>812</v>
      </c>
      <c r="L158" s="82" t="s">
        <v>1963</v>
      </c>
      <c r="M158" s="83" t="s">
        <v>1824</v>
      </c>
      <c r="N158" s="138">
        <v>75075150</v>
      </c>
      <c r="O158" s="83" t="s">
        <v>1823</v>
      </c>
      <c r="P158" s="84">
        <v>3507696</v>
      </c>
      <c r="Q158" s="85">
        <v>168</v>
      </c>
      <c r="R158" s="86" t="s">
        <v>3240</v>
      </c>
      <c r="S158" s="87">
        <v>57097992</v>
      </c>
      <c r="T158" s="88">
        <v>185</v>
      </c>
      <c r="U158" s="89" t="s">
        <v>320</v>
      </c>
      <c r="V158" s="90">
        <v>57097992</v>
      </c>
      <c r="W158" s="91">
        <v>46045</v>
      </c>
      <c r="X158" s="92">
        <v>0</v>
      </c>
      <c r="Y158" s="91" t="s">
        <v>1810</v>
      </c>
      <c r="Z158" s="93">
        <v>46055</v>
      </c>
      <c r="AA158" s="94">
        <v>0</v>
      </c>
      <c r="AB158" s="95">
        <v>46372</v>
      </c>
      <c r="AC158" s="96">
        <v>0</v>
      </c>
      <c r="AD158" s="132">
        <v>0</v>
      </c>
      <c r="AE158" s="142" t="s">
        <v>2007</v>
      </c>
      <c r="AF158" s="78" t="s">
        <v>2008</v>
      </c>
    </row>
    <row r="159" spans="1:32" ht="35.25" customHeight="1" x14ac:dyDescent="0.3">
      <c r="A159" s="74">
        <v>301</v>
      </c>
      <c r="B159" s="75">
        <v>138</v>
      </c>
      <c r="C159" s="76" t="s">
        <v>1145</v>
      </c>
      <c r="D159" s="77" t="s">
        <v>1821</v>
      </c>
      <c r="E159" s="78" t="s">
        <v>903</v>
      </c>
      <c r="F159" s="77" t="s">
        <v>909</v>
      </c>
      <c r="G159" s="79" t="s">
        <v>2080</v>
      </c>
      <c r="H159" s="80">
        <v>1017230955</v>
      </c>
      <c r="I159" s="81">
        <v>2852297</v>
      </c>
      <c r="J159" s="81">
        <v>29949119</v>
      </c>
      <c r="K159" s="74" t="s">
        <v>812</v>
      </c>
      <c r="L159" s="82" t="s">
        <v>1963</v>
      </c>
      <c r="M159" s="83" t="s">
        <v>1824</v>
      </c>
      <c r="N159" s="138">
        <v>75075150</v>
      </c>
      <c r="O159" s="83" t="s">
        <v>1823</v>
      </c>
      <c r="P159" s="84">
        <v>3507696</v>
      </c>
      <c r="Q159" s="85">
        <v>194</v>
      </c>
      <c r="R159" s="86" t="s">
        <v>3240</v>
      </c>
      <c r="S159" s="87">
        <v>29949119</v>
      </c>
      <c r="T159" s="88">
        <v>184</v>
      </c>
      <c r="U159" s="89" t="s">
        <v>319</v>
      </c>
      <c r="V159" s="90">
        <v>29949119</v>
      </c>
      <c r="W159" s="91">
        <v>46046</v>
      </c>
      <c r="X159" s="92">
        <v>0</v>
      </c>
      <c r="Y159" s="91" t="s">
        <v>1810</v>
      </c>
      <c r="Z159" s="93">
        <v>46055</v>
      </c>
      <c r="AA159" s="94">
        <v>0</v>
      </c>
      <c r="AB159" s="95">
        <v>46372</v>
      </c>
      <c r="AC159" s="96">
        <v>0</v>
      </c>
      <c r="AD159" s="132">
        <v>0</v>
      </c>
      <c r="AE159" s="142" t="s">
        <v>2011</v>
      </c>
      <c r="AF159" s="78" t="s">
        <v>2008</v>
      </c>
    </row>
    <row r="160" spans="1:32" ht="35.25" customHeight="1" x14ac:dyDescent="0.3">
      <c r="A160" s="74">
        <v>302</v>
      </c>
      <c r="B160" s="75">
        <v>139</v>
      </c>
      <c r="C160" s="76" t="s">
        <v>1146</v>
      </c>
      <c r="D160" s="77" t="s">
        <v>1821</v>
      </c>
      <c r="E160" s="78" t="s">
        <v>903</v>
      </c>
      <c r="F160" s="77" t="s">
        <v>909</v>
      </c>
      <c r="G160" s="79" t="s">
        <v>2081</v>
      </c>
      <c r="H160" s="80">
        <v>1036686057</v>
      </c>
      <c r="I160" s="81">
        <v>2852297</v>
      </c>
      <c r="J160" s="81">
        <v>29949119</v>
      </c>
      <c r="K160" s="74" t="s">
        <v>812</v>
      </c>
      <c r="L160" s="82" t="s">
        <v>1963</v>
      </c>
      <c r="M160" s="83" t="s">
        <v>1824</v>
      </c>
      <c r="N160" s="138">
        <v>75075150</v>
      </c>
      <c r="O160" s="83" t="s">
        <v>1823</v>
      </c>
      <c r="P160" s="84">
        <v>3507696</v>
      </c>
      <c r="Q160" s="85">
        <v>195</v>
      </c>
      <c r="R160" s="86" t="s">
        <v>3240</v>
      </c>
      <c r="S160" s="87">
        <v>29949119</v>
      </c>
      <c r="T160" s="88">
        <v>183</v>
      </c>
      <c r="U160" s="89" t="s">
        <v>318</v>
      </c>
      <c r="V160" s="90">
        <v>29949119</v>
      </c>
      <c r="W160" s="91">
        <v>46046</v>
      </c>
      <c r="X160" s="92">
        <v>0</v>
      </c>
      <c r="Y160" s="91" t="s">
        <v>1810</v>
      </c>
      <c r="Z160" s="93">
        <v>46055</v>
      </c>
      <c r="AA160" s="94">
        <v>0</v>
      </c>
      <c r="AB160" s="95">
        <v>46372</v>
      </c>
      <c r="AC160" s="96">
        <v>0</v>
      </c>
      <c r="AD160" s="132">
        <v>0</v>
      </c>
      <c r="AE160" s="142" t="s">
        <v>2011</v>
      </c>
      <c r="AF160" s="78" t="s">
        <v>2008</v>
      </c>
    </row>
    <row r="161" spans="1:32" ht="35.25" customHeight="1" x14ac:dyDescent="0.3">
      <c r="A161" s="74">
        <v>303</v>
      </c>
      <c r="B161" s="75">
        <v>140</v>
      </c>
      <c r="C161" s="76" t="s">
        <v>1147</v>
      </c>
      <c r="D161" s="77" t="s">
        <v>1821</v>
      </c>
      <c r="E161" s="78" t="s">
        <v>903</v>
      </c>
      <c r="F161" s="77" t="s">
        <v>909</v>
      </c>
      <c r="G161" s="79" t="s">
        <v>2082</v>
      </c>
      <c r="H161" s="80">
        <v>1026138513</v>
      </c>
      <c r="I161" s="81">
        <v>5437904</v>
      </c>
      <c r="J161" s="81">
        <v>57097992</v>
      </c>
      <c r="K161" s="74" t="s">
        <v>812</v>
      </c>
      <c r="L161" s="82" t="s">
        <v>1963</v>
      </c>
      <c r="M161" s="83" t="s">
        <v>1824</v>
      </c>
      <c r="N161" s="138">
        <v>75075150</v>
      </c>
      <c r="O161" s="83" t="s">
        <v>1823</v>
      </c>
      <c r="P161" s="84">
        <v>3507696</v>
      </c>
      <c r="Q161" s="85">
        <v>108</v>
      </c>
      <c r="R161" s="86" t="s">
        <v>3240</v>
      </c>
      <c r="S161" s="87">
        <v>57097992</v>
      </c>
      <c r="T161" s="88">
        <v>182</v>
      </c>
      <c r="U161" s="89" t="s">
        <v>317</v>
      </c>
      <c r="V161" s="90">
        <v>57097992</v>
      </c>
      <c r="W161" s="91">
        <v>46045</v>
      </c>
      <c r="X161" s="92">
        <v>0</v>
      </c>
      <c r="Y161" s="91" t="s">
        <v>1810</v>
      </c>
      <c r="Z161" s="93">
        <v>46055</v>
      </c>
      <c r="AA161" s="94">
        <v>0</v>
      </c>
      <c r="AB161" s="95">
        <v>46372</v>
      </c>
      <c r="AC161" s="96">
        <v>0</v>
      </c>
      <c r="AD161" s="132">
        <v>0</v>
      </c>
      <c r="AE161" s="142" t="s">
        <v>2007</v>
      </c>
      <c r="AF161" s="78" t="s">
        <v>2008</v>
      </c>
    </row>
    <row r="162" spans="1:32" ht="35.25" customHeight="1" x14ac:dyDescent="0.3">
      <c r="A162" s="74">
        <v>304</v>
      </c>
      <c r="B162" s="75">
        <v>141</v>
      </c>
      <c r="C162" s="76" t="s">
        <v>1148</v>
      </c>
      <c r="D162" s="77" t="s">
        <v>1821</v>
      </c>
      <c r="E162" s="78" t="s">
        <v>903</v>
      </c>
      <c r="F162" s="77" t="s">
        <v>909</v>
      </c>
      <c r="G162" s="79" t="s">
        <v>2083</v>
      </c>
      <c r="H162" s="80">
        <v>3391900</v>
      </c>
      <c r="I162" s="81">
        <v>4378275</v>
      </c>
      <c r="J162" s="81">
        <v>45971888</v>
      </c>
      <c r="K162" s="74" t="s">
        <v>812</v>
      </c>
      <c r="L162" s="82" t="s">
        <v>1963</v>
      </c>
      <c r="M162" s="83" t="s">
        <v>1827</v>
      </c>
      <c r="N162" s="138">
        <v>98556206</v>
      </c>
      <c r="O162" s="83" t="s">
        <v>1828</v>
      </c>
      <c r="P162" s="84">
        <v>10267189</v>
      </c>
      <c r="Q162" s="85">
        <v>245</v>
      </c>
      <c r="R162" s="86" t="s">
        <v>3240</v>
      </c>
      <c r="S162" s="87">
        <v>45971888</v>
      </c>
      <c r="T162" s="88">
        <v>181</v>
      </c>
      <c r="U162" s="89" t="s">
        <v>316</v>
      </c>
      <c r="V162" s="90">
        <v>45971888</v>
      </c>
      <c r="W162" s="91">
        <v>46046</v>
      </c>
      <c r="X162" s="92">
        <v>0</v>
      </c>
      <c r="Y162" s="91" t="s">
        <v>1810</v>
      </c>
      <c r="Z162" s="93">
        <v>46055</v>
      </c>
      <c r="AA162" s="94">
        <v>0</v>
      </c>
      <c r="AB162" s="95">
        <v>46372</v>
      </c>
      <c r="AC162" s="96">
        <v>0</v>
      </c>
      <c r="AD162" s="132">
        <v>0</v>
      </c>
      <c r="AE162" s="142" t="s">
        <v>2011</v>
      </c>
      <c r="AF162" s="78" t="s">
        <v>2008</v>
      </c>
    </row>
    <row r="163" spans="1:32" ht="35.25" customHeight="1" x14ac:dyDescent="0.3">
      <c r="A163" s="74">
        <v>305</v>
      </c>
      <c r="B163" s="75">
        <v>142</v>
      </c>
      <c r="C163" s="76" t="s">
        <v>1149</v>
      </c>
      <c r="D163" s="77" t="s">
        <v>1821</v>
      </c>
      <c r="E163" s="78" t="s">
        <v>903</v>
      </c>
      <c r="F163" s="77" t="s">
        <v>909</v>
      </c>
      <c r="G163" s="79" t="s">
        <v>2084</v>
      </c>
      <c r="H163" s="80">
        <v>98554081</v>
      </c>
      <c r="I163" s="81">
        <v>8760982</v>
      </c>
      <c r="J163" s="81">
        <v>91990311</v>
      </c>
      <c r="K163" s="74" t="s">
        <v>812</v>
      </c>
      <c r="L163" s="82" t="s">
        <v>1963</v>
      </c>
      <c r="M163" s="83" t="s">
        <v>1827</v>
      </c>
      <c r="N163" s="138">
        <v>98556206</v>
      </c>
      <c r="O163" s="83" t="s">
        <v>1828</v>
      </c>
      <c r="P163" s="84">
        <v>10267189</v>
      </c>
      <c r="Q163" s="85">
        <v>83</v>
      </c>
      <c r="R163" s="86" t="s">
        <v>3240</v>
      </c>
      <c r="S163" s="87">
        <v>91990311</v>
      </c>
      <c r="T163" s="88">
        <v>180</v>
      </c>
      <c r="U163" s="89" t="s">
        <v>315</v>
      </c>
      <c r="V163" s="90">
        <v>91990311</v>
      </c>
      <c r="W163" s="91">
        <v>46045</v>
      </c>
      <c r="X163" s="92">
        <v>0</v>
      </c>
      <c r="Y163" s="91" t="s">
        <v>1810</v>
      </c>
      <c r="Z163" s="93">
        <v>46055</v>
      </c>
      <c r="AA163" s="94">
        <v>0</v>
      </c>
      <c r="AB163" s="95">
        <v>46372</v>
      </c>
      <c r="AC163" s="96">
        <v>0</v>
      </c>
      <c r="AD163" s="132">
        <v>0</v>
      </c>
      <c r="AE163" s="142" t="s">
        <v>2007</v>
      </c>
      <c r="AF163" s="78" t="s">
        <v>2008</v>
      </c>
    </row>
    <row r="164" spans="1:32" ht="35.25" customHeight="1" x14ac:dyDescent="0.3">
      <c r="A164" s="74">
        <v>306</v>
      </c>
      <c r="B164" s="75">
        <v>143</v>
      </c>
      <c r="C164" s="76" t="s">
        <v>1150</v>
      </c>
      <c r="D164" s="77" t="s">
        <v>1821</v>
      </c>
      <c r="E164" s="78" t="s">
        <v>903</v>
      </c>
      <c r="F164" s="77" t="s">
        <v>909</v>
      </c>
      <c r="G164" s="79" t="s">
        <v>2085</v>
      </c>
      <c r="H164" s="80">
        <v>1054092294</v>
      </c>
      <c r="I164" s="81">
        <v>2852297</v>
      </c>
      <c r="J164" s="81">
        <v>29949119</v>
      </c>
      <c r="K164" s="74" t="s">
        <v>812</v>
      </c>
      <c r="L164" s="82" t="s">
        <v>1963</v>
      </c>
      <c r="M164" s="83" t="s">
        <v>1827</v>
      </c>
      <c r="N164" s="138">
        <v>98556206</v>
      </c>
      <c r="O164" s="83" t="s">
        <v>1828</v>
      </c>
      <c r="P164" s="84">
        <v>10267189</v>
      </c>
      <c r="Q164" s="85">
        <v>269</v>
      </c>
      <c r="R164" s="86" t="s">
        <v>3240</v>
      </c>
      <c r="S164" s="87">
        <v>29949119</v>
      </c>
      <c r="T164" s="88">
        <v>179</v>
      </c>
      <c r="U164" s="89" t="s">
        <v>314</v>
      </c>
      <c r="V164" s="90">
        <v>29949119</v>
      </c>
      <c r="W164" s="91">
        <v>46045</v>
      </c>
      <c r="X164" s="92">
        <v>0</v>
      </c>
      <c r="Y164" s="91" t="s">
        <v>1810</v>
      </c>
      <c r="Z164" s="93">
        <v>46055</v>
      </c>
      <c r="AA164" s="94">
        <v>0</v>
      </c>
      <c r="AB164" s="95">
        <v>46372</v>
      </c>
      <c r="AC164" s="96">
        <v>0</v>
      </c>
      <c r="AD164" s="132">
        <v>0</v>
      </c>
      <c r="AE164" s="142" t="s">
        <v>2007</v>
      </c>
      <c r="AF164" s="78" t="s">
        <v>2008</v>
      </c>
    </row>
    <row r="165" spans="1:32" ht="35.25" customHeight="1" x14ac:dyDescent="0.3">
      <c r="A165" s="74">
        <v>307</v>
      </c>
      <c r="B165" s="75">
        <v>144</v>
      </c>
      <c r="C165" s="76" t="s">
        <v>1151</v>
      </c>
      <c r="D165" s="77" t="s">
        <v>1821</v>
      </c>
      <c r="E165" s="78" t="s">
        <v>903</v>
      </c>
      <c r="F165" s="77" t="s">
        <v>909</v>
      </c>
      <c r="G165" s="79" t="s">
        <v>2086</v>
      </c>
      <c r="H165" s="80">
        <v>80795654</v>
      </c>
      <c r="I165" s="81">
        <v>4378275</v>
      </c>
      <c r="J165" s="81">
        <v>45971888</v>
      </c>
      <c r="K165" s="74" t="s">
        <v>812</v>
      </c>
      <c r="L165" s="82" t="s">
        <v>1963</v>
      </c>
      <c r="M165" s="83" t="s">
        <v>1827</v>
      </c>
      <c r="N165" s="138">
        <v>98556206</v>
      </c>
      <c r="O165" s="83" t="s">
        <v>1828</v>
      </c>
      <c r="P165" s="84">
        <v>10267189</v>
      </c>
      <c r="Q165" s="85">
        <v>218</v>
      </c>
      <c r="R165" s="86" t="s">
        <v>3240</v>
      </c>
      <c r="S165" s="87">
        <v>45971888</v>
      </c>
      <c r="T165" s="88">
        <v>178</v>
      </c>
      <c r="U165" s="89" t="s">
        <v>313</v>
      </c>
      <c r="V165" s="90">
        <v>45971888</v>
      </c>
      <c r="W165" s="91">
        <v>46045</v>
      </c>
      <c r="X165" s="92">
        <v>0</v>
      </c>
      <c r="Y165" s="91" t="s">
        <v>1810</v>
      </c>
      <c r="Z165" s="93">
        <v>46055</v>
      </c>
      <c r="AA165" s="94">
        <v>0</v>
      </c>
      <c r="AB165" s="95">
        <v>46372</v>
      </c>
      <c r="AC165" s="96">
        <v>0</v>
      </c>
      <c r="AD165" s="132">
        <v>0</v>
      </c>
      <c r="AE165" s="142" t="s">
        <v>2007</v>
      </c>
      <c r="AF165" s="78" t="s">
        <v>2008</v>
      </c>
    </row>
    <row r="166" spans="1:32" ht="35.25" customHeight="1" x14ac:dyDescent="0.3">
      <c r="A166" s="74">
        <v>308</v>
      </c>
      <c r="B166" s="75">
        <v>145</v>
      </c>
      <c r="C166" s="76" t="s">
        <v>1152</v>
      </c>
      <c r="D166" s="77" t="s">
        <v>1821</v>
      </c>
      <c r="E166" s="78" t="s">
        <v>903</v>
      </c>
      <c r="F166" s="77" t="s">
        <v>909</v>
      </c>
      <c r="G166" s="79" t="s">
        <v>2087</v>
      </c>
      <c r="H166" s="80">
        <v>2470571</v>
      </c>
      <c r="I166" s="81">
        <v>4378275</v>
      </c>
      <c r="J166" s="81">
        <v>45971888</v>
      </c>
      <c r="K166" s="74" t="s">
        <v>812</v>
      </c>
      <c r="L166" s="82" t="s">
        <v>1963</v>
      </c>
      <c r="M166" s="83" t="s">
        <v>1827</v>
      </c>
      <c r="N166" s="138">
        <v>98556206</v>
      </c>
      <c r="O166" s="83" t="s">
        <v>1828</v>
      </c>
      <c r="P166" s="84">
        <v>10267189</v>
      </c>
      <c r="Q166" s="85">
        <v>169</v>
      </c>
      <c r="R166" s="86" t="s">
        <v>3240</v>
      </c>
      <c r="S166" s="87">
        <v>45971888</v>
      </c>
      <c r="T166" s="88">
        <v>177</v>
      </c>
      <c r="U166" s="89" t="s">
        <v>312</v>
      </c>
      <c r="V166" s="90">
        <v>45971888</v>
      </c>
      <c r="W166" s="91">
        <v>46046</v>
      </c>
      <c r="X166" s="92">
        <v>0</v>
      </c>
      <c r="Y166" s="91" t="s">
        <v>1810</v>
      </c>
      <c r="Z166" s="93">
        <v>46055</v>
      </c>
      <c r="AA166" s="94">
        <v>0</v>
      </c>
      <c r="AB166" s="95">
        <v>46372</v>
      </c>
      <c r="AC166" s="96">
        <v>0</v>
      </c>
      <c r="AD166" s="132">
        <v>0</v>
      </c>
      <c r="AE166" s="142" t="s">
        <v>2044</v>
      </c>
      <c r="AF166" s="78" t="s">
        <v>2008</v>
      </c>
    </row>
    <row r="167" spans="1:32" ht="35.25" customHeight="1" x14ac:dyDescent="0.3">
      <c r="A167" s="74">
        <v>309</v>
      </c>
      <c r="B167" s="75">
        <v>146</v>
      </c>
      <c r="C167" s="76" t="s">
        <v>1153</v>
      </c>
      <c r="D167" s="77" t="s">
        <v>1821</v>
      </c>
      <c r="E167" s="78" t="s">
        <v>903</v>
      </c>
      <c r="F167" s="77" t="s">
        <v>909</v>
      </c>
      <c r="G167" s="79" t="s">
        <v>2088</v>
      </c>
      <c r="H167" s="80">
        <v>1128441305</v>
      </c>
      <c r="I167" s="81">
        <v>4378275</v>
      </c>
      <c r="J167" s="81">
        <v>45971888</v>
      </c>
      <c r="K167" s="74" t="s">
        <v>812</v>
      </c>
      <c r="L167" s="82" t="s">
        <v>1963</v>
      </c>
      <c r="M167" s="83" t="s">
        <v>1827</v>
      </c>
      <c r="N167" s="138">
        <v>98556206</v>
      </c>
      <c r="O167" s="83" t="s">
        <v>1828</v>
      </c>
      <c r="P167" s="84">
        <v>10267189</v>
      </c>
      <c r="Q167" s="85">
        <v>84</v>
      </c>
      <c r="R167" s="86" t="s">
        <v>3240</v>
      </c>
      <c r="S167" s="87">
        <v>45971888</v>
      </c>
      <c r="T167" s="88">
        <v>176</v>
      </c>
      <c r="U167" s="89" t="s">
        <v>311</v>
      </c>
      <c r="V167" s="90">
        <v>45971888</v>
      </c>
      <c r="W167" s="91">
        <v>46046</v>
      </c>
      <c r="X167" s="92">
        <v>0</v>
      </c>
      <c r="Y167" s="91" t="s">
        <v>1810</v>
      </c>
      <c r="Z167" s="93">
        <v>46055</v>
      </c>
      <c r="AA167" s="94">
        <v>0</v>
      </c>
      <c r="AB167" s="95">
        <v>46372</v>
      </c>
      <c r="AC167" s="96">
        <v>0</v>
      </c>
      <c r="AD167" s="132">
        <v>0</v>
      </c>
      <c r="AE167" s="142" t="s">
        <v>2011</v>
      </c>
      <c r="AF167" s="78" t="s">
        <v>2008</v>
      </c>
    </row>
    <row r="168" spans="1:32" ht="35.25" customHeight="1" x14ac:dyDescent="0.3">
      <c r="A168" s="74">
        <v>310</v>
      </c>
      <c r="B168" s="75">
        <v>147</v>
      </c>
      <c r="C168" s="76" t="s">
        <v>1154</v>
      </c>
      <c r="D168" s="77" t="s">
        <v>1821</v>
      </c>
      <c r="E168" s="78" t="s">
        <v>903</v>
      </c>
      <c r="F168" s="77" t="s">
        <v>909</v>
      </c>
      <c r="G168" s="79" t="s">
        <v>2089</v>
      </c>
      <c r="H168" s="80">
        <v>98551148</v>
      </c>
      <c r="I168" s="81">
        <v>6570266</v>
      </c>
      <c r="J168" s="81">
        <v>68987793</v>
      </c>
      <c r="K168" s="74" t="s">
        <v>812</v>
      </c>
      <c r="L168" s="82" t="s">
        <v>1963</v>
      </c>
      <c r="M168" s="83" t="s">
        <v>1827</v>
      </c>
      <c r="N168" s="138">
        <v>98556206</v>
      </c>
      <c r="O168" s="83" t="s">
        <v>1828</v>
      </c>
      <c r="P168" s="84">
        <v>10267189</v>
      </c>
      <c r="Q168" s="85">
        <v>85</v>
      </c>
      <c r="R168" s="86" t="s">
        <v>3240</v>
      </c>
      <c r="S168" s="87">
        <v>68987793</v>
      </c>
      <c r="T168" s="88">
        <v>229</v>
      </c>
      <c r="U168" s="89" t="s">
        <v>355</v>
      </c>
      <c r="V168" s="90">
        <v>68987793</v>
      </c>
      <c r="W168" s="91">
        <v>46045</v>
      </c>
      <c r="X168" s="92">
        <v>0</v>
      </c>
      <c r="Y168" s="91" t="s">
        <v>1810</v>
      </c>
      <c r="Z168" s="93">
        <v>46055</v>
      </c>
      <c r="AA168" s="94">
        <v>0</v>
      </c>
      <c r="AB168" s="95">
        <v>46372</v>
      </c>
      <c r="AC168" s="96">
        <v>0</v>
      </c>
      <c r="AD168" s="132">
        <v>0</v>
      </c>
      <c r="AE168" s="142" t="s">
        <v>2007</v>
      </c>
      <c r="AF168" s="78" t="s">
        <v>2008</v>
      </c>
    </row>
    <row r="169" spans="1:32" ht="35.25" customHeight="1" x14ac:dyDescent="0.3">
      <c r="A169" s="74">
        <v>311</v>
      </c>
      <c r="B169" s="75">
        <v>148</v>
      </c>
      <c r="C169" s="76" t="s">
        <v>1155</v>
      </c>
      <c r="D169" s="77" t="s">
        <v>1821</v>
      </c>
      <c r="E169" s="78" t="s">
        <v>903</v>
      </c>
      <c r="F169" s="77" t="s">
        <v>909</v>
      </c>
      <c r="G169" s="79" t="s">
        <v>2090</v>
      </c>
      <c r="H169" s="80">
        <v>1000653897</v>
      </c>
      <c r="I169" s="81">
        <v>4378275</v>
      </c>
      <c r="J169" s="81">
        <v>45971888</v>
      </c>
      <c r="K169" s="74" t="s">
        <v>812</v>
      </c>
      <c r="L169" s="82" t="s">
        <v>1963</v>
      </c>
      <c r="M169" s="83" t="s">
        <v>1827</v>
      </c>
      <c r="N169" s="138">
        <v>98556206</v>
      </c>
      <c r="O169" s="83" t="s">
        <v>1828</v>
      </c>
      <c r="P169" s="84">
        <v>10267189</v>
      </c>
      <c r="Q169" s="85">
        <v>170</v>
      </c>
      <c r="R169" s="86" t="s">
        <v>3240</v>
      </c>
      <c r="S169" s="87">
        <v>45971888</v>
      </c>
      <c r="T169" s="88">
        <v>341</v>
      </c>
      <c r="U169" s="89" t="s">
        <v>437</v>
      </c>
      <c r="V169" s="90">
        <v>45971888</v>
      </c>
      <c r="W169" s="91">
        <v>46045</v>
      </c>
      <c r="X169" s="92">
        <v>0</v>
      </c>
      <c r="Y169" s="91" t="s">
        <v>1810</v>
      </c>
      <c r="Z169" s="93">
        <v>46055</v>
      </c>
      <c r="AA169" s="94">
        <v>0</v>
      </c>
      <c r="AB169" s="95">
        <v>46372</v>
      </c>
      <c r="AC169" s="96">
        <v>0</v>
      </c>
      <c r="AD169" s="132">
        <v>0</v>
      </c>
      <c r="AE169" s="142" t="s">
        <v>2007</v>
      </c>
      <c r="AF169" s="78" t="s">
        <v>2008</v>
      </c>
    </row>
    <row r="170" spans="1:32" ht="35.25" customHeight="1" x14ac:dyDescent="0.3">
      <c r="A170" s="74">
        <v>312</v>
      </c>
      <c r="B170" s="75">
        <v>149</v>
      </c>
      <c r="C170" s="76" t="s">
        <v>1156</v>
      </c>
      <c r="D170" s="77" t="s">
        <v>1821</v>
      </c>
      <c r="E170" s="78" t="s">
        <v>903</v>
      </c>
      <c r="F170" s="77" t="s">
        <v>909</v>
      </c>
      <c r="G170" s="79" t="s">
        <v>2091</v>
      </c>
      <c r="H170" s="80">
        <v>1037617213</v>
      </c>
      <c r="I170" s="81">
        <v>6570266</v>
      </c>
      <c r="J170" s="81">
        <v>68987793</v>
      </c>
      <c r="K170" s="74" t="s">
        <v>812</v>
      </c>
      <c r="L170" s="82" t="s">
        <v>1963</v>
      </c>
      <c r="M170" s="83" t="s">
        <v>1827</v>
      </c>
      <c r="N170" s="138">
        <v>98556206</v>
      </c>
      <c r="O170" s="83" t="s">
        <v>1828</v>
      </c>
      <c r="P170" s="84">
        <v>10267189</v>
      </c>
      <c r="Q170" s="85">
        <v>139</v>
      </c>
      <c r="R170" s="86" t="s">
        <v>3240</v>
      </c>
      <c r="S170" s="87">
        <v>68987793</v>
      </c>
      <c r="T170" s="88">
        <v>384</v>
      </c>
      <c r="U170" s="89" t="s">
        <v>467</v>
      </c>
      <c r="V170" s="90">
        <v>68987793</v>
      </c>
      <c r="W170" s="91">
        <v>46045</v>
      </c>
      <c r="X170" s="92">
        <v>0</v>
      </c>
      <c r="Y170" s="91" t="s">
        <v>1810</v>
      </c>
      <c r="Z170" s="93">
        <v>46055</v>
      </c>
      <c r="AA170" s="94">
        <v>0</v>
      </c>
      <c r="AB170" s="95">
        <v>46372</v>
      </c>
      <c r="AC170" s="96">
        <v>0</v>
      </c>
      <c r="AD170" s="132">
        <v>0</v>
      </c>
      <c r="AE170" s="142" t="s">
        <v>2007</v>
      </c>
      <c r="AF170" s="78" t="s">
        <v>2008</v>
      </c>
    </row>
    <row r="171" spans="1:32" ht="35.25" customHeight="1" x14ac:dyDescent="0.3">
      <c r="A171" s="74">
        <v>313</v>
      </c>
      <c r="B171" s="75">
        <v>150</v>
      </c>
      <c r="C171" s="76" t="s">
        <v>1157</v>
      </c>
      <c r="D171" s="77" t="s">
        <v>1821</v>
      </c>
      <c r="E171" s="78" t="s">
        <v>903</v>
      </c>
      <c r="F171" s="77" t="s">
        <v>909</v>
      </c>
      <c r="G171" s="79" t="s">
        <v>2092</v>
      </c>
      <c r="H171" s="80">
        <v>1022093789</v>
      </c>
      <c r="I171" s="81">
        <v>6570266</v>
      </c>
      <c r="J171" s="81">
        <v>68987793</v>
      </c>
      <c r="K171" s="74" t="s">
        <v>812</v>
      </c>
      <c r="L171" s="82" t="s">
        <v>1963</v>
      </c>
      <c r="M171" s="83" t="s">
        <v>1827</v>
      </c>
      <c r="N171" s="138">
        <v>98556206</v>
      </c>
      <c r="O171" s="83" t="s">
        <v>1828</v>
      </c>
      <c r="P171" s="84">
        <v>10267189</v>
      </c>
      <c r="Q171" s="85">
        <v>109</v>
      </c>
      <c r="R171" s="86" t="s">
        <v>3240</v>
      </c>
      <c r="S171" s="87">
        <v>68987793</v>
      </c>
      <c r="T171" s="88">
        <v>324</v>
      </c>
      <c r="U171" s="89" t="s">
        <v>422</v>
      </c>
      <c r="V171" s="90">
        <v>68987793</v>
      </c>
      <c r="W171" s="91">
        <v>46045</v>
      </c>
      <c r="X171" s="92">
        <v>0</v>
      </c>
      <c r="Y171" s="91" t="s">
        <v>1810</v>
      </c>
      <c r="Z171" s="93">
        <v>46055</v>
      </c>
      <c r="AA171" s="94">
        <v>0</v>
      </c>
      <c r="AB171" s="95">
        <v>46372</v>
      </c>
      <c r="AC171" s="96">
        <v>0</v>
      </c>
      <c r="AD171" s="132">
        <v>0</v>
      </c>
      <c r="AE171" s="142" t="s">
        <v>2007</v>
      </c>
      <c r="AF171" s="78" t="s">
        <v>2008</v>
      </c>
    </row>
    <row r="172" spans="1:32" ht="35.25" customHeight="1" x14ac:dyDescent="0.3">
      <c r="A172" s="74">
        <v>314</v>
      </c>
      <c r="B172" s="75">
        <v>151</v>
      </c>
      <c r="C172" s="76" t="s">
        <v>1158</v>
      </c>
      <c r="D172" s="77" t="s">
        <v>1821</v>
      </c>
      <c r="E172" s="78" t="s">
        <v>903</v>
      </c>
      <c r="F172" s="77" t="s">
        <v>909</v>
      </c>
      <c r="G172" s="79" t="s">
        <v>2093</v>
      </c>
      <c r="H172" s="80">
        <v>1036935231</v>
      </c>
      <c r="I172" s="81">
        <v>5437904</v>
      </c>
      <c r="J172" s="81">
        <v>57097992</v>
      </c>
      <c r="K172" s="74" t="s">
        <v>812</v>
      </c>
      <c r="L172" s="82" t="s">
        <v>1963</v>
      </c>
      <c r="M172" s="83" t="s">
        <v>1827</v>
      </c>
      <c r="N172" s="138">
        <v>98556206</v>
      </c>
      <c r="O172" s="83" t="s">
        <v>1828</v>
      </c>
      <c r="P172" s="84">
        <v>10267189</v>
      </c>
      <c r="Q172" s="85">
        <v>140</v>
      </c>
      <c r="R172" s="86" t="s">
        <v>3240</v>
      </c>
      <c r="S172" s="87">
        <v>57097992</v>
      </c>
      <c r="T172" s="88">
        <v>360</v>
      </c>
      <c r="U172" s="89" t="s">
        <v>452</v>
      </c>
      <c r="V172" s="90">
        <v>57097992</v>
      </c>
      <c r="W172" s="91">
        <v>46046</v>
      </c>
      <c r="X172" s="92">
        <v>0</v>
      </c>
      <c r="Y172" s="91" t="s">
        <v>1810</v>
      </c>
      <c r="Z172" s="93">
        <v>46055</v>
      </c>
      <c r="AA172" s="94">
        <v>0</v>
      </c>
      <c r="AB172" s="95">
        <v>46372</v>
      </c>
      <c r="AC172" s="96">
        <v>0</v>
      </c>
      <c r="AD172" s="132">
        <v>0</v>
      </c>
      <c r="AE172" s="142" t="s">
        <v>2044</v>
      </c>
      <c r="AF172" s="78" t="s">
        <v>2008</v>
      </c>
    </row>
    <row r="173" spans="1:32" ht="35.25" customHeight="1" x14ac:dyDescent="0.3">
      <c r="A173" s="74">
        <v>315</v>
      </c>
      <c r="B173" s="75">
        <v>152</v>
      </c>
      <c r="C173" s="76" t="s">
        <v>1159</v>
      </c>
      <c r="D173" s="77" t="s">
        <v>1821</v>
      </c>
      <c r="E173" s="78" t="s">
        <v>903</v>
      </c>
      <c r="F173" s="77" t="s">
        <v>909</v>
      </c>
      <c r="G173" s="79" t="s">
        <v>2094</v>
      </c>
      <c r="H173" s="80">
        <v>1028013832</v>
      </c>
      <c r="I173" s="81">
        <v>4378275</v>
      </c>
      <c r="J173" s="81">
        <v>45971888</v>
      </c>
      <c r="K173" s="74" t="s">
        <v>812</v>
      </c>
      <c r="L173" s="82" t="s">
        <v>1963</v>
      </c>
      <c r="M173" s="83" t="s">
        <v>1827</v>
      </c>
      <c r="N173" s="138">
        <v>98556206</v>
      </c>
      <c r="O173" s="83" t="s">
        <v>1828</v>
      </c>
      <c r="P173" s="84">
        <v>10267189</v>
      </c>
      <c r="Q173" s="85">
        <v>197</v>
      </c>
      <c r="R173" s="86" t="s">
        <v>3240</v>
      </c>
      <c r="S173" s="87">
        <v>45971888</v>
      </c>
      <c r="T173" s="88">
        <v>343</v>
      </c>
      <c r="U173" s="89" t="s">
        <v>438</v>
      </c>
      <c r="V173" s="90">
        <v>45971888</v>
      </c>
      <c r="W173" s="91">
        <v>46046</v>
      </c>
      <c r="X173" s="92">
        <v>0</v>
      </c>
      <c r="Y173" s="91" t="s">
        <v>1810</v>
      </c>
      <c r="Z173" s="93">
        <v>46055</v>
      </c>
      <c r="AA173" s="94">
        <v>0</v>
      </c>
      <c r="AB173" s="95">
        <v>46372</v>
      </c>
      <c r="AC173" s="96">
        <v>0</v>
      </c>
      <c r="AD173" s="132">
        <v>0</v>
      </c>
      <c r="AE173" s="142" t="s">
        <v>2011</v>
      </c>
      <c r="AF173" s="78" t="s">
        <v>2008</v>
      </c>
    </row>
    <row r="174" spans="1:32" ht="35.25" customHeight="1" x14ac:dyDescent="0.3">
      <c r="A174" s="74">
        <v>316</v>
      </c>
      <c r="B174" s="75">
        <v>153</v>
      </c>
      <c r="C174" s="76" t="s">
        <v>1160</v>
      </c>
      <c r="D174" s="77" t="s">
        <v>1821</v>
      </c>
      <c r="E174" s="78" t="s">
        <v>903</v>
      </c>
      <c r="F174" s="77" t="s">
        <v>909</v>
      </c>
      <c r="G174" s="79" t="s">
        <v>2095</v>
      </c>
      <c r="H174" s="80">
        <v>7319786</v>
      </c>
      <c r="I174" s="81">
        <v>2852297</v>
      </c>
      <c r="J174" s="81">
        <v>29949119</v>
      </c>
      <c r="K174" s="74" t="s">
        <v>812</v>
      </c>
      <c r="L174" s="82" t="s">
        <v>1963</v>
      </c>
      <c r="M174" s="83" t="s">
        <v>1827</v>
      </c>
      <c r="N174" s="138">
        <v>98556206</v>
      </c>
      <c r="O174" s="83" t="s">
        <v>1828</v>
      </c>
      <c r="P174" s="84">
        <v>10267189</v>
      </c>
      <c r="Q174" s="85">
        <v>248</v>
      </c>
      <c r="R174" s="86" t="s">
        <v>3240</v>
      </c>
      <c r="S174" s="87">
        <v>29949119</v>
      </c>
      <c r="T174" s="88">
        <v>312</v>
      </c>
      <c r="U174" s="89" t="s">
        <v>416</v>
      </c>
      <c r="V174" s="90">
        <v>29949119</v>
      </c>
      <c r="W174" s="91">
        <v>46046</v>
      </c>
      <c r="X174" s="92">
        <v>0</v>
      </c>
      <c r="Y174" s="91" t="s">
        <v>1810</v>
      </c>
      <c r="Z174" s="93">
        <v>46055</v>
      </c>
      <c r="AA174" s="94">
        <v>0</v>
      </c>
      <c r="AB174" s="95">
        <v>46372</v>
      </c>
      <c r="AC174" s="96">
        <v>0</v>
      </c>
      <c r="AD174" s="132">
        <v>0</v>
      </c>
      <c r="AE174" s="142" t="s">
        <v>2011</v>
      </c>
      <c r="AF174" s="78" t="s">
        <v>2008</v>
      </c>
    </row>
    <row r="175" spans="1:32" ht="35.25" customHeight="1" x14ac:dyDescent="0.3">
      <c r="A175" s="74">
        <v>317</v>
      </c>
      <c r="B175" s="75">
        <v>154</v>
      </c>
      <c r="C175" s="76" t="s">
        <v>1161</v>
      </c>
      <c r="D175" s="77" t="s">
        <v>1821</v>
      </c>
      <c r="E175" s="78" t="s">
        <v>903</v>
      </c>
      <c r="F175" s="77" t="s">
        <v>909</v>
      </c>
      <c r="G175" s="79" t="s">
        <v>2096</v>
      </c>
      <c r="H175" s="80">
        <v>1143326398</v>
      </c>
      <c r="I175" s="81">
        <v>4378275</v>
      </c>
      <c r="J175" s="81">
        <v>45971888</v>
      </c>
      <c r="K175" s="74" t="s">
        <v>812</v>
      </c>
      <c r="L175" s="82" t="s">
        <v>1963</v>
      </c>
      <c r="M175" s="83" t="s">
        <v>1827</v>
      </c>
      <c r="N175" s="138">
        <v>98556206</v>
      </c>
      <c r="O175" s="83" t="s">
        <v>1828</v>
      </c>
      <c r="P175" s="84">
        <v>10267189</v>
      </c>
      <c r="Q175" s="85">
        <v>274</v>
      </c>
      <c r="R175" s="86" t="s">
        <v>3240</v>
      </c>
      <c r="S175" s="87">
        <v>45971888</v>
      </c>
      <c r="T175" s="88">
        <v>297</v>
      </c>
      <c r="U175" s="89" t="s">
        <v>401</v>
      </c>
      <c r="V175" s="90">
        <v>45971888</v>
      </c>
      <c r="W175" s="91">
        <v>46046</v>
      </c>
      <c r="X175" s="92">
        <v>0</v>
      </c>
      <c r="Y175" s="91" t="s">
        <v>1810</v>
      </c>
      <c r="Z175" s="93">
        <v>46055</v>
      </c>
      <c r="AA175" s="94">
        <v>0</v>
      </c>
      <c r="AB175" s="95">
        <v>46372</v>
      </c>
      <c r="AC175" s="96">
        <v>0</v>
      </c>
      <c r="AD175" s="132">
        <v>0</v>
      </c>
      <c r="AE175" s="142" t="s">
        <v>2011</v>
      </c>
      <c r="AF175" s="78" t="s">
        <v>2008</v>
      </c>
    </row>
    <row r="176" spans="1:32" ht="35.25" customHeight="1" x14ac:dyDescent="0.3">
      <c r="A176" s="74">
        <v>318</v>
      </c>
      <c r="B176" s="75">
        <v>155</v>
      </c>
      <c r="C176" s="76" t="s">
        <v>1162</v>
      </c>
      <c r="D176" s="77" t="s">
        <v>1821</v>
      </c>
      <c r="E176" s="78" t="s">
        <v>903</v>
      </c>
      <c r="F176" s="77" t="s">
        <v>909</v>
      </c>
      <c r="G176" s="79" t="s">
        <v>2097</v>
      </c>
      <c r="H176" s="80">
        <v>1128420951</v>
      </c>
      <c r="I176" s="81">
        <v>6570266</v>
      </c>
      <c r="J176" s="81">
        <v>68987793</v>
      </c>
      <c r="K176" s="74" t="s">
        <v>812</v>
      </c>
      <c r="L176" s="82" t="s">
        <v>1963</v>
      </c>
      <c r="M176" s="83" t="s">
        <v>1827</v>
      </c>
      <c r="N176" s="138">
        <v>98556206</v>
      </c>
      <c r="O176" s="83" t="s">
        <v>1828</v>
      </c>
      <c r="P176" s="84">
        <v>10267189</v>
      </c>
      <c r="Q176" s="85">
        <v>275</v>
      </c>
      <c r="R176" s="86" t="s">
        <v>3240</v>
      </c>
      <c r="S176" s="87">
        <v>68987793</v>
      </c>
      <c r="T176" s="88">
        <v>302</v>
      </c>
      <c r="U176" s="89" t="s">
        <v>406</v>
      </c>
      <c r="V176" s="90">
        <v>68987793</v>
      </c>
      <c r="W176" s="91">
        <v>46045</v>
      </c>
      <c r="X176" s="92">
        <v>0</v>
      </c>
      <c r="Y176" s="91" t="s">
        <v>1810</v>
      </c>
      <c r="Z176" s="93">
        <v>46055</v>
      </c>
      <c r="AA176" s="94">
        <v>0</v>
      </c>
      <c r="AB176" s="95">
        <v>46372</v>
      </c>
      <c r="AC176" s="96">
        <v>0</v>
      </c>
      <c r="AD176" s="132">
        <v>0</v>
      </c>
      <c r="AE176" s="142" t="s">
        <v>2007</v>
      </c>
      <c r="AF176" s="78" t="s">
        <v>2008</v>
      </c>
    </row>
    <row r="177" spans="1:32" ht="35.25" customHeight="1" x14ac:dyDescent="0.3">
      <c r="A177" s="74">
        <v>319</v>
      </c>
      <c r="B177" s="75">
        <v>156</v>
      </c>
      <c r="C177" s="76" t="s">
        <v>1163</v>
      </c>
      <c r="D177" s="77" t="s">
        <v>1821</v>
      </c>
      <c r="E177" s="78" t="s">
        <v>903</v>
      </c>
      <c r="F177" s="77" t="s">
        <v>909</v>
      </c>
      <c r="G177" s="79" t="s">
        <v>2098</v>
      </c>
      <c r="H177" s="80">
        <v>72144343</v>
      </c>
      <c r="I177" s="81">
        <v>4378275</v>
      </c>
      <c r="J177" s="81">
        <v>45971888</v>
      </c>
      <c r="K177" s="74" t="s">
        <v>812</v>
      </c>
      <c r="L177" s="82" t="s">
        <v>1963</v>
      </c>
      <c r="M177" s="83" t="s">
        <v>1827</v>
      </c>
      <c r="N177" s="138">
        <v>98556206</v>
      </c>
      <c r="O177" s="83" t="s">
        <v>1828</v>
      </c>
      <c r="P177" s="84">
        <v>10267189</v>
      </c>
      <c r="Q177" s="85">
        <v>146</v>
      </c>
      <c r="R177" s="86" t="s">
        <v>3240</v>
      </c>
      <c r="S177" s="87">
        <v>45971888</v>
      </c>
      <c r="T177" s="88">
        <v>227</v>
      </c>
      <c r="U177" s="89" t="s">
        <v>353</v>
      </c>
      <c r="V177" s="90">
        <v>45971888</v>
      </c>
      <c r="W177" s="91">
        <v>46046</v>
      </c>
      <c r="X177" s="92">
        <v>0</v>
      </c>
      <c r="Y177" s="91" t="s">
        <v>1810</v>
      </c>
      <c r="Z177" s="93">
        <v>46055</v>
      </c>
      <c r="AA177" s="94">
        <v>0</v>
      </c>
      <c r="AB177" s="95">
        <v>46372</v>
      </c>
      <c r="AC177" s="96">
        <v>0</v>
      </c>
      <c r="AD177" s="132">
        <v>0</v>
      </c>
      <c r="AE177" s="142" t="s">
        <v>2011</v>
      </c>
      <c r="AF177" s="78" t="s">
        <v>2008</v>
      </c>
    </row>
    <row r="178" spans="1:32" ht="35.25" customHeight="1" x14ac:dyDescent="0.3">
      <c r="A178" s="74">
        <v>320</v>
      </c>
      <c r="B178" s="75">
        <v>157</v>
      </c>
      <c r="C178" s="76" t="s">
        <v>1164</v>
      </c>
      <c r="D178" s="77" t="s">
        <v>1821</v>
      </c>
      <c r="E178" s="78" t="s">
        <v>903</v>
      </c>
      <c r="F178" s="77" t="s">
        <v>909</v>
      </c>
      <c r="G178" s="79" t="s">
        <v>2099</v>
      </c>
      <c r="H178" s="80">
        <v>71718769</v>
      </c>
      <c r="I178" s="81">
        <v>4378275</v>
      </c>
      <c r="J178" s="81">
        <v>45971888</v>
      </c>
      <c r="K178" s="74" t="s">
        <v>812</v>
      </c>
      <c r="L178" s="82" t="s">
        <v>1963</v>
      </c>
      <c r="M178" s="83" t="s">
        <v>1827</v>
      </c>
      <c r="N178" s="138">
        <v>98556206</v>
      </c>
      <c r="O178" s="83" t="s">
        <v>1828</v>
      </c>
      <c r="P178" s="84">
        <v>10267189</v>
      </c>
      <c r="Q178" s="85">
        <v>147</v>
      </c>
      <c r="R178" s="86" t="s">
        <v>3240</v>
      </c>
      <c r="S178" s="87">
        <v>45971888</v>
      </c>
      <c r="T178" s="88">
        <v>199</v>
      </c>
      <c r="U178" s="89" t="s">
        <v>330</v>
      </c>
      <c r="V178" s="90">
        <v>45971888</v>
      </c>
      <c r="W178" s="91">
        <v>46046</v>
      </c>
      <c r="X178" s="92">
        <v>0</v>
      </c>
      <c r="Y178" s="91" t="s">
        <v>1810</v>
      </c>
      <c r="Z178" s="93">
        <v>46055</v>
      </c>
      <c r="AA178" s="94">
        <v>0</v>
      </c>
      <c r="AB178" s="95">
        <v>46372</v>
      </c>
      <c r="AC178" s="96">
        <v>0</v>
      </c>
      <c r="AD178" s="132">
        <v>0</v>
      </c>
      <c r="AE178" s="142" t="s">
        <v>2011</v>
      </c>
      <c r="AF178" s="78" t="s">
        <v>2008</v>
      </c>
    </row>
    <row r="179" spans="1:32" ht="35.25" customHeight="1" x14ac:dyDescent="0.3">
      <c r="A179" s="74">
        <v>321</v>
      </c>
      <c r="B179" s="75">
        <v>158</v>
      </c>
      <c r="C179" s="76" t="s">
        <v>1165</v>
      </c>
      <c r="D179" s="77" t="s">
        <v>1821</v>
      </c>
      <c r="E179" s="78" t="s">
        <v>903</v>
      </c>
      <c r="F179" s="77" t="s">
        <v>909</v>
      </c>
      <c r="G179" s="79" t="s">
        <v>2100</v>
      </c>
      <c r="H179" s="80">
        <v>78688947</v>
      </c>
      <c r="I179" s="81">
        <v>2852297</v>
      </c>
      <c r="J179" s="81">
        <v>29949119</v>
      </c>
      <c r="K179" s="74" t="s">
        <v>812</v>
      </c>
      <c r="L179" s="82" t="s">
        <v>1963</v>
      </c>
      <c r="M179" s="83" t="s">
        <v>1827</v>
      </c>
      <c r="N179" s="138">
        <v>98556206</v>
      </c>
      <c r="O179" s="83" t="s">
        <v>1828</v>
      </c>
      <c r="P179" s="84">
        <v>10267189</v>
      </c>
      <c r="Q179" s="85">
        <v>148</v>
      </c>
      <c r="R179" s="86" t="s">
        <v>3240</v>
      </c>
      <c r="S179" s="87">
        <v>29949119</v>
      </c>
      <c r="T179" s="88">
        <v>225</v>
      </c>
      <c r="U179" s="89" t="s">
        <v>352</v>
      </c>
      <c r="V179" s="90">
        <v>29949119</v>
      </c>
      <c r="W179" s="91">
        <v>46046</v>
      </c>
      <c r="X179" s="92">
        <v>0</v>
      </c>
      <c r="Y179" s="91" t="s">
        <v>1810</v>
      </c>
      <c r="Z179" s="93">
        <v>46055</v>
      </c>
      <c r="AA179" s="94">
        <v>0</v>
      </c>
      <c r="AB179" s="95">
        <v>46372</v>
      </c>
      <c r="AC179" s="96">
        <v>0</v>
      </c>
      <c r="AD179" s="132">
        <v>0</v>
      </c>
      <c r="AE179" s="142" t="s">
        <v>2044</v>
      </c>
      <c r="AF179" s="78" t="s">
        <v>2008</v>
      </c>
    </row>
    <row r="180" spans="1:32" ht="35.25" customHeight="1" x14ac:dyDescent="0.3">
      <c r="A180" s="74">
        <v>322</v>
      </c>
      <c r="B180" s="75">
        <v>159</v>
      </c>
      <c r="C180" s="76" t="s">
        <v>1166</v>
      </c>
      <c r="D180" s="77" t="s">
        <v>1821</v>
      </c>
      <c r="E180" s="78" t="s">
        <v>903</v>
      </c>
      <c r="F180" s="77" t="s">
        <v>909</v>
      </c>
      <c r="G180" s="79" t="s">
        <v>2101</v>
      </c>
      <c r="H180" s="80">
        <v>70522067</v>
      </c>
      <c r="I180" s="81">
        <v>2852297</v>
      </c>
      <c r="J180" s="81">
        <v>29949119</v>
      </c>
      <c r="K180" s="74" t="s">
        <v>812</v>
      </c>
      <c r="L180" s="82" t="s">
        <v>1963</v>
      </c>
      <c r="M180" s="83" t="s">
        <v>1827</v>
      </c>
      <c r="N180" s="138">
        <v>98556206</v>
      </c>
      <c r="O180" s="83" t="s">
        <v>1828</v>
      </c>
      <c r="P180" s="84">
        <v>10267189</v>
      </c>
      <c r="Q180" s="85">
        <v>91</v>
      </c>
      <c r="R180" s="86" t="s">
        <v>3240</v>
      </c>
      <c r="S180" s="87">
        <v>29949119</v>
      </c>
      <c r="T180" s="88">
        <v>271</v>
      </c>
      <c r="U180" s="89" t="s">
        <v>389</v>
      </c>
      <c r="V180" s="90">
        <v>29949119</v>
      </c>
      <c r="W180" s="91">
        <v>46046</v>
      </c>
      <c r="X180" s="92">
        <v>0</v>
      </c>
      <c r="Y180" s="91" t="s">
        <v>1810</v>
      </c>
      <c r="Z180" s="93">
        <v>46055</v>
      </c>
      <c r="AA180" s="94">
        <v>0</v>
      </c>
      <c r="AB180" s="95">
        <v>46372</v>
      </c>
      <c r="AC180" s="96">
        <v>0</v>
      </c>
      <c r="AD180" s="132">
        <v>0</v>
      </c>
      <c r="AE180" s="142" t="s">
        <v>2044</v>
      </c>
      <c r="AF180" s="78" t="s">
        <v>2008</v>
      </c>
    </row>
    <row r="181" spans="1:32" ht="35.25" customHeight="1" x14ac:dyDescent="0.3">
      <c r="A181" s="74">
        <v>323</v>
      </c>
      <c r="B181" s="75">
        <v>160</v>
      </c>
      <c r="C181" s="76" t="s">
        <v>1167</v>
      </c>
      <c r="D181" s="77" t="s">
        <v>1821</v>
      </c>
      <c r="E181" s="78" t="s">
        <v>903</v>
      </c>
      <c r="F181" s="77" t="s">
        <v>909</v>
      </c>
      <c r="G181" s="79" t="s">
        <v>2102</v>
      </c>
      <c r="H181" s="80">
        <v>6892057</v>
      </c>
      <c r="I181" s="81">
        <v>5437904</v>
      </c>
      <c r="J181" s="81">
        <v>57097992</v>
      </c>
      <c r="K181" s="74" t="s">
        <v>812</v>
      </c>
      <c r="L181" s="82" t="s">
        <v>1963</v>
      </c>
      <c r="M181" s="83" t="s">
        <v>1827</v>
      </c>
      <c r="N181" s="138">
        <v>98556206</v>
      </c>
      <c r="O181" s="83" t="s">
        <v>1828</v>
      </c>
      <c r="P181" s="84">
        <v>10267189</v>
      </c>
      <c r="Q181" s="85">
        <v>149</v>
      </c>
      <c r="R181" s="86" t="s">
        <v>3240</v>
      </c>
      <c r="S181" s="87">
        <v>57097992</v>
      </c>
      <c r="T181" s="88">
        <v>236</v>
      </c>
      <c r="U181" s="89" t="s">
        <v>361</v>
      </c>
      <c r="V181" s="90">
        <v>57097992</v>
      </c>
      <c r="W181" s="91">
        <v>46045</v>
      </c>
      <c r="X181" s="92">
        <v>0</v>
      </c>
      <c r="Y181" s="91" t="s">
        <v>1810</v>
      </c>
      <c r="Z181" s="93">
        <v>46055</v>
      </c>
      <c r="AA181" s="94">
        <v>0</v>
      </c>
      <c r="AB181" s="95">
        <v>46372</v>
      </c>
      <c r="AC181" s="96">
        <v>0</v>
      </c>
      <c r="AD181" s="132">
        <v>0</v>
      </c>
      <c r="AE181" s="142" t="s">
        <v>2007</v>
      </c>
      <c r="AF181" s="78" t="s">
        <v>2008</v>
      </c>
    </row>
    <row r="182" spans="1:32" ht="35.25" customHeight="1" x14ac:dyDescent="0.3">
      <c r="A182" s="74">
        <v>324</v>
      </c>
      <c r="B182" s="75">
        <v>161</v>
      </c>
      <c r="C182" s="76" t="s">
        <v>1168</v>
      </c>
      <c r="D182" s="77" t="s">
        <v>1821</v>
      </c>
      <c r="E182" s="78" t="s">
        <v>903</v>
      </c>
      <c r="F182" s="77" t="s">
        <v>909</v>
      </c>
      <c r="G182" s="79" t="s">
        <v>2103</v>
      </c>
      <c r="H182" s="80">
        <v>1128478840</v>
      </c>
      <c r="I182" s="81">
        <v>2852297</v>
      </c>
      <c r="J182" s="81">
        <v>29949119</v>
      </c>
      <c r="K182" s="74" t="s">
        <v>812</v>
      </c>
      <c r="L182" s="82" t="s">
        <v>1963</v>
      </c>
      <c r="M182" s="83" t="s">
        <v>1827</v>
      </c>
      <c r="N182" s="138">
        <v>98556206</v>
      </c>
      <c r="O182" s="83" t="s">
        <v>1828</v>
      </c>
      <c r="P182" s="84">
        <v>10267189</v>
      </c>
      <c r="Q182" s="85">
        <v>92</v>
      </c>
      <c r="R182" s="86" t="s">
        <v>3240</v>
      </c>
      <c r="S182" s="87">
        <v>29949119</v>
      </c>
      <c r="T182" s="88">
        <v>298</v>
      </c>
      <c r="U182" s="89" t="s">
        <v>402</v>
      </c>
      <c r="V182" s="90">
        <v>29949119</v>
      </c>
      <c r="W182" s="91">
        <v>46046</v>
      </c>
      <c r="X182" s="92">
        <v>0</v>
      </c>
      <c r="Y182" s="91" t="s">
        <v>1810</v>
      </c>
      <c r="Z182" s="93">
        <v>46055</v>
      </c>
      <c r="AA182" s="94">
        <v>0</v>
      </c>
      <c r="AB182" s="95">
        <v>46372</v>
      </c>
      <c r="AC182" s="96">
        <v>0</v>
      </c>
      <c r="AD182" s="132">
        <v>0</v>
      </c>
      <c r="AE182" s="142" t="s">
        <v>2011</v>
      </c>
      <c r="AF182" s="78" t="s">
        <v>2008</v>
      </c>
    </row>
    <row r="183" spans="1:32" ht="35.25" customHeight="1" x14ac:dyDescent="0.3">
      <c r="A183" s="74">
        <v>325</v>
      </c>
      <c r="B183" s="75">
        <v>162</v>
      </c>
      <c r="C183" s="76" t="s">
        <v>1169</v>
      </c>
      <c r="D183" s="77" t="s">
        <v>1821</v>
      </c>
      <c r="E183" s="78" t="s">
        <v>903</v>
      </c>
      <c r="F183" s="77" t="s">
        <v>909</v>
      </c>
      <c r="G183" s="79" t="s">
        <v>2104</v>
      </c>
      <c r="H183" s="80">
        <v>1039078154</v>
      </c>
      <c r="I183" s="81">
        <v>2852297</v>
      </c>
      <c r="J183" s="81">
        <v>29949119</v>
      </c>
      <c r="K183" s="74" t="s">
        <v>812</v>
      </c>
      <c r="L183" s="82" t="s">
        <v>1963</v>
      </c>
      <c r="M183" s="83" t="s">
        <v>1827</v>
      </c>
      <c r="N183" s="138">
        <v>98556206</v>
      </c>
      <c r="O183" s="83" t="s">
        <v>1828</v>
      </c>
      <c r="P183" s="84">
        <v>10267189</v>
      </c>
      <c r="Q183" s="85">
        <v>175</v>
      </c>
      <c r="R183" s="86" t="s">
        <v>3240</v>
      </c>
      <c r="S183" s="87">
        <v>29949119</v>
      </c>
      <c r="T183" s="88">
        <v>386</v>
      </c>
      <c r="U183" s="89" t="s">
        <v>468</v>
      </c>
      <c r="V183" s="90">
        <v>29949119</v>
      </c>
      <c r="W183" s="91">
        <v>46046</v>
      </c>
      <c r="X183" s="92">
        <v>0</v>
      </c>
      <c r="Y183" s="91" t="s">
        <v>1810</v>
      </c>
      <c r="Z183" s="93">
        <v>46055</v>
      </c>
      <c r="AA183" s="94">
        <v>0</v>
      </c>
      <c r="AB183" s="95">
        <v>46372</v>
      </c>
      <c r="AC183" s="96">
        <v>0</v>
      </c>
      <c r="AD183" s="132">
        <v>0</v>
      </c>
      <c r="AE183" s="142" t="s">
        <v>2011</v>
      </c>
      <c r="AF183" s="78" t="s">
        <v>2008</v>
      </c>
    </row>
    <row r="184" spans="1:32" ht="35.25" customHeight="1" x14ac:dyDescent="0.3">
      <c r="A184" s="74">
        <v>326</v>
      </c>
      <c r="B184" s="75">
        <v>163</v>
      </c>
      <c r="C184" s="76" t="s">
        <v>1170</v>
      </c>
      <c r="D184" s="77" t="s">
        <v>1821</v>
      </c>
      <c r="E184" s="78" t="s">
        <v>903</v>
      </c>
      <c r="F184" s="77" t="s">
        <v>909</v>
      </c>
      <c r="G184" s="79" t="s">
        <v>2105</v>
      </c>
      <c r="H184" s="80">
        <v>9081673</v>
      </c>
      <c r="I184" s="81">
        <v>2852297</v>
      </c>
      <c r="J184" s="81">
        <v>29949119</v>
      </c>
      <c r="K184" s="74" t="s">
        <v>812</v>
      </c>
      <c r="L184" s="82" t="s">
        <v>1963</v>
      </c>
      <c r="M184" s="83" t="s">
        <v>1827</v>
      </c>
      <c r="N184" s="138">
        <v>98556206</v>
      </c>
      <c r="O184" s="83" t="s">
        <v>1828</v>
      </c>
      <c r="P184" s="84">
        <v>10267189</v>
      </c>
      <c r="Q184" s="85">
        <v>116</v>
      </c>
      <c r="R184" s="86" t="s">
        <v>3240</v>
      </c>
      <c r="S184" s="87">
        <v>29949119</v>
      </c>
      <c r="T184" s="88">
        <v>244</v>
      </c>
      <c r="U184" s="89" t="s">
        <v>369</v>
      </c>
      <c r="V184" s="90">
        <v>29949119</v>
      </c>
      <c r="W184" s="91">
        <v>46045</v>
      </c>
      <c r="X184" s="92">
        <v>0</v>
      </c>
      <c r="Y184" s="91" t="s">
        <v>1810</v>
      </c>
      <c r="Z184" s="93">
        <v>46055</v>
      </c>
      <c r="AA184" s="94">
        <v>0</v>
      </c>
      <c r="AB184" s="95">
        <v>46372</v>
      </c>
      <c r="AC184" s="96">
        <v>0</v>
      </c>
      <c r="AD184" s="132">
        <v>0</v>
      </c>
      <c r="AE184" s="142" t="s">
        <v>2007</v>
      </c>
      <c r="AF184" s="78" t="s">
        <v>2008</v>
      </c>
    </row>
    <row r="185" spans="1:32" ht="35.25" customHeight="1" x14ac:dyDescent="0.3">
      <c r="A185" s="74">
        <v>327</v>
      </c>
      <c r="B185" s="75">
        <v>164</v>
      </c>
      <c r="C185" s="76" t="s">
        <v>1171</v>
      </c>
      <c r="D185" s="77" t="s">
        <v>1821</v>
      </c>
      <c r="E185" s="78" t="s">
        <v>903</v>
      </c>
      <c r="F185" s="77" t="s">
        <v>909</v>
      </c>
      <c r="G185" s="79" t="s">
        <v>2106</v>
      </c>
      <c r="H185" s="80">
        <v>71276076</v>
      </c>
      <c r="I185" s="81">
        <v>6570266</v>
      </c>
      <c r="J185" s="81">
        <v>68987793</v>
      </c>
      <c r="K185" s="74" t="s">
        <v>812</v>
      </c>
      <c r="L185" s="82" t="s">
        <v>1963</v>
      </c>
      <c r="M185" s="83" t="s">
        <v>1827</v>
      </c>
      <c r="N185" s="138">
        <v>98556206</v>
      </c>
      <c r="O185" s="83" t="s">
        <v>1828</v>
      </c>
      <c r="P185" s="84">
        <v>10267189</v>
      </c>
      <c r="Q185" s="85">
        <v>222</v>
      </c>
      <c r="R185" s="86" t="s">
        <v>3240</v>
      </c>
      <c r="S185" s="87">
        <v>68987793</v>
      </c>
      <c r="T185" s="88">
        <v>280</v>
      </c>
      <c r="U185" s="89" t="s">
        <v>394</v>
      </c>
      <c r="V185" s="90">
        <v>68987793</v>
      </c>
      <c r="W185" s="91">
        <v>46045</v>
      </c>
      <c r="X185" s="92">
        <v>0</v>
      </c>
      <c r="Y185" s="91" t="s">
        <v>1810</v>
      </c>
      <c r="Z185" s="93">
        <v>46055</v>
      </c>
      <c r="AA185" s="94">
        <v>0</v>
      </c>
      <c r="AB185" s="95">
        <v>46372</v>
      </c>
      <c r="AC185" s="96">
        <v>0</v>
      </c>
      <c r="AD185" s="132">
        <v>0</v>
      </c>
      <c r="AE185" s="142" t="s">
        <v>2007</v>
      </c>
      <c r="AF185" s="78" t="s">
        <v>2008</v>
      </c>
    </row>
    <row r="186" spans="1:32" ht="35.25" customHeight="1" x14ac:dyDescent="0.3">
      <c r="A186" s="74">
        <v>328</v>
      </c>
      <c r="B186" s="75">
        <v>165</v>
      </c>
      <c r="C186" s="76" t="s">
        <v>1172</v>
      </c>
      <c r="D186" s="77" t="s">
        <v>1821</v>
      </c>
      <c r="E186" s="78" t="s">
        <v>903</v>
      </c>
      <c r="F186" s="77" t="s">
        <v>909</v>
      </c>
      <c r="G186" s="79" t="s">
        <v>2107</v>
      </c>
      <c r="H186" s="80">
        <v>1152440144</v>
      </c>
      <c r="I186" s="81">
        <v>2852297</v>
      </c>
      <c r="J186" s="81">
        <v>29949119</v>
      </c>
      <c r="K186" s="74" t="s">
        <v>812</v>
      </c>
      <c r="L186" s="82" t="s">
        <v>1963</v>
      </c>
      <c r="M186" s="83" t="s">
        <v>1827</v>
      </c>
      <c r="N186" s="138">
        <v>98556206</v>
      </c>
      <c r="O186" s="83" t="s">
        <v>1828</v>
      </c>
      <c r="P186" s="84">
        <v>10267189</v>
      </c>
      <c r="Q186" s="85">
        <v>223</v>
      </c>
      <c r="R186" s="86" t="s">
        <v>3240</v>
      </c>
      <c r="S186" s="87">
        <v>29949119</v>
      </c>
      <c r="T186" s="88">
        <v>254</v>
      </c>
      <c r="U186" s="89" t="s">
        <v>378</v>
      </c>
      <c r="V186" s="90">
        <v>29949119</v>
      </c>
      <c r="W186" s="91">
        <v>46046</v>
      </c>
      <c r="X186" s="92">
        <v>0</v>
      </c>
      <c r="Y186" s="91" t="s">
        <v>1810</v>
      </c>
      <c r="Z186" s="93">
        <v>46055</v>
      </c>
      <c r="AA186" s="94">
        <v>0</v>
      </c>
      <c r="AB186" s="95">
        <v>46372</v>
      </c>
      <c r="AC186" s="96">
        <v>0</v>
      </c>
      <c r="AD186" s="132">
        <v>0</v>
      </c>
      <c r="AE186" s="142" t="s">
        <v>2011</v>
      </c>
      <c r="AF186" s="78" t="s">
        <v>2008</v>
      </c>
    </row>
    <row r="187" spans="1:32" ht="35.25" customHeight="1" x14ac:dyDescent="0.3">
      <c r="A187" s="74">
        <v>329</v>
      </c>
      <c r="B187" s="75">
        <v>166</v>
      </c>
      <c r="C187" s="76" t="s">
        <v>1173</v>
      </c>
      <c r="D187" s="77" t="s">
        <v>1821</v>
      </c>
      <c r="E187" s="78" t="s">
        <v>903</v>
      </c>
      <c r="F187" s="77" t="s">
        <v>909</v>
      </c>
      <c r="G187" s="79" t="s">
        <v>2108</v>
      </c>
      <c r="H187" s="80">
        <v>1017179736</v>
      </c>
      <c r="I187" s="81">
        <v>6570266</v>
      </c>
      <c r="J187" s="81">
        <v>68987793</v>
      </c>
      <c r="K187" s="74" t="s">
        <v>812</v>
      </c>
      <c r="L187" s="82" t="s">
        <v>1963</v>
      </c>
      <c r="M187" s="83" t="s">
        <v>1827</v>
      </c>
      <c r="N187" s="138">
        <v>98556206</v>
      </c>
      <c r="O187" s="83" t="s">
        <v>1828</v>
      </c>
      <c r="P187" s="84">
        <v>10267189</v>
      </c>
      <c r="Q187" s="85">
        <v>93</v>
      </c>
      <c r="R187" s="86" t="s">
        <v>3240</v>
      </c>
      <c r="S187" s="87">
        <v>68987793</v>
      </c>
      <c r="T187" s="88">
        <v>332</v>
      </c>
      <c r="U187" s="89" t="s">
        <v>429</v>
      </c>
      <c r="V187" s="90">
        <v>68987793</v>
      </c>
      <c r="W187" s="91">
        <v>46045</v>
      </c>
      <c r="X187" s="92">
        <v>0</v>
      </c>
      <c r="Y187" s="91" t="s">
        <v>1810</v>
      </c>
      <c r="Z187" s="93">
        <v>46055</v>
      </c>
      <c r="AA187" s="94">
        <v>0</v>
      </c>
      <c r="AB187" s="95">
        <v>46372</v>
      </c>
      <c r="AC187" s="96">
        <v>0</v>
      </c>
      <c r="AD187" s="132">
        <v>0</v>
      </c>
      <c r="AE187" s="142" t="s">
        <v>2007</v>
      </c>
      <c r="AF187" s="78" t="s">
        <v>2008</v>
      </c>
    </row>
    <row r="188" spans="1:32" ht="35.25" customHeight="1" x14ac:dyDescent="0.3">
      <c r="A188" s="74">
        <v>330</v>
      </c>
      <c r="B188" s="75">
        <v>167</v>
      </c>
      <c r="C188" s="76" t="s">
        <v>1174</v>
      </c>
      <c r="D188" s="77" t="s">
        <v>1821</v>
      </c>
      <c r="E188" s="78" t="s">
        <v>903</v>
      </c>
      <c r="F188" s="77" t="s">
        <v>909</v>
      </c>
      <c r="G188" s="79" t="s">
        <v>2109</v>
      </c>
      <c r="H188" s="80">
        <v>98530582</v>
      </c>
      <c r="I188" s="81">
        <v>4378275</v>
      </c>
      <c r="J188" s="81">
        <v>45971888</v>
      </c>
      <c r="K188" s="74" t="s">
        <v>812</v>
      </c>
      <c r="L188" s="82" t="s">
        <v>1963</v>
      </c>
      <c r="M188" s="83" t="s">
        <v>1827</v>
      </c>
      <c r="N188" s="138">
        <v>98556206</v>
      </c>
      <c r="O188" s="83" t="s">
        <v>1828</v>
      </c>
      <c r="P188" s="84">
        <v>10267189</v>
      </c>
      <c r="Q188" s="85">
        <v>270</v>
      </c>
      <c r="R188" s="86" t="s">
        <v>3240</v>
      </c>
      <c r="S188" s="87">
        <v>45971888</v>
      </c>
      <c r="T188" s="88">
        <v>220</v>
      </c>
      <c r="U188" s="89" t="s">
        <v>348</v>
      </c>
      <c r="V188" s="90">
        <v>45971888</v>
      </c>
      <c r="W188" s="91">
        <v>46045</v>
      </c>
      <c r="X188" s="92">
        <v>0</v>
      </c>
      <c r="Y188" s="91" t="s">
        <v>1810</v>
      </c>
      <c r="Z188" s="93">
        <v>46055</v>
      </c>
      <c r="AA188" s="94">
        <v>0</v>
      </c>
      <c r="AB188" s="95">
        <v>46372</v>
      </c>
      <c r="AC188" s="96">
        <v>0</v>
      </c>
      <c r="AD188" s="132">
        <v>0</v>
      </c>
      <c r="AE188" s="142" t="s">
        <v>2007</v>
      </c>
      <c r="AF188" s="78" t="s">
        <v>2008</v>
      </c>
    </row>
    <row r="189" spans="1:32" ht="35.25" customHeight="1" x14ac:dyDescent="0.3">
      <c r="A189" s="74">
        <v>331</v>
      </c>
      <c r="B189" s="75">
        <v>168</v>
      </c>
      <c r="C189" s="76" t="s">
        <v>1175</v>
      </c>
      <c r="D189" s="77" t="s">
        <v>1821</v>
      </c>
      <c r="E189" s="78" t="s">
        <v>903</v>
      </c>
      <c r="F189" s="77" t="s">
        <v>909</v>
      </c>
      <c r="G189" s="79" t="s">
        <v>2110</v>
      </c>
      <c r="H189" s="80">
        <v>15446640</v>
      </c>
      <c r="I189" s="81">
        <v>4378275</v>
      </c>
      <c r="J189" s="81">
        <v>45971888</v>
      </c>
      <c r="K189" s="74" t="s">
        <v>812</v>
      </c>
      <c r="L189" s="82" t="s">
        <v>1963</v>
      </c>
      <c r="M189" s="83" t="s">
        <v>1827</v>
      </c>
      <c r="N189" s="138">
        <v>98556206</v>
      </c>
      <c r="O189" s="83" t="s">
        <v>1828</v>
      </c>
      <c r="P189" s="84">
        <v>10267189</v>
      </c>
      <c r="Q189" s="85">
        <v>110</v>
      </c>
      <c r="R189" s="86" t="s">
        <v>3240</v>
      </c>
      <c r="S189" s="87">
        <v>45971888</v>
      </c>
      <c r="T189" s="88">
        <v>252</v>
      </c>
      <c r="U189" s="89" t="s">
        <v>376</v>
      </c>
      <c r="V189" s="90">
        <v>45971888</v>
      </c>
      <c r="W189" s="91">
        <v>46046</v>
      </c>
      <c r="X189" s="92">
        <v>0</v>
      </c>
      <c r="Y189" s="91" t="s">
        <v>1810</v>
      </c>
      <c r="Z189" s="93">
        <v>46055</v>
      </c>
      <c r="AA189" s="94">
        <v>0</v>
      </c>
      <c r="AB189" s="95">
        <v>46372</v>
      </c>
      <c r="AC189" s="96">
        <v>0</v>
      </c>
      <c r="AD189" s="132">
        <v>0</v>
      </c>
      <c r="AE189" s="142" t="s">
        <v>2044</v>
      </c>
      <c r="AF189" s="78" t="s">
        <v>2008</v>
      </c>
    </row>
    <row r="190" spans="1:32" ht="35.25" customHeight="1" x14ac:dyDescent="0.3">
      <c r="A190" s="74">
        <v>332</v>
      </c>
      <c r="B190" s="75">
        <v>169</v>
      </c>
      <c r="C190" s="76" t="s">
        <v>1176</v>
      </c>
      <c r="D190" s="77" t="s">
        <v>1821</v>
      </c>
      <c r="E190" s="78" t="s">
        <v>903</v>
      </c>
      <c r="F190" s="77" t="s">
        <v>909</v>
      </c>
      <c r="G190" s="79" t="s">
        <v>2111</v>
      </c>
      <c r="H190" s="80">
        <v>1036955178</v>
      </c>
      <c r="I190" s="81">
        <v>5437904</v>
      </c>
      <c r="J190" s="81">
        <v>57097992</v>
      </c>
      <c r="K190" s="74" t="s">
        <v>812</v>
      </c>
      <c r="L190" s="82" t="s">
        <v>1963</v>
      </c>
      <c r="M190" s="83" t="s">
        <v>1827</v>
      </c>
      <c r="N190" s="138">
        <v>98556206</v>
      </c>
      <c r="O190" s="83" t="s">
        <v>1828</v>
      </c>
      <c r="P190" s="84">
        <v>10267189</v>
      </c>
      <c r="Q190" s="85">
        <v>141</v>
      </c>
      <c r="R190" s="86" t="s">
        <v>3240</v>
      </c>
      <c r="S190" s="87">
        <v>57097992</v>
      </c>
      <c r="T190" s="88">
        <v>363</v>
      </c>
      <c r="U190" s="89" t="s">
        <v>455</v>
      </c>
      <c r="V190" s="90">
        <v>57097992</v>
      </c>
      <c r="W190" s="91">
        <v>46046</v>
      </c>
      <c r="X190" s="92">
        <v>0</v>
      </c>
      <c r="Y190" s="91" t="s">
        <v>1810</v>
      </c>
      <c r="Z190" s="93">
        <v>46055</v>
      </c>
      <c r="AA190" s="94">
        <v>0</v>
      </c>
      <c r="AB190" s="95">
        <v>46372</v>
      </c>
      <c r="AC190" s="96">
        <v>0</v>
      </c>
      <c r="AD190" s="132">
        <v>0</v>
      </c>
      <c r="AE190" s="142" t="s">
        <v>2011</v>
      </c>
      <c r="AF190" s="78" t="s">
        <v>2008</v>
      </c>
    </row>
    <row r="191" spans="1:32" ht="35.25" customHeight="1" x14ac:dyDescent="0.3">
      <c r="A191" s="74">
        <v>333</v>
      </c>
      <c r="B191" s="75">
        <v>170</v>
      </c>
      <c r="C191" s="76" t="s">
        <v>1177</v>
      </c>
      <c r="D191" s="77" t="s">
        <v>1821</v>
      </c>
      <c r="E191" s="78" t="s">
        <v>903</v>
      </c>
      <c r="F191" s="77" t="s">
        <v>909</v>
      </c>
      <c r="G191" s="79" t="s">
        <v>2112</v>
      </c>
      <c r="H191" s="80">
        <v>1037624083</v>
      </c>
      <c r="I191" s="81">
        <v>5437904</v>
      </c>
      <c r="J191" s="81">
        <v>57097992</v>
      </c>
      <c r="K191" s="74" t="s">
        <v>812</v>
      </c>
      <c r="L191" s="82" t="s">
        <v>1963</v>
      </c>
      <c r="M191" s="83" t="s">
        <v>1827</v>
      </c>
      <c r="N191" s="138">
        <v>98556206</v>
      </c>
      <c r="O191" s="83" t="s">
        <v>1828</v>
      </c>
      <c r="P191" s="84">
        <v>10267189</v>
      </c>
      <c r="Q191" s="85">
        <v>86</v>
      </c>
      <c r="R191" s="86" t="s">
        <v>3240</v>
      </c>
      <c r="S191" s="87">
        <v>57097992</v>
      </c>
      <c r="T191" s="88">
        <v>388</v>
      </c>
      <c r="U191" s="89" t="s">
        <v>470</v>
      </c>
      <c r="V191" s="90">
        <v>57097992</v>
      </c>
      <c r="W191" s="91">
        <v>46045</v>
      </c>
      <c r="X191" s="92">
        <v>0</v>
      </c>
      <c r="Y191" s="91" t="s">
        <v>1810</v>
      </c>
      <c r="Z191" s="93">
        <v>46055</v>
      </c>
      <c r="AA191" s="94">
        <v>0</v>
      </c>
      <c r="AB191" s="95">
        <v>46372</v>
      </c>
      <c r="AC191" s="96">
        <v>0</v>
      </c>
      <c r="AD191" s="132">
        <v>0</v>
      </c>
      <c r="AE191" s="142" t="s">
        <v>2007</v>
      </c>
      <c r="AF191" s="78" t="s">
        <v>2008</v>
      </c>
    </row>
    <row r="192" spans="1:32" ht="35.25" customHeight="1" x14ac:dyDescent="0.3">
      <c r="A192" s="74">
        <v>334</v>
      </c>
      <c r="B192" s="75">
        <v>171</v>
      </c>
      <c r="C192" s="76" t="s">
        <v>1178</v>
      </c>
      <c r="D192" s="77" t="s">
        <v>1821</v>
      </c>
      <c r="E192" s="78" t="s">
        <v>903</v>
      </c>
      <c r="F192" s="77" t="s">
        <v>909</v>
      </c>
      <c r="G192" s="79" t="s">
        <v>2113</v>
      </c>
      <c r="H192" s="80">
        <v>1017257043</v>
      </c>
      <c r="I192" s="81">
        <v>4378275</v>
      </c>
      <c r="J192" s="81">
        <v>45971888</v>
      </c>
      <c r="K192" s="74" t="s">
        <v>812</v>
      </c>
      <c r="L192" s="82" t="s">
        <v>1963</v>
      </c>
      <c r="M192" s="83" t="s">
        <v>1827</v>
      </c>
      <c r="N192" s="138">
        <v>98556206</v>
      </c>
      <c r="O192" s="83" t="s">
        <v>1828</v>
      </c>
      <c r="P192" s="84">
        <v>10267189</v>
      </c>
      <c r="Q192" s="85">
        <v>87</v>
      </c>
      <c r="R192" s="86" t="s">
        <v>3240</v>
      </c>
      <c r="S192" s="87">
        <v>45971888</v>
      </c>
      <c r="T192" s="88">
        <v>340</v>
      </c>
      <c r="U192" s="89" t="s">
        <v>436</v>
      </c>
      <c r="V192" s="90">
        <v>45971888</v>
      </c>
      <c r="W192" s="91">
        <v>46045</v>
      </c>
      <c r="X192" s="92">
        <v>0</v>
      </c>
      <c r="Y192" s="91" t="s">
        <v>1810</v>
      </c>
      <c r="Z192" s="93">
        <v>46055</v>
      </c>
      <c r="AA192" s="94">
        <v>0</v>
      </c>
      <c r="AB192" s="95">
        <v>46372</v>
      </c>
      <c r="AC192" s="96">
        <v>0</v>
      </c>
      <c r="AD192" s="132">
        <v>0</v>
      </c>
      <c r="AE192" s="142" t="s">
        <v>2007</v>
      </c>
      <c r="AF192" s="78" t="s">
        <v>2008</v>
      </c>
    </row>
    <row r="193" spans="1:32" ht="35.25" customHeight="1" x14ac:dyDescent="0.3">
      <c r="A193" s="74">
        <v>335</v>
      </c>
      <c r="B193" s="75">
        <v>172</v>
      </c>
      <c r="C193" s="76" t="s">
        <v>1179</v>
      </c>
      <c r="D193" s="77" t="s">
        <v>1821</v>
      </c>
      <c r="E193" s="78" t="s">
        <v>903</v>
      </c>
      <c r="F193" s="77" t="s">
        <v>909</v>
      </c>
      <c r="G193" s="79" t="s">
        <v>2114</v>
      </c>
      <c r="H193" s="80">
        <v>71737394</v>
      </c>
      <c r="I193" s="81">
        <v>5437904</v>
      </c>
      <c r="J193" s="81">
        <v>57097992</v>
      </c>
      <c r="K193" s="74" t="s">
        <v>812</v>
      </c>
      <c r="L193" s="82" t="s">
        <v>1963</v>
      </c>
      <c r="M193" s="83" t="s">
        <v>1827</v>
      </c>
      <c r="N193" s="138">
        <v>98556206</v>
      </c>
      <c r="O193" s="83" t="s">
        <v>1828</v>
      </c>
      <c r="P193" s="84">
        <v>10267189</v>
      </c>
      <c r="Q193" s="85">
        <v>171</v>
      </c>
      <c r="R193" s="86" t="s">
        <v>3240</v>
      </c>
      <c r="S193" s="87">
        <v>57097992</v>
      </c>
      <c r="T193" s="88">
        <v>202</v>
      </c>
      <c r="U193" s="89" t="s">
        <v>333</v>
      </c>
      <c r="V193" s="90">
        <v>57097992</v>
      </c>
      <c r="W193" s="91">
        <v>46045</v>
      </c>
      <c r="X193" s="92">
        <v>0</v>
      </c>
      <c r="Y193" s="91" t="s">
        <v>1810</v>
      </c>
      <c r="Z193" s="93">
        <v>46055</v>
      </c>
      <c r="AA193" s="94">
        <v>0</v>
      </c>
      <c r="AB193" s="95">
        <v>46372</v>
      </c>
      <c r="AC193" s="96">
        <v>0</v>
      </c>
      <c r="AD193" s="132">
        <v>0</v>
      </c>
      <c r="AE193" s="142" t="s">
        <v>2007</v>
      </c>
      <c r="AF193" s="78" t="s">
        <v>2008</v>
      </c>
    </row>
    <row r="194" spans="1:32" ht="35.25" customHeight="1" x14ac:dyDescent="0.3">
      <c r="A194" s="74">
        <v>336</v>
      </c>
      <c r="B194" s="75">
        <v>173</v>
      </c>
      <c r="C194" s="76" t="s">
        <v>1180</v>
      </c>
      <c r="D194" s="77" t="s">
        <v>1821</v>
      </c>
      <c r="E194" s="78" t="s">
        <v>903</v>
      </c>
      <c r="F194" s="77" t="s">
        <v>909</v>
      </c>
      <c r="G194" s="79" t="s">
        <v>2115</v>
      </c>
      <c r="H194" s="80">
        <v>71383229</v>
      </c>
      <c r="I194" s="81">
        <v>4378275</v>
      </c>
      <c r="J194" s="81">
        <v>45971888</v>
      </c>
      <c r="K194" s="74" t="s">
        <v>812</v>
      </c>
      <c r="L194" s="82" t="s">
        <v>1963</v>
      </c>
      <c r="M194" s="83" t="s">
        <v>1827</v>
      </c>
      <c r="N194" s="138">
        <v>98556206</v>
      </c>
      <c r="O194" s="83" t="s">
        <v>1828</v>
      </c>
      <c r="P194" s="84">
        <v>10267189</v>
      </c>
      <c r="Q194" s="85">
        <v>196</v>
      </c>
      <c r="R194" s="86" t="s">
        <v>3240</v>
      </c>
      <c r="S194" s="87">
        <v>45971888</v>
      </c>
      <c r="T194" s="88">
        <v>289</v>
      </c>
      <c r="U194" s="89" t="s">
        <v>397</v>
      </c>
      <c r="V194" s="90">
        <v>45971888</v>
      </c>
      <c r="W194" s="91">
        <v>46045</v>
      </c>
      <c r="X194" s="92">
        <v>0</v>
      </c>
      <c r="Y194" s="91" t="s">
        <v>1810</v>
      </c>
      <c r="Z194" s="93">
        <v>46055</v>
      </c>
      <c r="AA194" s="94">
        <v>0</v>
      </c>
      <c r="AB194" s="95">
        <v>46372</v>
      </c>
      <c r="AC194" s="96">
        <v>0</v>
      </c>
      <c r="AD194" s="132">
        <v>0</v>
      </c>
      <c r="AE194" s="142" t="s">
        <v>2007</v>
      </c>
      <c r="AF194" s="78" t="s">
        <v>2008</v>
      </c>
    </row>
    <row r="195" spans="1:32" ht="35.25" customHeight="1" x14ac:dyDescent="0.3">
      <c r="A195" s="74">
        <v>337</v>
      </c>
      <c r="B195" s="75">
        <v>174</v>
      </c>
      <c r="C195" s="76" t="s">
        <v>1181</v>
      </c>
      <c r="D195" s="77" t="s">
        <v>1821</v>
      </c>
      <c r="E195" s="78" t="s">
        <v>903</v>
      </c>
      <c r="F195" s="77" t="s">
        <v>909</v>
      </c>
      <c r="G195" s="79" t="s">
        <v>2116</v>
      </c>
      <c r="H195" s="80">
        <v>98778700</v>
      </c>
      <c r="I195" s="81">
        <v>4378275</v>
      </c>
      <c r="J195" s="81">
        <v>45971888</v>
      </c>
      <c r="K195" s="74" t="s">
        <v>812</v>
      </c>
      <c r="L195" s="82" t="s">
        <v>1963</v>
      </c>
      <c r="M195" s="83" t="s">
        <v>1827</v>
      </c>
      <c r="N195" s="138">
        <v>98556206</v>
      </c>
      <c r="O195" s="83" t="s">
        <v>1828</v>
      </c>
      <c r="P195" s="84">
        <v>10267189</v>
      </c>
      <c r="Q195" s="85">
        <v>111</v>
      </c>
      <c r="R195" s="86" t="s">
        <v>3240</v>
      </c>
      <c r="S195" s="87">
        <v>45971888</v>
      </c>
      <c r="T195" s="88">
        <v>308</v>
      </c>
      <c r="U195" s="89" t="s">
        <v>412</v>
      </c>
      <c r="V195" s="90">
        <v>45971888</v>
      </c>
      <c r="W195" s="91">
        <v>46045</v>
      </c>
      <c r="X195" s="92">
        <v>0</v>
      </c>
      <c r="Y195" s="91" t="s">
        <v>1810</v>
      </c>
      <c r="Z195" s="93">
        <v>46055</v>
      </c>
      <c r="AA195" s="94">
        <v>0</v>
      </c>
      <c r="AB195" s="95">
        <v>46372</v>
      </c>
      <c r="AC195" s="96">
        <v>0</v>
      </c>
      <c r="AD195" s="132">
        <v>0</v>
      </c>
      <c r="AE195" s="142" t="s">
        <v>2007</v>
      </c>
      <c r="AF195" s="78" t="s">
        <v>2008</v>
      </c>
    </row>
    <row r="196" spans="1:32" ht="35.25" customHeight="1" x14ac:dyDescent="0.3">
      <c r="A196" s="74">
        <v>338</v>
      </c>
      <c r="B196" s="75">
        <v>175</v>
      </c>
      <c r="C196" s="76" t="s">
        <v>1182</v>
      </c>
      <c r="D196" s="77" t="s">
        <v>1821</v>
      </c>
      <c r="E196" s="78" t="s">
        <v>903</v>
      </c>
      <c r="F196" s="77" t="s">
        <v>909</v>
      </c>
      <c r="G196" s="79" t="s">
        <v>2117</v>
      </c>
      <c r="H196" s="80">
        <v>15349318</v>
      </c>
      <c r="I196" s="81">
        <v>4378275</v>
      </c>
      <c r="J196" s="81">
        <v>45971888</v>
      </c>
      <c r="K196" s="74" t="s">
        <v>812</v>
      </c>
      <c r="L196" s="82" t="s">
        <v>1963</v>
      </c>
      <c r="M196" s="83" t="s">
        <v>1827</v>
      </c>
      <c r="N196" s="138">
        <v>98556206</v>
      </c>
      <c r="O196" s="83" t="s">
        <v>1828</v>
      </c>
      <c r="P196" s="84">
        <v>10267189</v>
      </c>
      <c r="Q196" s="85">
        <v>142</v>
      </c>
      <c r="R196" s="86" t="s">
        <v>3240</v>
      </c>
      <c r="S196" s="87">
        <v>45971888</v>
      </c>
      <c r="T196" s="88">
        <v>249</v>
      </c>
      <c r="U196" s="89" t="s">
        <v>373</v>
      </c>
      <c r="V196" s="90">
        <v>45971888</v>
      </c>
      <c r="W196" s="91">
        <v>46045</v>
      </c>
      <c r="X196" s="92">
        <v>0</v>
      </c>
      <c r="Y196" s="91" t="s">
        <v>1810</v>
      </c>
      <c r="Z196" s="93">
        <v>46055</v>
      </c>
      <c r="AA196" s="94">
        <v>0</v>
      </c>
      <c r="AB196" s="95">
        <v>46372</v>
      </c>
      <c r="AC196" s="96">
        <v>0</v>
      </c>
      <c r="AD196" s="132">
        <v>0</v>
      </c>
      <c r="AE196" s="142" t="s">
        <v>2007</v>
      </c>
      <c r="AF196" s="78" t="s">
        <v>2008</v>
      </c>
    </row>
    <row r="197" spans="1:32" ht="35.25" customHeight="1" x14ac:dyDescent="0.3">
      <c r="A197" s="74">
        <v>339</v>
      </c>
      <c r="B197" s="75">
        <v>176</v>
      </c>
      <c r="C197" s="76" t="s">
        <v>1183</v>
      </c>
      <c r="D197" s="77" t="s">
        <v>1821</v>
      </c>
      <c r="E197" s="78" t="s">
        <v>903</v>
      </c>
      <c r="F197" s="77" t="s">
        <v>909</v>
      </c>
      <c r="G197" s="79" t="s">
        <v>2118</v>
      </c>
      <c r="H197" s="80">
        <v>1042767191</v>
      </c>
      <c r="I197" s="81">
        <v>2852297</v>
      </c>
      <c r="J197" s="81">
        <v>29949119</v>
      </c>
      <c r="K197" s="74" t="s">
        <v>812</v>
      </c>
      <c r="L197" s="82" t="s">
        <v>1963</v>
      </c>
      <c r="M197" s="83" t="s">
        <v>1827</v>
      </c>
      <c r="N197" s="138">
        <v>98556206</v>
      </c>
      <c r="O197" s="83" t="s">
        <v>1828</v>
      </c>
      <c r="P197" s="84">
        <v>10267189</v>
      </c>
      <c r="Q197" s="85">
        <v>112</v>
      </c>
      <c r="R197" s="86" t="s">
        <v>3240</v>
      </c>
      <c r="S197" s="87">
        <v>29949119</v>
      </c>
      <c r="T197" s="88">
        <v>393</v>
      </c>
      <c r="U197" s="89" t="s">
        <v>474</v>
      </c>
      <c r="V197" s="90">
        <v>29949119</v>
      </c>
      <c r="W197" s="91">
        <v>46045</v>
      </c>
      <c r="X197" s="92">
        <v>0</v>
      </c>
      <c r="Y197" s="91" t="s">
        <v>1810</v>
      </c>
      <c r="Z197" s="93">
        <v>46055</v>
      </c>
      <c r="AA197" s="94">
        <v>0</v>
      </c>
      <c r="AB197" s="95">
        <v>46372</v>
      </c>
      <c r="AC197" s="96">
        <v>0</v>
      </c>
      <c r="AD197" s="132">
        <v>0</v>
      </c>
      <c r="AE197" s="142" t="s">
        <v>2007</v>
      </c>
      <c r="AF197" s="78" t="s">
        <v>2008</v>
      </c>
    </row>
    <row r="198" spans="1:32" ht="35.25" customHeight="1" x14ac:dyDescent="0.3">
      <c r="A198" s="74">
        <v>340</v>
      </c>
      <c r="B198" s="75">
        <v>177</v>
      </c>
      <c r="C198" s="76" t="s">
        <v>1184</v>
      </c>
      <c r="D198" s="77" t="s">
        <v>1821</v>
      </c>
      <c r="E198" s="78" t="s">
        <v>903</v>
      </c>
      <c r="F198" s="77" t="s">
        <v>909</v>
      </c>
      <c r="G198" s="79" t="s">
        <v>2119</v>
      </c>
      <c r="H198" s="80">
        <v>1113520825</v>
      </c>
      <c r="I198" s="81">
        <v>6570266</v>
      </c>
      <c r="J198" s="81">
        <v>68987793</v>
      </c>
      <c r="K198" s="74" t="s">
        <v>812</v>
      </c>
      <c r="L198" s="82" t="s">
        <v>1963</v>
      </c>
      <c r="M198" s="83" t="s">
        <v>1827</v>
      </c>
      <c r="N198" s="138">
        <v>98556206</v>
      </c>
      <c r="O198" s="83" t="s">
        <v>1828</v>
      </c>
      <c r="P198" s="84">
        <v>10267189</v>
      </c>
      <c r="Q198" s="85">
        <v>143</v>
      </c>
      <c r="R198" s="86" t="s">
        <v>3240</v>
      </c>
      <c r="S198" s="87">
        <v>68987793</v>
      </c>
      <c r="T198" s="88">
        <v>395</v>
      </c>
      <c r="U198" s="89" t="s">
        <v>475</v>
      </c>
      <c r="V198" s="90">
        <v>68987793</v>
      </c>
      <c r="W198" s="91">
        <v>46045</v>
      </c>
      <c r="X198" s="92">
        <v>0</v>
      </c>
      <c r="Y198" s="91" t="s">
        <v>1810</v>
      </c>
      <c r="Z198" s="93">
        <v>46055</v>
      </c>
      <c r="AA198" s="94">
        <v>0</v>
      </c>
      <c r="AB198" s="95">
        <v>46372</v>
      </c>
      <c r="AC198" s="96">
        <v>0</v>
      </c>
      <c r="AD198" s="132">
        <v>0</v>
      </c>
      <c r="AE198" s="142" t="s">
        <v>2007</v>
      </c>
      <c r="AF198" s="78" t="s">
        <v>2008</v>
      </c>
    </row>
    <row r="199" spans="1:32" ht="35.25" customHeight="1" x14ac:dyDescent="0.3">
      <c r="A199" s="74">
        <v>341</v>
      </c>
      <c r="B199" s="75">
        <v>178</v>
      </c>
      <c r="C199" s="76" t="s">
        <v>1185</v>
      </c>
      <c r="D199" s="77" t="s">
        <v>1821</v>
      </c>
      <c r="E199" s="78" t="s">
        <v>903</v>
      </c>
      <c r="F199" s="77" t="s">
        <v>909</v>
      </c>
      <c r="G199" s="79" t="s">
        <v>2120</v>
      </c>
      <c r="H199" s="80">
        <v>8434470</v>
      </c>
      <c r="I199" s="81">
        <v>6570266</v>
      </c>
      <c r="J199" s="81">
        <v>68987793</v>
      </c>
      <c r="K199" s="74" t="s">
        <v>812</v>
      </c>
      <c r="L199" s="82" t="s">
        <v>1963</v>
      </c>
      <c r="M199" s="83" t="s">
        <v>1827</v>
      </c>
      <c r="N199" s="138">
        <v>98556206</v>
      </c>
      <c r="O199" s="83" t="s">
        <v>1828</v>
      </c>
      <c r="P199" s="84">
        <v>10267189</v>
      </c>
      <c r="Q199" s="85">
        <v>271</v>
      </c>
      <c r="R199" s="86" t="s">
        <v>3240</v>
      </c>
      <c r="S199" s="87">
        <v>68987793</v>
      </c>
      <c r="T199" s="88">
        <v>242</v>
      </c>
      <c r="U199" s="89" t="s">
        <v>367</v>
      </c>
      <c r="V199" s="90">
        <v>68987793</v>
      </c>
      <c r="W199" s="91">
        <v>46045</v>
      </c>
      <c r="X199" s="92">
        <v>0</v>
      </c>
      <c r="Y199" s="91" t="s">
        <v>1810</v>
      </c>
      <c r="Z199" s="93">
        <v>46055</v>
      </c>
      <c r="AA199" s="94">
        <v>0</v>
      </c>
      <c r="AB199" s="95">
        <v>46372</v>
      </c>
      <c r="AC199" s="96">
        <v>0</v>
      </c>
      <c r="AD199" s="132">
        <v>0</v>
      </c>
      <c r="AE199" s="142" t="s">
        <v>2007</v>
      </c>
      <c r="AF199" s="78" t="s">
        <v>2008</v>
      </c>
    </row>
    <row r="200" spans="1:32" ht="35.25" customHeight="1" x14ac:dyDescent="0.3">
      <c r="A200" s="74">
        <v>342</v>
      </c>
      <c r="B200" s="75">
        <v>179</v>
      </c>
      <c r="C200" s="76" t="s">
        <v>1186</v>
      </c>
      <c r="D200" s="77" t="s">
        <v>1821</v>
      </c>
      <c r="E200" s="78" t="s">
        <v>903</v>
      </c>
      <c r="F200" s="77" t="s">
        <v>909</v>
      </c>
      <c r="G200" s="79" t="s">
        <v>2121</v>
      </c>
      <c r="H200" s="80">
        <v>71210564</v>
      </c>
      <c r="I200" s="81">
        <v>2852297</v>
      </c>
      <c r="J200" s="81">
        <v>29949119</v>
      </c>
      <c r="K200" s="74" t="s">
        <v>812</v>
      </c>
      <c r="L200" s="82" t="s">
        <v>1963</v>
      </c>
      <c r="M200" s="83" t="s">
        <v>1827</v>
      </c>
      <c r="N200" s="138">
        <v>98556206</v>
      </c>
      <c r="O200" s="83" t="s">
        <v>1828</v>
      </c>
      <c r="P200" s="84">
        <v>10267189</v>
      </c>
      <c r="Q200" s="85">
        <v>272</v>
      </c>
      <c r="R200" s="86" t="s">
        <v>3240</v>
      </c>
      <c r="S200" s="87">
        <v>29949119</v>
      </c>
      <c r="T200" s="88">
        <v>274</v>
      </c>
      <c r="U200" s="89" t="s">
        <v>390</v>
      </c>
      <c r="V200" s="90">
        <v>29949119</v>
      </c>
      <c r="W200" s="91">
        <v>46046</v>
      </c>
      <c r="X200" s="92">
        <v>0</v>
      </c>
      <c r="Y200" s="91" t="s">
        <v>1810</v>
      </c>
      <c r="Z200" s="93">
        <v>46055</v>
      </c>
      <c r="AA200" s="94">
        <v>0</v>
      </c>
      <c r="AB200" s="95">
        <v>46372</v>
      </c>
      <c r="AC200" s="96">
        <v>0</v>
      </c>
      <c r="AD200" s="132">
        <v>0</v>
      </c>
      <c r="AE200" s="142" t="s">
        <v>2007</v>
      </c>
      <c r="AF200" s="78" t="s">
        <v>2008</v>
      </c>
    </row>
    <row r="201" spans="1:32" ht="35.25" customHeight="1" x14ac:dyDescent="0.3">
      <c r="A201" s="74">
        <v>343</v>
      </c>
      <c r="B201" s="75">
        <v>180</v>
      </c>
      <c r="C201" s="76" t="s">
        <v>1187</v>
      </c>
      <c r="D201" s="77" t="s">
        <v>1821</v>
      </c>
      <c r="E201" s="78" t="s">
        <v>903</v>
      </c>
      <c r="F201" s="77" t="s">
        <v>909</v>
      </c>
      <c r="G201" s="79" t="s">
        <v>2122</v>
      </c>
      <c r="H201" s="80">
        <v>80040215</v>
      </c>
      <c r="I201" s="81">
        <v>4378275</v>
      </c>
      <c r="J201" s="81">
        <v>45971888</v>
      </c>
      <c r="K201" s="74" t="s">
        <v>812</v>
      </c>
      <c r="L201" s="82" t="s">
        <v>1963</v>
      </c>
      <c r="M201" s="83" t="s">
        <v>1827</v>
      </c>
      <c r="N201" s="138">
        <v>98556206</v>
      </c>
      <c r="O201" s="83" t="s">
        <v>1828</v>
      </c>
      <c r="P201" s="84">
        <v>10267189</v>
      </c>
      <c r="Q201" s="85">
        <v>113</v>
      </c>
      <c r="R201" s="86" t="s">
        <v>3240</v>
      </c>
      <c r="S201" s="87">
        <v>45971888</v>
      </c>
      <c r="T201" s="88">
        <v>214</v>
      </c>
      <c r="U201" s="89" t="s">
        <v>343</v>
      </c>
      <c r="V201" s="90">
        <v>45971888</v>
      </c>
      <c r="W201" s="91">
        <v>46045</v>
      </c>
      <c r="X201" s="92">
        <v>0</v>
      </c>
      <c r="Y201" s="91" t="s">
        <v>1810</v>
      </c>
      <c r="Z201" s="93">
        <v>46055</v>
      </c>
      <c r="AA201" s="94">
        <v>0</v>
      </c>
      <c r="AB201" s="95">
        <v>46372</v>
      </c>
      <c r="AC201" s="96">
        <v>0</v>
      </c>
      <c r="AD201" s="132">
        <v>0</v>
      </c>
      <c r="AE201" s="142" t="s">
        <v>2007</v>
      </c>
      <c r="AF201" s="78" t="s">
        <v>2008</v>
      </c>
    </row>
    <row r="202" spans="1:32" ht="35.25" customHeight="1" x14ac:dyDescent="0.3">
      <c r="A202" s="74">
        <v>344</v>
      </c>
      <c r="B202" s="75">
        <v>181</v>
      </c>
      <c r="C202" s="76" t="s">
        <v>1188</v>
      </c>
      <c r="D202" s="77" t="s">
        <v>1821</v>
      </c>
      <c r="E202" s="78" t="s">
        <v>903</v>
      </c>
      <c r="F202" s="77" t="s">
        <v>909</v>
      </c>
      <c r="G202" s="79" t="s">
        <v>2123</v>
      </c>
      <c r="H202" s="80">
        <v>1017207409</v>
      </c>
      <c r="I202" s="81">
        <v>2852297</v>
      </c>
      <c r="J202" s="81">
        <v>29949119</v>
      </c>
      <c r="K202" s="74" t="s">
        <v>812</v>
      </c>
      <c r="L202" s="82" t="s">
        <v>1963</v>
      </c>
      <c r="M202" s="83" t="s">
        <v>1827</v>
      </c>
      <c r="N202" s="138">
        <v>98556206</v>
      </c>
      <c r="O202" s="83" t="s">
        <v>1828</v>
      </c>
      <c r="P202" s="84">
        <v>10267189</v>
      </c>
      <c r="Q202" s="85">
        <v>114</v>
      </c>
      <c r="R202" s="86" t="s">
        <v>3240</v>
      </c>
      <c r="S202" s="87">
        <v>29949119</v>
      </c>
      <c r="T202" s="88">
        <v>329</v>
      </c>
      <c r="U202" s="89" t="s">
        <v>427</v>
      </c>
      <c r="V202" s="90">
        <v>29949119</v>
      </c>
      <c r="W202" s="91">
        <v>46045</v>
      </c>
      <c r="X202" s="92">
        <v>0</v>
      </c>
      <c r="Y202" s="91" t="s">
        <v>1810</v>
      </c>
      <c r="Z202" s="93">
        <v>46055</v>
      </c>
      <c r="AA202" s="94">
        <v>0</v>
      </c>
      <c r="AB202" s="95">
        <v>46372</v>
      </c>
      <c r="AC202" s="96">
        <v>0</v>
      </c>
      <c r="AD202" s="132">
        <v>0</v>
      </c>
      <c r="AE202" s="142" t="s">
        <v>2007</v>
      </c>
      <c r="AF202" s="78" t="s">
        <v>2008</v>
      </c>
    </row>
    <row r="203" spans="1:32" ht="35.25" customHeight="1" x14ac:dyDescent="0.3">
      <c r="A203" s="74">
        <v>345</v>
      </c>
      <c r="B203" s="75">
        <v>182</v>
      </c>
      <c r="C203" s="76" t="s">
        <v>1189</v>
      </c>
      <c r="D203" s="77" t="s">
        <v>1821</v>
      </c>
      <c r="E203" s="78" t="s">
        <v>903</v>
      </c>
      <c r="F203" s="77" t="s">
        <v>909</v>
      </c>
      <c r="G203" s="79" t="s">
        <v>2124</v>
      </c>
      <c r="H203" s="80">
        <v>71277601</v>
      </c>
      <c r="I203" s="81">
        <v>2852297</v>
      </c>
      <c r="J203" s="81">
        <v>29949119</v>
      </c>
      <c r="K203" s="74" t="s">
        <v>812</v>
      </c>
      <c r="L203" s="82" t="s">
        <v>1963</v>
      </c>
      <c r="M203" s="83" t="s">
        <v>1827</v>
      </c>
      <c r="N203" s="138">
        <v>98556206</v>
      </c>
      <c r="O203" s="83" t="s">
        <v>1828</v>
      </c>
      <c r="P203" s="84">
        <v>10267189</v>
      </c>
      <c r="Q203" s="85">
        <v>94</v>
      </c>
      <c r="R203" s="86" t="s">
        <v>3240</v>
      </c>
      <c r="S203" s="87">
        <v>29949119</v>
      </c>
      <c r="T203" s="88">
        <v>281</v>
      </c>
      <c r="U203" s="89" t="s">
        <v>394</v>
      </c>
      <c r="V203" s="90">
        <v>29949119</v>
      </c>
      <c r="W203" s="91">
        <v>46046</v>
      </c>
      <c r="X203" s="92">
        <v>0</v>
      </c>
      <c r="Y203" s="91" t="s">
        <v>1810</v>
      </c>
      <c r="Z203" s="93">
        <v>46057</v>
      </c>
      <c r="AA203" s="94">
        <v>0</v>
      </c>
      <c r="AB203" s="95">
        <v>46372</v>
      </c>
      <c r="AC203" s="96">
        <v>0</v>
      </c>
      <c r="AD203" s="132">
        <v>0</v>
      </c>
      <c r="AE203" s="142" t="s">
        <v>2011</v>
      </c>
      <c r="AF203" s="78" t="s">
        <v>2008</v>
      </c>
    </row>
    <row r="204" spans="1:32" ht="35.25" customHeight="1" x14ac:dyDescent="0.3">
      <c r="A204" s="74">
        <v>346</v>
      </c>
      <c r="B204" s="75">
        <v>183</v>
      </c>
      <c r="C204" s="76" t="s">
        <v>1190</v>
      </c>
      <c r="D204" s="77" t="s">
        <v>1821</v>
      </c>
      <c r="E204" s="78" t="s">
        <v>903</v>
      </c>
      <c r="F204" s="77" t="s">
        <v>909</v>
      </c>
      <c r="G204" s="79" t="s">
        <v>2125</v>
      </c>
      <c r="H204" s="80">
        <v>71703740</v>
      </c>
      <c r="I204" s="81">
        <v>4378275</v>
      </c>
      <c r="J204" s="81">
        <v>45971888</v>
      </c>
      <c r="K204" s="74" t="s">
        <v>812</v>
      </c>
      <c r="L204" s="82" t="s">
        <v>1963</v>
      </c>
      <c r="M204" s="83" t="s">
        <v>1827</v>
      </c>
      <c r="N204" s="138">
        <v>98556206</v>
      </c>
      <c r="O204" s="83" t="s">
        <v>1828</v>
      </c>
      <c r="P204" s="84">
        <v>10267189</v>
      </c>
      <c r="Q204" s="85">
        <v>95</v>
      </c>
      <c r="R204" s="86" t="s">
        <v>3240</v>
      </c>
      <c r="S204" s="87">
        <v>45971888</v>
      </c>
      <c r="T204" s="88">
        <v>292</v>
      </c>
      <c r="U204" s="89" t="s">
        <v>399</v>
      </c>
      <c r="V204" s="90">
        <v>45971888</v>
      </c>
      <c r="W204" s="91">
        <v>46045</v>
      </c>
      <c r="X204" s="92">
        <v>0</v>
      </c>
      <c r="Y204" s="91" t="s">
        <v>1810</v>
      </c>
      <c r="Z204" s="93">
        <v>46055</v>
      </c>
      <c r="AA204" s="94">
        <v>0</v>
      </c>
      <c r="AB204" s="95">
        <v>46372</v>
      </c>
      <c r="AC204" s="96">
        <v>0</v>
      </c>
      <c r="AD204" s="132">
        <v>0</v>
      </c>
      <c r="AE204" s="142" t="s">
        <v>2007</v>
      </c>
      <c r="AF204" s="78" t="s">
        <v>2008</v>
      </c>
    </row>
    <row r="205" spans="1:32" ht="35.25" customHeight="1" x14ac:dyDescent="0.3">
      <c r="A205" s="74">
        <v>347</v>
      </c>
      <c r="B205" s="75">
        <v>184</v>
      </c>
      <c r="C205" s="76" t="s">
        <v>1191</v>
      </c>
      <c r="D205" s="77" t="s">
        <v>1821</v>
      </c>
      <c r="E205" s="78" t="s">
        <v>903</v>
      </c>
      <c r="F205" s="77" t="s">
        <v>909</v>
      </c>
      <c r="G205" s="79" t="s">
        <v>2126</v>
      </c>
      <c r="H205" s="80">
        <v>1036423355</v>
      </c>
      <c r="I205" s="81">
        <v>4378275</v>
      </c>
      <c r="J205" s="81">
        <v>45971888</v>
      </c>
      <c r="K205" s="74" t="s">
        <v>812</v>
      </c>
      <c r="L205" s="82" t="s">
        <v>1963</v>
      </c>
      <c r="M205" s="83" t="s">
        <v>1827</v>
      </c>
      <c r="N205" s="138">
        <v>98556206</v>
      </c>
      <c r="O205" s="83" t="s">
        <v>1828</v>
      </c>
      <c r="P205" s="84">
        <v>10267189</v>
      </c>
      <c r="Q205" s="85">
        <v>276</v>
      </c>
      <c r="R205" s="86" t="s">
        <v>3240</v>
      </c>
      <c r="S205" s="87">
        <v>45971888</v>
      </c>
      <c r="T205" s="88">
        <v>356</v>
      </c>
      <c r="U205" s="89" t="s">
        <v>448</v>
      </c>
      <c r="V205" s="90">
        <v>45971888</v>
      </c>
      <c r="W205" s="91">
        <v>46045</v>
      </c>
      <c r="X205" s="92">
        <v>0</v>
      </c>
      <c r="Y205" s="91" t="s">
        <v>1810</v>
      </c>
      <c r="Z205" s="93">
        <v>46055</v>
      </c>
      <c r="AA205" s="94">
        <v>0</v>
      </c>
      <c r="AB205" s="95">
        <v>46372</v>
      </c>
      <c r="AC205" s="96">
        <v>0</v>
      </c>
      <c r="AD205" s="132">
        <v>0</v>
      </c>
      <c r="AE205" s="142" t="s">
        <v>2007</v>
      </c>
      <c r="AF205" s="78" t="s">
        <v>2008</v>
      </c>
    </row>
    <row r="206" spans="1:32" ht="35.25" customHeight="1" x14ac:dyDescent="0.3">
      <c r="A206" s="74">
        <v>348</v>
      </c>
      <c r="B206" s="75">
        <v>185</v>
      </c>
      <c r="C206" s="76" t="s">
        <v>1192</v>
      </c>
      <c r="D206" s="77" t="s">
        <v>1821</v>
      </c>
      <c r="E206" s="78" t="s">
        <v>903</v>
      </c>
      <c r="F206" s="77" t="s">
        <v>909</v>
      </c>
      <c r="G206" s="79" t="s">
        <v>2127</v>
      </c>
      <c r="H206" s="80">
        <v>1017246519</v>
      </c>
      <c r="I206" s="81">
        <v>2852297</v>
      </c>
      <c r="J206" s="81">
        <v>29949119</v>
      </c>
      <c r="K206" s="74" t="s">
        <v>812</v>
      </c>
      <c r="L206" s="82" t="s">
        <v>1963</v>
      </c>
      <c r="M206" s="83" t="s">
        <v>1827</v>
      </c>
      <c r="N206" s="138">
        <v>98556206</v>
      </c>
      <c r="O206" s="83" t="s">
        <v>1828</v>
      </c>
      <c r="P206" s="84">
        <v>10267189</v>
      </c>
      <c r="Q206" s="85">
        <v>224</v>
      </c>
      <c r="R206" s="86" t="s">
        <v>3240</v>
      </c>
      <c r="S206" s="87">
        <v>29949119</v>
      </c>
      <c r="T206" s="88">
        <v>328</v>
      </c>
      <c r="U206" s="89" t="s">
        <v>426</v>
      </c>
      <c r="V206" s="90">
        <v>29949119</v>
      </c>
      <c r="W206" s="91">
        <v>46045</v>
      </c>
      <c r="X206" s="92">
        <v>0</v>
      </c>
      <c r="Y206" s="91" t="s">
        <v>1810</v>
      </c>
      <c r="Z206" s="93">
        <v>46055</v>
      </c>
      <c r="AA206" s="94">
        <v>0</v>
      </c>
      <c r="AB206" s="95">
        <v>46372</v>
      </c>
      <c r="AC206" s="96">
        <v>0</v>
      </c>
      <c r="AD206" s="132">
        <v>0</v>
      </c>
      <c r="AE206" s="142" t="s">
        <v>2007</v>
      </c>
      <c r="AF206" s="78" t="s">
        <v>2008</v>
      </c>
    </row>
    <row r="207" spans="1:32" ht="35.25" customHeight="1" x14ac:dyDescent="0.3">
      <c r="A207" s="74">
        <v>349</v>
      </c>
      <c r="B207" s="75">
        <v>186</v>
      </c>
      <c r="C207" s="76" t="s">
        <v>1193</v>
      </c>
      <c r="D207" s="77" t="s">
        <v>1821</v>
      </c>
      <c r="E207" s="78" t="s">
        <v>903</v>
      </c>
      <c r="F207" s="77" t="s">
        <v>909</v>
      </c>
      <c r="G207" s="79" t="s">
        <v>2128</v>
      </c>
      <c r="H207" s="80">
        <v>71374824</v>
      </c>
      <c r="I207" s="81">
        <v>4378275</v>
      </c>
      <c r="J207" s="81">
        <v>45971888</v>
      </c>
      <c r="K207" s="74" t="s">
        <v>812</v>
      </c>
      <c r="L207" s="82" t="s">
        <v>1963</v>
      </c>
      <c r="M207" s="83" t="s">
        <v>1827</v>
      </c>
      <c r="N207" s="138">
        <v>98556206</v>
      </c>
      <c r="O207" s="83" t="s">
        <v>1828</v>
      </c>
      <c r="P207" s="84">
        <v>10267189</v>
      </c>
      <c r="Q207" s="85">
        <v>150</v>
      </c>
      <c r="R207" s="86" t="s">
        <v>3240</v>
      </c>
      <c r="S207" s="87">
        <v>45971888</v>
      </c>
      <c r="T207" s="88">
        <v>288</v>
      </c>
      <c r="U207" s="89" t="s">
        <v>397</v>
      </c>
      <c r="V207" s="90">
        <v>45971888</v>
      </c>
      <c r="W207" s="91">
        <v>46045</v>
      </c>
      <c r="X207" s="92">
        <v>0</v>
      </c>
      <c r="Y207" s="91" t="s">
        <v>1810</v>
      </c>
      <c r="Z207" s="93">
        <v>46055</v>
      </c>
      <c r="AA207" s="94">
        <v>0</v>
      </c>
      <c r="AB207" s="95">
        <v>46372</v>
      </c>
      <c r="AC207" s="96">
        <v>0</v>
      </c>
      <c r="AD207" s="132">
        <v>0</v>
      </c>
      <c r="AE207" s="142" t="s">
        <v>2007</v>
      </c>
      <c r="AF207" s="78" t="s">
        <v>2008</v>
      </c>
    </row>
    <row r="208" spans="1:32" ht="35.25" customHeight="1" x14ac:dyDescent="0.3">
      <c r="A208" s="74">
        <v>350</v>
      </c>
      <c r="B208" s="75">
        <v>187</v>
      </c>
      <c r="C208" s="76" t="s">
        <v>1194</v>
      </c>
      <c r="D208" s="77" t="s">
        <v>1821</v>
      </c>
      <c r="E208" s="78" t="s">
        <v>903</v>
      </c>
      <c r="F208" s="77" t="s">
        <v>909</v>
      </c>
      <c r="G208" s="79" t="s">
        <v>2129</v>
      </c>
      <c r="H208" s="80">
        <v>1017215382</v>
      </c>
      <c r="I208" s="81">
        <v>5437904</v>
      </c>
      <c r="J208" s="81">
        <v>57097992</v>
      </c>
      <c r="K208" s="74" t="s">
        <v>812</v>
      </c>
      <c r="L208" s="82" t="s">
        <v>1963</v>
      </c>
      <c r="M208" s="83" t="s">
        <v>1827</v>
      </c>
      <c r="N208" s="138">
        <v>98556206</v>
      </c>
      <c r="O208" s="83" t="s">
        <v>1828</v>
      </c>
      <c r="P208" s="84">
        <v>10267189</v>
      </c>
      <c r="Q208" s="85">
        <v>249</v>
      </c>
      <c r="R208" s="86" t="s">
        <v>3240</v>
      </c>
      <c r="S208" s="87">
        <v>57097992</v>
      </c>
      <c r="T208" s="88">
        <v>327</v>
      </c>
      <c r="U208" s="89" t="s">
        <v>425</v>
      </c>
      <c r="V208" s="90">
        <v>57097992</v>
      </c>
      <c r="W208" s="91">
        <v>46046</v>
      </c>
      <c r="X208" s="92">
        <v>0</v>
      </c>
      <c r="Y208" s="91" t="s">
        <v>1810</v>
      </c>
      <c r="Z208" s="93">
        <v>46055</v>
      </c>
      <c r="AA208" s="94">
        <v>0</v>
      </c>
      <c r="AB208" s="95">
        <v>46372</v>
      </c>
      <c r="AC208" s="96">
        <v>0</v>
      </c>
      <c r="AD208" s="132">
        <v>0</v>
      </c>
      <c r="AE208" s="142" t="s">
        <v>2011</v>
      </c>
      <c r="AF208" s="78" t="s">
        <v>2008</v>
      </c>
    </row>
    <row r="209" spans="1:32" ht="35.25" customHeight="1" x14ac:dyDescent="0.3">
      <c r="A209" s="74">
        <v>351</v>
      </c>
      <c r="B209" s="75">
        <v>188</v>
      </c>
      <c r="C209" s="76" t="s">
        <v>1195</v>
      </c>
      <c r="D209" s="77" t="s">
        <v>1821</v>
      </c>
      <c r="E209" s="78" t="s">
        <v>903</v>
      </c>
      <c r="F209" s="77" t="s">
        <v>909</v>
      </c>
      <c r="G209" s="79" t="s">
        <v>2130</v>
      </c>
      <c r="H209" s="80">
        <v>98630846</v>
      </c>
      <c r="I209" s="81">
        <v>5437904</v>
      </c>
      <c r="J209" s="81">
        <v>57097992</v>
      </c>
      <c r="K209" s="74" t="s">
        <v>812</v>
      </c>
      <c r="L209" s="82" t="s">
        <v>1963</v>
      </c>
      <c r="M209" s="83" t="s">
        <v>1827</v>
      </c>
      <c r="N209" s="138">
        <v>98556206</v>
      </c>
      <c r="O209" s="83" t="s">
        <v>1828</v>
      </c>
      <c r="P209" s="84">
        <v>10267189</v>
      </c>
      <c r="Q209" s="85">
        <v>151</v>
      </c>
      <c r="R209" s="86" t="s">
        <v>3240</v>
      </c>
      <c r="S209" s="87">
        <v>57097992</v>
      </c>
      <c r="T209" s="88">
        <v>305</v>
      </c>
      <c r="U209" s="89" t="s">
        <v>409</v>
      </c>
      <c r="V209" s="90">
        <v>57097992</v>
      </c>
      <c r="W209" s="91">
        <v>46046</v>
      </c>
      <c r="X209" s="92">
        <v>0</v>
      </c>
      <c r="Y209" s="91" t="s">
        <v>1810</v>
      </c>
      <c r="Z209" s="93">
        <v>46055</v>
      </c>
      <c r="AA209" s="94">
        <v>0</v>
      </c>
      <c r="AB209" s="95">
        <v>46372</v>
      </c>
      <c r="AC209" s="96">
        <v>0</v>
      </c>
      <c r="AD209" s="132">
        <v>0</v>
      </c>
      <c r="AE209" s="142" t="s">
        <v>2011</v>
      </c>
      <c r="AF209" s="78" t="s">
        <v>2008</v>
      </c>
    </row>
    <row r="210" spans="1:32" ht="35.25" customHeight="1" x14ac:dyDescent="0.3">
      <c r="A210" s="74">
        <v>352</v>
      </c>
      <c r="B210" s="75">
        <v>189</v>
      </c>
      <c r="C210" s="76" t="s">
        <v>1196</v>
      </c>
      <c r="D210" s="77" t="s">
        <v>1821</v>
      </c>
      <c r="E210" s="78" t="s">
        <v>903</v>
      </c>
      <c r="F210" s="77" t="s">
        <v>909</v>
      </c>
      <c r="G210" s="79" t="s">
        <v>2131</v>
      </c>
      <c r="H210" s="80">
        <v>71217825</v>
      </c>
      <c r="I210" s="81">
        <v>5437904</v>
      </c>
      <c r="J210" s="81">
        <v>57097992</v>
      </c>
      <c r="K210" s="74" t="s">
        <v>812</v>
      </c>
      <c r="L210" s="82" t="s">
        <v>1963</v>
      </c>
      <c r="M210" s="83" t="s">
        <v>1827</v>
      </c>
      <c r="N210" s="138">
        <v>98556206</v>
      </c>
      <c r="O210" s="83" t="s">
        <v>1828</v>
      </c>
      <c r="P210" s="84">
        <v>10267189</v>
      </c>
      <c r="Q210" s="85">
        <v>225</v>
      </c>
      <c r="R210" s="86" t="s">
        <v>3240</v>
      </c>
      <c r="S210" s="87">
        <v>57097992</v>
      </c>
      <c r="T210" s="88">
        <v>277</v>
      </c>
      <c r="U210" s="89" t="s">
        <v>392</v>
      </c>
      <c r="V210" s="90">
        <v>57097992</v>
      </c>
      <c r="W210" s="91">
        <v>46046</v>
      </c>
      <c r="X210" s="92">
        <v>0</v>
      </c>
      <c r="Y210" s="91" t="s">
        <v>1810</v>
      </c>
      <c r="Z210" s="93">
        <v>46055</v>
      </c>
      <c r="AA210" s="94">
        <v>0</v>
      </c>
      <c r="AB210" s="95">
        <v>46372</v>
      </c>
      <c r="AC210" s="96">
        <v>0</v>
      </c>
      <c r="AD210" s="132">
        <v>0</v>
      </c>
      <c r="AE210" s="142" t="s">
        <v>2011</v>
      </c>
      <c r="AF210" s="78" t="s">
        <v>2008</v>
      </c>
    </row>
    <row r="211" spans="1:32" ht="35.25" customHeight="1" x14ac:dyDescent="0.3">
      <c r="A211" s="74">
        <v>353</v>
      </c>
      <c r="B211" s="75">
        <v>190</v>
      </c>
      <c r="C211" s="76" t="s">
        <v>1197</v>
      </c>
      <c r="D211" s="77" t="s">
        <v>1821</v>
      </c>
      <c r="E211" s="78" t="s">
        <v>903</v>
      </c>
      <c r="F211" s="77" t="s">
        <v>909</v>
      </c>
      <c r="G211" s="79" t="s">
        <v>2132</v>
      </c>
      <c r="H211" s="80">
        <v>1020418840</v>
      </c>
      <c r="I211" s="81">
        <v>5437904</v>
      </c>
      <c r="J211" s="81">
        <v>57097992</v>
      </c>
      <c r="K211" s="74" t="s">
        <v>812</v>
      </c>
      <c r="L211" s="82" t="s">
        <v>1963</v>
      </c>
      <c r="M211" s="83" t="s">
        <v>1827</v>
      </c>
      <c r="N211" s="138">
        <v>98556206</v>
      </c>
      <c r="O211" s="83" t="s">
        <v>1828</v>
      </c>
      <c r="P211" s="84">
        <v>10267189</v>
      </c>
      <c r="Q211" s="85">
        <v>250</v>
      </c>
      <c r="R211" s="86" t="s">
        <v>3240</v>
      </c>
      <c r="S211" s="87">
        <v>57097992</v>
      </c>
      <c r="T211" s="88">
        <v>337</v>
      </c>
      <c r="U211" s="89" t="s">
        <v>434</v>
      </c>
      <c r="V211" s="90">
        <v>57097992</v>
      </c>
      <c r="W211" s="91">
        <v>46046</v>
      </c>
      <c r="X211" s="92">
        <v>0</v>
      </c>
      <c r="Y211" s="91" t="s">
        <v>1810</v>
      </c>
      <c r="Z211" s="93">
        <v>46055</v>
      </c>
      <c r="AA211" s="94">
        <v>0</v>
      </c>
      <c r="AB211" s="95">
        <v>46372</v>
      </c>
      <c r="AC211" s="96">
        <v>0</v>
      </c>
      <c r="AD211" s="132">
        <v>0</v>
      </c>
      <c r="AE211" s="142" t="s">
        <v>2011</v>
      </c>
      <c r="AF211" s="78" t="s">
        <v>2008</v>
      </c>
    </row>
    <row r="212" spans="1:32" ht="35.25" customHeight="1" x14ac:dyDescent="0.3">
      <c r="A212" s="74">
        <v>354</v>
      </c>
      <c r="B212" s="75">
        <v>191</v>
      </c>
      <c r="C212" s="76" t="s">
        <v>1198</v>
      </c>
      <c r="D212" s="77" t="s">
        <v>1821</v>
      </c>
      <c r="E212" s="78" t="s">
        <v>903</v>
      </c>
      <c r="F212" s="77" t="s">
        <v>909</v>
      </c>
      <c r="G212" s="79" t="s">
        <v>2133</v>
      </c>
      <c r="H212" s="80">
        <v>1143842965</v>
      </c>
      <c r="I212" s="81">
        <v>6570266</v>
      </c>
      <c r="J212" s="81">
        <v>68987793</v>
      </c>
      <c r="K212" s="74" t="s">
        <v>812</v>
      </c>
      <c r="L212" s="82" t="s">
        <v>1963</v>
      </c>
      <c r="M212" s="83" t="s">
        <v>1823</v>
      </c>
      <c r="N212" s="138">
        <v>3507696</v>
      </c>
      <c r="O212" s="83" t="s">
        <v>1824</v>
      </c>
      <c r="P212" s="84">
        <v>75075150</v>
      </c>
      <c r="Q212" s="85">
        <v>176</v>
      </c>
      <c r="R212" s="86" t="s">
        <v>3240</v>
      </c>
      <c r="S212" s="87">
        <v>68987793</v>
      </c>
      <c r="T212" s="88">
        <v>296</v>
      </c>
      <c r="U212" s="89" t="s">
        <v>400</v>
      </c>
      <c r="V212" s="90">
        <v>68987793</v>
      </c>
      <c r="W212" s="91">
        <v>46045</v>
      </c>
      <c r="X212" s="92">
        <v>0</v>
      </c>
      <c r="Y212" s="91" t="s">
        <v>1810</v>
      </c>
      <c r="Z212" s="93">
        <v>46055</v>
      </c>
      <c r="AA212" s="94">
        <v>0</v>
      </c>
      <c r="AB212" s="95">
        <v>46372</v>
      </c>
      <c r="AC212" s="96">
        <v>0</v>
      </c>
      <c r="AD212" s="132">
        <v>0</v>
      </c>
      <c r="AE212" s="142" t="s">
        <v>2007</v>
      </c>
      <c r="AF212" s="78" t="s">
        <v>2008</v>
      </c>
    </row>
    <row r="213" spans="1:32" ht="35.25" customHeight="1" x14ac:dyDescent="0.3">
      <c r="A213" s="74">
        <v>355</v>
      </c>
      <c r="B213" s="75">
        <v>192</v>
      </c>
      <c r="C213" s="76" t="s">
        <v>1199</v>
      </c>
      <c r="D213" s="77" t="s">
        <v>1821</v>
      </c>
      <c r="E213" s="78" t="s">
        <v>903</v>
      </c>
      <c r="F213" s="77" t="s">
        <v>909</v>
      </c>
      <c r="G213" s="79" t="s">
        <v>2134</v>
      </c>
      <c r="H213" s="80">
        <v>1017263035</v>
      </c>
      <c r="I213" s="81">
        <v>2852297</v>
      </c>
      <c r="J213" s="81">
        <v>29949119</v>
      </c>
      <c r="K213" s="74" t="s">
        <v>812</v>
      </c>
      <c r="L213" s="82" t="s">
        <v>1963</v>
      </c>
      <c r="M213" s="83" t="s">
        <v>1823</v>
      </c>
      <c r="N213" s="138">
        <v>3507696</v>
      </c>
      <c r="O213" s="83" t="s">
        <v>1824</v>
      </c>
      <c r="P213" s="84">
        <v>75075150</v>
      </c>
      <c r="Q213" s="85">
        <v>198</v>
      </c>
      <c r="R213" s="86" t="s">
        <v>3240</v>
      </c>
      <c r="S213" s="87">
        <v>29949119</v>
      </c>
      <c r="T213" s="88">
        <v>335</v>
      </c>
      <c r="U213" s="89" t="s">
        <v>432</v>
      </c>
      <c r="V213" s="90">
        <v>29949119</v>
      </c>
      <c r="W213" s="91">
        <v>46045</v>
      </c>
      <c r="X213" s="92">
        <v>0</v>
      </c>
      <c r="Y213" s="91" t="s">
        <v>1810</v>
      </c>
      <c r="Z213" s="93">
        <v>46055</v>
      </c>
      <c r="AA213" s="94">
        <v>0</v>
      </c>
      <c r="AB213" s="95">
        <v>46372</v>
      </c>
      <c r="AC213" s="96">
        <v>0</v>
      </c>
      <c r="AD213" s="132">
        <v>0</v>
      </c>
      <c r="AE213" s="142" t="s">
        <v>2044</v>
      </c>
      <c r="AF213" s="78" t="s">
        <v>2008</v>
      </c>
    </row>
    <row r="214" spans="1:32" ht="35.25" customHeight="1" x14ac:dyDescent="0.3">
      <c r="A214" s="74">
        <v>356</v>
      </c>
      <c r="B214" s="75">
        <v>193</v>
      </c>
      <c r="C214" s="76" t="s">
        <v>1200</v>
      </c>
      <c r="D214" s="77" t="s">
        <v>1821</v>
      </c>
      <c r="E214" s="78" t="s">
        <v>903</v>
      </c>
      <c r="F214" s="77" t="s">
        <v>909</v>
      </c>
      <c r="G214" s="79" t="s">
        <v>2135</v>
      </c>
      <c r="H214" s="80">
        <v>8163337</v>
      </c>
      <c r="I214" s="81">
        <v>6570266</v>
      </c>
      <c r="J214" s="81">
        <v>68987793</v>
      </c>
      <c r="K214" s="74" t="s">
        <v>812</v>
      </c>
      <c r="L214" s="82" t="s">
        <v>1963</v>
      </c>
      <c r="M214" s="83" t="s">
        <v>1823</v>
      </c>
      <c r="N214" s="138">
        <v>3507696</v>
      </c>
      <c r="O214" s="83" t="s">
        <v>1824</v>
      </c>
      <c r="P214" s="84">
        <v>75075150</v>
      </c>
      <c r="Q214" s="85">
        <v>96</v>
      </c>
      <c r="R214" s="86" t="s">
        <v>3240</v>
      </c>
      <c r="S214" s="87">
        <v>68987793</v>
      </c>
      <c r="T214" s="88">
        <v>238</v>
      </c>
      <c r="U214" s="89" t="s">
        <v>363</v>
      </c>
      <c r="V214" s="90">
        <v>68987793</v>
      </c>
      <c r="W214" s="91">
        <v>46046</v>
      </c>
      <c r="X214" s="92">
        <v>0</v>
      </c>
      <c r="Y214" s="91" t="s">
        <v>1810</v>
      </c>
      <c r="Z214" s="93">
        <v>46055</v>
      </c>
      <c r="AA214" s="94">
        <v>0</v>
      </c>
      <c r="AB214" s="95">
        <v>46372</v>
      </c>
      <c r="AC214" s="96">
        <v>0</v>
      </c>
      <c r="AD214" s="132">
        <v>0</v>
      </c>
      <c r="AE214" s="142" t="s">
        <v>2011</v>
      </c>
      <c r="AF214" s="78" t="s">
        <v>2008</v>
      </c>
    </row>
    <row r="215" spans="1:32" ht="35.25" customHeight="1" x14ac:dyDescent="0.3">
      <c r="A215" s="74">
        <v>357</v>
      </c>
      <c r="B215" s="75">
        <v>194</v>
      </c>
      <c r="C215" s="76" t="s">
        <v>1201</v>
      </c>
      <c r="D215" s="77" t="s">
        <v>1821</v>
      </c>
      <c r="E215" s="78" t="s">
        <v>903</v>
      </c>
      <c r="F215" s="77" t="s">
        <v>909</v>
      </c>
      <c r="G215" s="79" t="s">
        <v>2136</v>
      </c>
      <c r="H215" s="80">
        <v>71988040</v>
      </c>
      <c r="I215" s="81">
        <v>6570266</v>
      </c>
      <c r="J215" s="81">
        <v>68987793</v>
      </c>
      <c r="K215" s="74" t="s">
        <v>812</v>
      </c>
      <c r="L215" s="82" t="s">
        <v>1963</v>
      </c>
      <c r="M215" s="83" t="s">
        <v>1823</v>
      </c>
      <c r="N215" s="138">
        <v>3507696</v>
      </c>
      <c r="O215" s="83" t="s">
        <v>1824</v>
      </c>
      <c r="P215" s="84">
        <v>75075150</v>
      </c>
      <c r="Q215" s="85">
        <v>251</v>
      </c>
      <c r="R215" s="86" t="s">
        <v>3240</v>
      </c>
      <c r="S215" s="87">
        <v>68987793</v>
      </c>
      <c r="T215" s="88">
        <v>212</v>
      </c>
      <c r="U215" s="89" t="s">
        <v>341</v>
      </c>
      <c r="V215" s="90">
        <v>68987793</v>
      </c>
      <c r="W215" s="91">
        <v>46046</v>
      </c>
      <c r="X215" s="92">
        <v>0</v>
      </c>
      <c r="Y215" s="91" t="s">
        <v>1810</v>
      </c>
      <c r="Z215" s="93">
        <v>46055</v>
      </c>
      <c r="AA215" s="94">
        <v>0</v>
      </c>
      <c r="AB215" s="95">
        <v>46372</v>
      </c>
      <c r="AC215" s="96">
        <v>0</v>
      </c>
      <c r="AD215" s="132">
        <v>0</v>
      </c>
      <c r="AE215" s="142" t="s">
        <v>2044</v>
      </c>
      <c r="AF215" s="78" t="s">
        <v>2008</v>
      </c>
    </row>
    <row r="216" spans="1:32" ht="35.25" customHeight="1" x14ac:dyDescent="0.3">
      <c r="A216" s="74">
        <v>358</v>
      </c>
      <c r="B216" s="75">
        <v>195</v>
      </c>
      <c r="C216" s="76" t="s">
        <v>1202</v>
      </c>
      <c r="D216" s="77" t="s">
        <v>1821</v>
      </c>
      <c r="E216" s="78" t="s">
        <v>903</v>
      </c>
      <c r="F216" s="77" t="s">
        <v>909</v>
      </c>
      <c r="G216" s="79" t="s">
        <v>2137</v>
      </c>
      <c r="H216" s="80">
        <v>71716048</v>
      </c>
      <c r="I216" s="81">
        <v>6570266</v>
      </c>
      <c r="J216" s="81">
        <v>68987793</v>
      </c>
      <c r="K216" s="74" t="s">
        <v>812</v>
      </c>
      <c r="L216" s="82" t="s">
        <v>1963</v>
      </c>
      <c r="M216" s="83" t="s">
        <v>1823</v>
      </c>
      <c r="N216" s="138">
        <v>3507696</v>
      </c>
      <c r="O216" s="83" t="s">
        <v>1824</v>
      </c>
      <c r="P216" s="84">
        <v>75075150</v>
      </c>
      <c r="Q216" s="85">
        <v>226</v>
      </c>
      <c r="R216" s="86" t="s">
        <v>3240</v>
      </c>
      <c r="S216" s="87">
        <v>68987793</v>
      </c>
      <c r="T216" s="88">
        <v>294</v>
      </c>
      <c r="U216" s="89" t="s">
        <v>399</v>
      </c>
      <c r="V216" s="90">
        <v>68987793</v>
      </c>
      <c r="W216" s="91">
        <v>46046</v>
      </c>
      <c r="X216" s="92">
        <v>0</v>
      </c>
      <c r="Y216" s="91" t="s">
        <v>1810</v>
      </c>
      <c r="Z216" s="93">
        <v>46055</v>
      </c>
      <c r="AA216" s="94">
        <v>0</v>
      </c>
      <c r="AB216" s="95">
        <v>46372</v>
      </c>
      <c r="AC216" s="96">
        <v>0</v>
      </c>
      <c r="AD216" s="132">
        <v>0</v>
      </c>
      <c r="AE216" s="142" t="s">
        <v>2011</v>
      </c>
      <c r="AF216" s="78" t="s">
        <v>2008</v>
      </c>
    </row>
    <row r="217" spans="1:32" ht="35.25" customHeight="1" x14ac:dyDescent="0.3">
      <c r="A217" s="74">
        <v>359</v>
      </c>
      <c r="B217" s="75">
        <v>196</v>
      </c>
      <c r="C217" s="76" t="s">
        <v>1203</v>
      </c>
      <c r="D217" s="77" t="s">
        <v>1821</v>
      </c>
      <c r="E217" s="78" t="s">
        <v>903</v>
      </c>
      <c r="F217" s="77" t="s">
        <v>909</v>
      </c>
      <c r="G217" s="79" t="s">
        <v>2138</v>
      </c>
      <c r="H217" s="80">
        <v>1027945251</v>
      </c>
      <c r="I217" s="81">
        <v>7665859</v>
      </c>
      <c r="J217" s="81">
        <v>80491520</v>
      </c>
      <c r="K217" s="74" t="s">
        <v>812</v>
      </c>
      <c r="L217" s="82" t="s">
        <v>1963</v>
      </c>
      <c r="M217" s="83" t="s">
        <v>1823</v>
      </c>
      <c r="N217" s="138">
        <v>3507696</v>
      </c>
      <c r="O217" s="83" t="s">
        <v>1824</v>
      </c>
      <c r="P217" s="84">
        <v>75075150</v>
      </c>
      <c r="Q217" s="85">
        <v>177</v>
      </c>
      <c r="R217" s="86" t="s">
        <v>3240</v>
      </c>
      <c r="S217" s="87">
        <v>80491520</v>
      </c>
      <c r="T217" s="88">
        <v>191</v>
      </c>
      <c r="U217" s="89" t="s">
        <v>325</v>
      </c>
      <c r="V217" s="90">
        <v>80491520</v>
      </c>
      <c r="W217" s="91">
        <v>46045</v>
      </c>
      <c r="X217" s="92">
        <v>0</v>
      </c>
      <c r="Y217" s="91" t="s">
        <v>1810</v>
      </c>
      <c r="Z217" s="93">
        <v>46055</v>
      </c>
      <c r="AA217" s="94">
        <v>0</v>
      </c>
      <c r="AB217" s="95">
        <v>46372</v>
      </c>
      <c r="AC217" s="96">
        <v>0</v>
      </c>
      <c r="AD217" s="132">
        <v>0</v>
      </c>
      <c r="AE217" s="142" t="s">
        <v>2007</v>
      </c>
      <c r="AF217" s="78" t="s">
        <v>2008</v>
      </c>
    </row>
    <row r="218" spans="1:32" ht="35.25" customHeight="1" x14ac:dyDescent="0.3">
      <c r="A218" s="74">
        <v>360</v>
      </c>
      <c r="B218" s="75">
        <v>197</v>
      </c>
      <c r="C218" s="76" t="s">
        <v>1204</v>
      </c>
      <c r="D218" s="77" t="s">
        <v>1821</v>
      </c>
      <c r="E218" s="78" t="s">
        <v>903</v>
      </c>
      <c r="F218" s="77" t="s">
        <v>909</v>
      </c>
      <c r="G218" s="79" t="s">
        <v>2139</v>
      </c>
      <c r="H218" s="80">
        <v>43918828</v>
      </c>
      <c r="I218" s="81">
        <v>8760982</v>
      </c>
      <c r="J218" s="81">
        <v>91990311</v>
      </c>
      <c r="K218" s="74" t="s">
        <v>812</v>
      </c>
      <c r="L218" s="82" t="s">
        <v>1963</v>
      </c>
      <c r="M218" s="83" t="s">
        <v>1823</v>
      </c>
      <c r="N218" s="138">
        <v>3507696</v>
      </c>
      <c r="O218" s="83" t="s">
        <v>1824</v>
      </c>
      <c r="P218" s="84">
        <v>75075150</v>
      </c>
      <c r="Q218" s="85">
        <v>152</v>
      </c>
      <c r="R218" s="86" t="s">
        <v>3240</v>
      </c>
      <c r="S218" s="87">
        <v>91990311</v>
      </c>
      <c r="T218" s="88">
        <v>269</v>
      </c>
      <c r="U218" s="89" t="s">
        <v>387</v>
      </c>
      <c r="V218" s="90">
        <v>91990311</v>
      </c>
      <c r="W218" s="91">
        <v>46045</v>
      </c>
      <c r="X218" s="92">
        <v>0</v>
      </c>
      <c r="Y218" s="91" t="s">
        <v>1810</v>
      </c>
      <c r="Z218" s="93">
        <v>46055</v>
      </c>
      <c r="AA218" s="94">
        <v>0</v>
      </c>
      <c r="AB218" s="95">
        <v>46372</v>
      </c>
      <c r="AC218" s="96">
        <v>0</v>
      </c>
      <c r="AD218" s="132">
        <v>0</v>
      </c>
      <c r="AE218" s="142" t="s">
        <v>2007</v>
      </c>
      <c r="AF218" s="78" t="s">
        <v>2008</v>
      </c>
    </row>
    <row r="219" spans="1:32" ht="35.25" customHeight="1" x14ac:dyDescent="0.3">
      <c r="A219" s="74">
        <v>361</v>
      </c>
      <c r="B219" s="75">
        <v>198</v>
      </c>
      <c r="C219" s="76" t="s">
        <v>1205</v>
      </c>
      <c r="D219" s="77" t="s">
        <v>1821</v>
      </c>
      <c r="E219" s="78" t="s">
        <v>903</v>
      </c>
      <c r="F219" s="77" t="s">
        <v>909</v>
      </c>
      <c r="G219" s="79" t="s">
        <v>2140</v>
      </c>
      <c r="H219" s="80">
        <v>71353580</v>
      </c>
      <c r="I219" s="81">
        <v>2852297</v>
      </c>
      <c r="J219" s="81">
        <v>29949119</v>
      </c>
      <c r="K219" s="74" t="s">
        <v>812</v>
      </c>
      <c r="L219" s="82" t="s">
        <v>1963</v>
      </c>
      <c r="M219" s="83" t="s">
        <v>1823</v>
      </c>
      <c r="N219" s="138">
        <v>3507696</v>
      </c>
      <c r="O219" s="83" t="s">
        <v>1824</v>
      </c>
      <c r="P219" s="84">
        <v>75075150</v>
      </c>
      <c r="Q219" s="85">
        <v>122</v>
      </c>
      <c r="R219" s="86" t="s">
        <v>3240</v>
      </c>
      <c r="S219" s="87">
        <v>29949119</v>
      </c>
      <c r="T219" s="88">
        <v>284</v>
      </c>
      <c r="U219" s="89" t="s">
        <v>395</v>
      </c>
      <c r="V219" s="90">
        <v>29949119</v>
      </c>
      <c r="W219" s="91">
        <v>46046</v>
      </c>
      <c r="X219" s="92">
        <v>0</v>
      </c>
      <c r="Y219" s="91" t="s">
        <v>1810</v>
      </c>
      <c r="Z219" s="93">
        <v>46055</v>
      </c>
      <c r="AA219" s="94">
        <v>0</v>
      </c>
      <c r="AB219" s="95">
        <v>46372</v>
      </c>
      <c r="AC219" s="96">
        <v>0</v>
      </c>
      <c r="AD219" s="132">
        <v>0</v>
      </c>
      <c r="AE219" s="142" t="s">
        <v>2044</v>
      </c>
      <c r="AF219" s="78" t="s">
        <v>2008</v>
      </c>
    </row>
    <row r="220" spans="1:32" ht="35.25" customHeight="1" x14ac:dyDescent="0.3">
      <c r="A220" s="74">
        <v>362</v>
      </c>
      <c r="B220" s="75">
        <v>199</v>
      </c>
      <c r="C220" s="76" t="s">
        <v>1206</v>
      </c>
      <c r="D220" s="77" t="s">
        <v>1821</v>
      </c>
      <c r="E220" s="78" t="s">
        <v>903</v>
      </c>
      <c r="F220" s="77" t="s">
        <v>909</v>
      </c>
      <c r="G220" s="79" t="s">
        <v>2141</v>
      </c>
      <c r="H220" s="80">
        <v>43811085</v>
      </c>
      <c r="I220" s="81">
        <v>6570266</v>
      </c>
      <c r="J220" s="81">
        <v>68987793</v>
      </c>
      <c r="K220" s="74" t="s">
        <v>812</v>
      </c>
      <c r="L220" s="82" t="s">
        <v>1963</v>
      </c>
      <c r="M220" s="83" t="s">
        <v>1823</v>
      </c>
      <c r="N220" s="138">
        <v>3507696</v>
      </c>
      <c r="O220" s="83" t="s">
        <v>1824</v>
      </c>
      <c r="P220" s="84">
        <v>75075150</v>
      </c>
      <c r="Q220" s="85">
        <v>203</v>
      </c>
      <c r="R220" s="86" t="s">
        <v>3240</v>
      </c>
      <c r="S220" s="87">
        <v>68987793</v>
      </c>
      <c r="T220" s="88">
        <v>267</v>
      </c>
      <c r="U220" s="89" t="s">
        <v>386</v>
      </c>
      <c r="V220" s="90">
        <v>68987793</v>
      </c>
      <c r="W220" s="91">
        <v>46049</v>
      </c>
      <c r="X220" s="92">
        <v>0</v>
      </c>
      <c r="Y220" s="91" t="s">
        <v>1810</v>
      </c>
      <c r="Z220" s="93">
        <v>46055</v>
      </c>
      <c r="AA220" s="94">
        <v>0</v>
      </c>
      <c r="AB220" s="95">
        <v>46372</v>
      </c>
      <c r="AC220" s="96">
        <v>0</v>
      </c>
      <c r="AD220" s="132">
        <v>0</v>
      </c>
      <c r="AE220" s="142" t="s">
        <v>2011</v>
      </c>
      <c r="AF220" s="78" t="s">
        <v>2008</v>
      </c>
    </row>
    <row r="221" spans="1:32" ht="35.25" customHeight="1" x14ac:dyDescent="0.3">
      <c r="A221" s="74">
        <v>363</v>
      </c>
      <c r="B221" s="75">
        <v>200</v>
      </c>
      <c r="C221" s="76" t="s">
        <v>1207</v>
      </c>
      <c r="D221" s="77" t="s">
        <v>1821</v>
      </c>
      <c r="E221" s="78" t="s">
        <v>903</v>
      </c>
      <c r="F221" s="77" t="s">
        <v>909</v>
      </c>
      <c r="G221" s="79" t="s">
        <v>2142</v>
      </c>
      <c r="H221" s="80">
        <v>7975527</v>
      </c>
      <c r="I221" s="81">
        <v>10910748</v>
      </c>
      <c r="J221" s="81">
        <v>114562854</v>
      </c>
      <c r="K221" s="74" t="s">
        <v>812</v>
      </c>
      <c r="L221" s="82" t="s">
        <v>1963</v>
      </c>
      <c r="M221" s="83" t="s">
        <v>1823</v>
      </c>
      <c r="N221" s="138">
        <v>3507696</v>
      </c>
      <c r="O221" s="83" t="s">
        <v>1824</v>
      </c>
      <c r="P221" s="84">
        <v>75075150</v>
      </c>
      <c r="Q221" s="85">
        <v>156</v>
      </c>
      <c r="R221" s="86" t="s">
        <v>3240</v>
      </c>
      <c r="S221" s="87">
        <v>114562854</v>
      </c>
      <c r="T221" s="88">
        <v>311</v>
      </c>
      <c r="U221" s="89" t="s">
        <v>415</v>
      </c>
      <c r="V221" s="90">
        <v>114562854</v>
      </c>
      <c r="W221" s="91">
        <v>46049</v>
      </c>
      <c r="X221" s="92">
        <v>0</v>
      </c>
      <c r="Y221" s="91" t="s">
        <v>1810</v>
      </c>
      <c r="Z221" s="93">
        <v>46055</v>
      </c>
      <c r="AA221" s="94">
        <v>0</v>
      </c>
      <c r="AB221" s="95">
        <v>46372</v>
      </c>
      <c r="AC221" s="96">
        <v>0</v>
      </c>
      <c r="AD221" s="132">
        <v>0</v>
      </c>
      <c r="AE221" s="142" t="s">
        <v>2007</v>
      </c>
      <c r="AF221" s="78" t="s">
        <v>2008</v>
      </c>
    </row>
    <row r="222" spans="1:32" ht="35.25" customHeight="1" x14ac:dyDescent="0.3">
      <c r="A222" s="74">
        <v>364</v>
      </c>
      <c r="B222" s="75">
        <v>201</v>
      </c>
      <c r="C222" s="76" t="s">
        <v>1208</v>
      </c>
      <c r="D222" s="77" t="s">
        <v>1821</v>
      </c>
      <c r="E222" s="78" t="s">
        <v>903</v>
      </c>
      <c r="F222" s="77" t="s">
        <v>909</v>
      </c>
      <c r="G222" s="79" t="s">
        <v>2143</v>
      </c>
      <c r="H222" s="80">
        <v>7998183</v>
      </c>
      <c r="I222" s="81">
        <v>8760982</v>
      </c>
      <c r="J222" s="81">
        <v>91990311</v>
      </c>
      <c r="K222" s="74" t="s">
        <v>812</v>
      </c>
      <c r="L222" s="82" t="s">
        <v>1963</v>
      </c>
      <c r="M222" s="83" t="s">
        <v>1823</v>
      </c>
      <c r="N222" s="138">
        <v>3507696</v>
      </c>
      <c r="O222" s="83" t="s">
        <v>1824</v>
      </c>
      <c r="P222" s="84">
        <v>75075150</v>
      </c>
      <c r="Q222" s="85">
        <v>280</v>
      </c>
      <c r="R222" s="86" t="s">
        <v>3240</v>
      </c>
      <c r="S222" s="87">
        <v>91990311</v>
      </c>
      <c r="T222" s="88">
        <v>310</v>
      </c>
      <c r="U222" s="89" t="s">
        <v>414</v>
      </c>
      <c r="V222" s="90">
        <v>91990311</v>
      </c>
      <c r="W222" s="91">
        <v>46049</v>
      </c>
      <c r="X222" s="92">
        <v>0</v>
      </c>
      <c r="Y222" s="91" t="s">
        <v>1810</v>
      </c>
      <c r="Z222" s="93">
        <v>46055</v>
      </c>
      <c r="AA222" s="94">
        <v>0</v>
      </c>
      <c r="AB222" s="95">
        <v>46372</v>
      </c>
      <c r="AC222" s="96">
        <v>0</v>
      </c>
      <c r="AD222" s="132">
        <v>0</v>
      </c>
      <c r="AE222" s="142" t="s">
        <v>2007</v>
      </c>
      <c r="AF222" s="78" t="s">
        <v>2008</v>
      </c>
    </row>
    <row r="223" spans="1:32" ht="35.25" customHeight="1" x14ac:dyDescent="0.3">
      <c r="A223" s="74">
        <v>366</v>
      </c>
      <c r="B223" s="75">
        <v>202</v>
      </c>
      <c r="C223" s="76" t="s">
        <v>1209</v>
      </c>
      <c r="D223" s="77" t="s">
        <v>1821</v>
      </c>
      <c r="E223" s="78" t="s">
        <v>903</v>
      </c>
      <c r="F223" s="77" t="s">
        <v>909</v>
      </c>
      <c r="G223" s="79" t="s">
        <v>2144</v>
      </c>
      <c r="H223" s="80">
        <v>80195539</v>
      </c>
      <c r="I223" s="81">
        <v>6570266</v>
      </c>
      <c r="J223" s="81">
        <v>68987793</v>
      </c>
      <c r="K223" s="74" t="s">
        <v>812</v>
      </c>
      <c r="L223" s="82" t="s">
        <v>1963</v>
      </c>
      <c r="M223" s="83" t="s">
        <v>1823</v>
      </c>
      <c r="N223" s="138">
        <v>3507696</v>
      </c>
      <c r="O223" s="83" t="s">
        <v>1824</v>
      </c>
      <c r="P223" s="84">
        <v>75075150</v>
      </c>
      <c r="Q223" s="85">
        <v>157</v>
      </c>
      <c r="R223" s="86" t="s">
        <v>3240</v>
      </c>
      <c r="S223" s="87">
        <v>68987793</v>
      </c>
      <c r="T223" s="88">
        <v>224</v>
      </c>
      <c r="U223" s="89" t="s">
        <v>351</v>
      </c>
      <c r="V223" s="90">
        <v>68987793</v>
      </c>
      <c r="W223" s="91">
        <v>46045</v>
      </c>
      <c r="X223" s="92">
        <v>0</v>
      </c>
      <c r="Y223" s="91" t="s">
        <v>1810</v>
      </c>
      <c r="Z223" s="93">
        <v>46055</v>
      </c>
      <c r="AA223" s="94">
        <v>0</v>
      </c>
      <c r="AB223" s="95">
        <v>46372</v>
      </c>
      <c r="AC223" s="96">
        <v>0</v>
      </c>
      <c r="AD223" s="132">
        <v>0</v>
      </c>
      <c r="AE223" s="142" t="s">
        <v>2044</v>
      </c>
      <c r="AF223" s="78" t="s">
        <v>2008</v>
      </c>
    </row>
    <row r="224" spans="1:32" ht="35.25" customHeight="1" x14ac:dyDescent="0.3">
      <c r="A224" s="74">
        <v>367</v>
      </c>
      <c r="B224" s="75">
        <v>203</v>
      </c>
      <c r="C224" s="76" t="s">
        <v>1210</v>
      </c>
      <c r="D224" s="77" t="s">
        <v>1821</v>
      </c>
      <c r="E224" s="78" t="s">
        <v>903</v>
      </c>
      <c r="F224" s="77" t="s">
        <v>909</v>
      </c>
      <c r="G224" s="79" t="s">
        <v>2145</v>
      </c>
      <c r="H224" s="80">
        <v>1037236165</v>
      </c>
      <c r="I224" s="81">
        <v>6570266</v>
      </c>
      <c r="J224" s="81">
        <v>68987793</v>
      </c>
      <c r="K224" s="74" t="s">
        <v>812</v>
      </c>
      <c r="L224" s="82" t="s">
        <v>1963</v>
      </c>
      <c r="M224" s="83" t="s">
        <v>1823</v>
      </c>
      <c r="N224" s="138">
        <v>3507696</v>
      </c>
      <c r="O224" s="83" t="s">
        <v>1824</v>
      </c>
      <c r="P224" s="84">
        <v>75075150</v>
      </c>
      <c r="Q224" s="85">
        <v>232</v>
      </c>
      <c r="R224" s="86" t="s">
        <v>3240</v>
      </c>
      <c r="S224" s="87">
        <v>68987793</v>
      </c>
      <c r="T224" s="88">
        <v>367</v>
      </c>
      <c r="U224" s="89" t="s">
        <v>459</v>
      </c>
      <c r="V224" s="90">
        <v>68987793</v>
      </c>
      <c r="W224" s="91">
        <v>46046</v>
      </c>
      <c r="X224" s="92">
        <v>0</v>
      </c>
      <c r="Y224" s="91" t="s">
        <v>1810</v>
      </c>
      <c r="Z224" s="93">
        <v>46055</v>
      </c>
      <c r="AA224" s="94">
        <v>0</v>
      </c>
      <c r="AB224" s="95">
        <v>46372</v>
      </c>
      <c r="AC224" s="96">
        <v>0</v>
      </c>
      <c r="AD224" s="132">
        <v>0</v>
      </c>
      <c r="AE224" s="142" t="s">
        <v>2044</v>
      </c>
      <c r="AF224" s="78" t="s">
        <v>2008</v>
      </c>
    </row>
    <row r="225" spans="1:32" ht="35.25" customHeight="1" x14ac:dyDescent="0.3">
      <c r="A225" s="74">
        <v>368</v>
      </c>
      <c r="B225" s="75">
        <v>204</v>
      </c>
      <c r="C225" s="76" t="s">
        <v>1211</v>
      </c>
      <c r="D225" s="77" t="s">
        <v>1821</v>
      </c>
      <c r="E225" s="78" t="s">
        <v>903</v>
      </c>
      <c r="F225" s="77" t="s">
        <v>909</v>
      </c>
      <c r="G225" s="79" t="s">
        <v>2146</v>
      </c>
      <c r="H225" s="80">
        <v>1045505327</v>
      </c>
      <c r="I225" s="81">
        <v>2852297</v>
      </c>
      <c r="J225" s="81">
        <v>29949119</v>
      </c>
      <c r="K225" s="74" t="s">
        <v>812</v>
      </c>
      <c r="L225" s="82" t="s">
        <v>1963</v>
      </c>
      <c r="M225" s="83" t="s">
        <v>1823</v>
      </c>
      <c r="N225" s="138">
        <v>3507696</v>
      </c>
      <c r="O225" s="83" t="s">
        <v>1824</v>
      </c>
      <c r="P225" s="84">
        <v>75075150</v>
      </c>
      <c r="Q225" s="85">
        <v>281</v>
      </c>
      <c r="R225" s="86" t="s">
        <v>3240</v>
      </c>
      <c r="S225" s="87">
        <v>29949119</v>
      </c>
      <c r="T225" s="88">
        <v>387</v>
      </c>
      <c r="U225" s="89" t="s">
        <v>469</v>
      </c>
      <c r="V225" s="90">
        <v>29949119</v>
      </c>
      <c r="W225" s="91">
        <v>46046</v>
      </c>
      <c r="X225" s="92">
        <v>0</v>
      </c>
      <c r="Y225" s="91" t="s">
        <v>1810</v>
      </c>
      <c r="Z225" s="93">
        <v>46055</v>
      </c>
      <c r="AA225" s="94">
        <v>0</v>
      </c>
      <c r="AB225" s="95">
        <v>46372</v>
      </c>
      <c r="AC225" s="96">
        <v>0</v>
      </c>
      <c r="AD225" s="132">
        <v>0</v>
      </c>
      <c r="AE225" s="142" t="s">
        <v>2044</v>
      </c>
      <c r="AF225" s="78" t="s">
        <v>2008</v>
      </c>
    </row>
    <row r="226" spans="1:32" ht="35.25" customHeight="1" x14ac:dyDescent="0.3">
      <c r="A226" s="74">
        <v>369</v>
      </c>
      <c r="B226" s="75">
        <v>205</v>
      </c>
      <c r="C226" s="76" t="s">
        <v>1212</v>
      </c>
      <c r="D226" s="77" t="s">
        <v>1821</v>
      </c>
      <c r="E226" s="78" t="s">
        <v>903</v>
      </c>
      <c r="F226" s="77" t="s">
        <v>909</v>
      </c>
      <c r="G226" s="79" t="s">
        <v>2147</v>
      </c>
      <c r="H226" s="80">
        <v>1128436270</v>
      </c>
      <c r="I226" s="81">
        <v>2852297</v>
      </c>
      <c r="J226" s="81">
        <v>29949119</v>
      </c>
      <c r="K226" s="74" t="s">
        <v>812</v>
      </c>
      <c r="L226" s="82" t="s">
        <v>1963</v>
      </c>
      <c r="M226" s="83" t="s">
        <v>1823</v>
      </c>
      <c r="N226" s="138">
        <v>3507696</v>
      </c>
      <c r="O226" s="83" t="s">
        <v>1824</v>
      </c>
      <c r="P226" s="84">
        <v>75075150</v>
      </c>
      <c r="Q226" s="85">
        <v>123</v>
      </c>
      <c r="R226" s="86" t="s">
        <v>3240</v>
      </c>
      <c r="S226" s="87">
        <v>29949119</v>
      </c>
      <c r="T226" s="88">
        <v>299</v>
      </c>
      <c r="U226" s="89" t="s">
        <v>403</v>
      </c>
      <c r="V226" s="90">
        <v>29949119</v>
      </c>
      <c r="W226" s="91">
        <v>46046</v>
      </c>
      <c r="X226" s="92">
        <v>0</v>
      </c>
      <c r="Y226" s="91" t="s">
        <v>1810</v>
      </c>
      <c r="Z226" s="93">
        <v>46055</v>
      </c>
      <c r="AA226" s="94">
        <v>0</v>
      </c>
      <c r="AB226" s="95">
        <v>46372</v>
      </c>
      <c r="AC226" s="96">
        <v>0</v>
      </c>
      <c r="AD226" s="132">
        <v>0</v>
      </c>
      <c r="AE226" s="142" t="s">
        <v>2044</v>
      </c>
      <c r="AF226" s="78" t="s">
        <v>2008</v>
      </c>
    </row>
    <row r="227" spans="1:32" ht="35.25" customHeight="1" x14ac:dyDescent="0.3">
      <c r="A227" s="74">
        <v>370</v>
      </c>
      <c r="B227" s="75">
        <v>206</v>
      </c>
      <c r="C227" s="76" t="s">
        <v>1213</v>
      </c>
      <c r="D227" s="77" t="s">
        <v>1821</v>
      </c>
      <c r="E227" s="78" t="s">
        <v>903</v>
      </c>
      <c r="F227" s="77" t="s">
        <v>909</v>
      </c>
      <c r="G227" s="79" t="s">
        <v>2148</v>
      </c>
      <c r="H227" s="80">
        <v>15483073</v>
      </c>
      <c r="I227" s="81">
        <v>6570266</v>
      </c>
      <c r="J227" s="81">
        <v>68987793</v>
      </c>
      <c r="K227" s="74" t="s">
        <v>812</v>
      </c>
      <c r="L227" s="82" t="s">
        <v>1963</v>
      </c>
      <c r="M227" s="83" t="s">
        <v>1823</v>
      </c>
      <c r="N227" s="138">
        <v>3507696</v>
      </c>
      <c r="O227" s="83" t="s">
        <v>1824</v>
      </c>
      <c r="P227" s="84">
        <v>75075150</v>
      </c>
      <c r="Q227" s="85">
        <v>99</v>
      </c>
      <c r="R227" s="86" t="s">
        <v>3240</v>
      </c>
      <c r="S227" s="87">
        <v>68987793</v>
      </c>
      <c r="T227" s="88">
        <v>253</v>
      </c>
      <c r="U227" s="89" t="s">
        <v>377</v>
      </c>
      <c r="V227" s="90">
        <v>68987793</v>
      </c>
      <c r="W227" s="91">
        <v>46045</v>
      </c>
      <c r="X227" s="92">
        <v>0</v>
      </c>
      <c r="Y227" s="91" t="s">
        <v>1810</v>
      </c>
      <c r="Z227" s="93">
        <v>46055</v>
      </c>
      <c r="AA227" s="94">
        <v>0</v>
      </c>
      <c r="AB227" s="95">
        <v>46372</v>
      </c>
      <c r="AC227" s="96">
        <v>0</v>
      </c>
      <c r="AD227" s="132">
        <v>0</v>
      </c>
      <c r="AE227" s="142" t="s">
        <v>2007</v>
      </c>
      <c r="AF227" s="78" t="s">
        <v>2008</v>
      </c>
    </row>
    <row r="228" spans="1:32" ht="35.25" customHeight="1" x14ac:dyDescent="0.3">
      <c r="A228" s="74">
        <v>371</v>
      </c>
      <c r="B228" s="75">
        <v>207</v>
      </c>
      <c r="C228" s="76" t="s">
        <v>1214</v>
      </c>
      <c r="D228" s="77" t="s">
        <v>1821</v>
      </c>
      <c r="E228" s="78" t="s">
        <v>903</v>
      </c>
      <c r="F228" s="77" t="s">
        <v>909</v>
      </c>
      <c r="G228" s="79" t="s">
        <v>2149</v>
      </c>
      <c r="H228" s="80">
        <v>98632774</v>
      </c>
      <c r="I228" s="81">
        <v>5437904</v>
      </c>
      <c r="J228" s="81">
        <v>57097992</v>
      </c>
      <c r="K228" s="74" t="s">
        <v>812</v>
      </c>
      <c r="L228" s="82" t="s">
        <v>1963</v>
      </c>
      <c r="M228" s="83" t="s">
        <v>1823</v>
      </c>
      <c r="N228" s="138">
        <v>3507696</v>
      </c>
      <c r="O228" s="83" t="s">
        <v>1824</v>
      </c>
      <c r="P228" s="84">
        <v>75075150</v>
      </c>
      <c r="Q228" s="85">
        <v>233</v>
      </c>
      <c r="R228" s="86" t="s">
        <v>3240</v>
      </c>
      <c r="S228" s="87">
        <v>57097992</v>
      </c>
      <c r="T228" s="88">
        <v>309</v>
      </c>
      <c r="U228" s="89" t="s">
        <v>413</v>
      </c>
      <c r="V228" s="90">
        <v>57097992</v>
      </c>
      <c r="W228" s="91">
        <v>46046</v>
      </c>
      <c r="X228" s="92">
        <v>0</v>
      </c>
      <c r="Y228" s="91" t="s">
        <v>1810</v>
      </c>
      <c r="Z228" s="93">
        <v>46055</v>
      </c>
      <c r="AA228" s="94">
        <v>0</v>
      </c>
      <c r="AB228" s="95">
        <v>46372</v>
      </c>
      <c r="AC228" s="96">
        <v>0</v>
      </c>
      <c r="AD228" s="132">
        <v>0</v>
      </c>
      <c r="AE228" s="142" t="s">
        <v>2011</v>
      </c>
      <c r="AF228" s="78" t="s">
        <v>2008</v>
      </c>
    </row>
    <row r="229" spans="1:32" ht="35.25" customHeight="1" x14ac:dyDescent="0.3">
      <c r="A229" s="74">
        <v>372</v>
      </c>
      <c r="B229" s="75">
        <v>208</v>
      </c>
      <c r="C229" s="76" t="s">
        <v>1215</v>
      </c>
      <c r="D229" s="77" t="s">
        <v>1821</v>
      </c>
      <c r="E229" s="78" t="s">
        <v>903</v>
      </c>
      <c r="F229" s="77" t="s">
        <v>909</v>
      </c>
      <c r="G229" s="79" t="s">
        <v>2150</v>
      </c>
      <c r="H229" s="80">
        <v>3402168</v>
      </c>
      <c r="I229" s="81">
        <v>6570266</v>
      </c>
      <c r="J229" s="81">
        <v>68987793</v>
      </c>
      <c r="K229" s="74" t="s">
        <v>812</v>
      </c>
      <c r="L229" s="82" t="s">
        <v>1963</v>
      </c>
      <c r="M229" s="83" t="s">
        <v>1823</v>
      </c>
      <c r="N229" s="138">
        <v>3507696</v>
      </c>
      <c r="O229" s="83" t="s">
        <v>1824</v>
      </c>
      <c r="P229" s="84">
        <v>75075150</v>
      </c>
      <c r="Q229" s="85">
        <v>256</v>
      </c>
      <c r="R229" s="86" t="s">
        <v>3240</v>
      </c>
      <c r="S229" s="87">
        <v>68987793</v>
      </c>
      <c r="T229" s="88">
        <v>233</v>
      </c>
      <c r="U229" s="89" t="s">
        <v>359</v>
      </c>
      <c r="V229" s="90">
        <v>68987793</v>
      </c>
      <c r="W229" s="91">
        <v>46045</v>
      </c>
      <c r="X229" s="92">
        <v>0</v>
      </c>
      <c r="Y229" s="91" t="s">
        <v>1810</v>
      </c>
      <c r="Z229" s="93">
        <v>46055</v>
      </c>
      <c r="AA229" s="94">
        <v>0</v>
      </c>
      <c r="AB229" s="95">
        <v>46372</v>
      </c>
      <c r="AC229" s="96">
        <v>0</v>
      </c>
      <c r="AD229" s="132">
        <v>0</v>
      </c>
      <c r="AE229" s="142" t="s">
        <v>2007</v>
      </c>
      <c r="AF229" s="78" t="s">
        <v>2008</v>
      </c>
    </row>
    <row r="230" spans="1:32" ht="35.25" customHeight="1" x14ac:dyDescent="0.3">
      <c r="A230" s="74">
        <v>373</v>
      </c>
      <c r="B230" s="75">
        <v>209</v>
      </c>
      <c r="C230" s="76" t="s">
        <v>1216</v>
      </c>
      <c r="D230" s="77" t="s">
        <v>1821</v>
      </c>
      <c r="E230" s="78" t="s">
        <v>903</v>
      </c>
      <c r="F230" s="77" t="s">
        <v>909</v>
      </c>
      <c r="G230" s="79" t="s">
        <v>2151</v>
      </c>
      <c r="H230" s="80">
        <v>70810561</v>
      </c>
      <c r="I230" s="81">
        <v>8760982</v>
      </c>
      <c r="J230" s="81">
        <v>91990311</v>
      </c>
      <c r="K230" s="74" t="s">
        <v>812</v>
      </c>
      <c r="L230" s="82" t="s">
        <v>1963</v>
      </c>
      <c r="M230" s="83" t="s">
        <v>1823</v>
      </c>
      <c r="N230" s="138">
        <v>3507696</v>
      </c>
      <c r="O230" s="83" t="s">
        <v>1824</v>
      </c>
      <c r="P230" s="84">
        <v>75075150</v>
      </c>
      <c r="Q230" s="85">
        <v>204</v>
      </c>
      <c r="R230" s="86" t="s">
        <v>3240</v>
      </c>
      <c r="S230" s="87">
        <v>91990311</v>
      </c>
      <c r="T230" s="88">
        <v>272</v>
      </c>
      <c r="U230" s="89" t="s">
        <v>389</v>
      </c>
      <c r="V230" s="90">
        <v>91990311</v>
      </c>
      <c r="W230" s="91">
        <v>46045</v>
      </c>
      <c r="X230" s="92">
        <v>0</v>
      </c>
      <c r="Y230" s="91" t="s">
        <v>1810</v>
      </c>
      <c r="Z230" s="93">
        <v>46055</v>
      </c>
      <c r="AA230" s="94">
        <v>0</v>
      </c>
      <c r="AB230" s="95">
        <v>46372</v>
      </c>
      <c r="AC230" s="96">
        <v>0</v>
      </c>
      <c r="AD230" s="132">
        <v>0</v>
      </c>
      <c r="AE230" s="142" t="s">
        <v>2007</v>
      </c>
      <c r="AF230" s="78" t="s">
        <v>2008</v>
      </c>
    </row>
    <row r="231" spans="1:32" ht="35.25" customHeight="1" x14ac:dyDescent="0.3">
      <c r="A231" s="74">
        <v>374</v>
      </c>
      <c r="B231" s="75">
        <v>210</v>
      </c>
      <c r="C231" s="76" t="s">
        <v>1217</v>
      </c>
      <c r="D231" s="77" t="s">
        <v>1821</v>
      </c>
      <c r="E231" s="78" t="s">
        <v>903</v>
      </c>
      <c r="F231" s="77" t="s">
        <v>909</v>
      </c>
      <c r="G231" s="79" t="s">
        <v>2152</v>
      </c>
      <c r="H231" s="80">
        <v>10011429</v>
      </c>
      <c r="I231" s="81">
        <v>5437904</v>
      </c>
      <c r="J231" s="81">
        <v>57097992</v>
      </c>
      <c r="K231" s="74" t="s">
        <v>812</v>
      </c>
      <c r="L231" s="82" t="s">
        <v>1963</v>
      </c>
      <c r="M231" s="83" t="s">
        <v>1823</v>
      </c>
      <c r="N231" s="138">
        <v>3507696</v>
      </c>
      <c r="O231" s="83" t="s">
        <v>1824</v>
      </c>
      <c r="P231" s="84">
        <v>75075150</v>
      </c>
      <c r="Q231" s="85">
        <v>100</v>
      </c>
      <c r="R231" s="86" t="s">
        <v>3240</v>
      </c>
      <c r="S231" s="87">
        <v>57097992</v>
      </c>
      <c r="T231" s="88">
        <v>246</v>
      </c>
      <c r="U231" s="89" t="s">
        <v>371</v>
      </c>
      <c r="V231" s="90">
        <v>57097992</v>
      </c>
      <c r="W231" s="91">
        <v>46046</v>
      </c>
      <c r="X231" s="92">
        <v>0</v>
      </c>
      <c r="Y231" s="91" t="s">
        <v>1810</v>
      </c>
      <c r="Z231" s="93">
        <v>46055</v>
      </c>
      <c r="AA231" s="94">
        <v>0</v>
      </c>
      <c r="AB231" s="95">
        <v>46372</v>
      </c>
      <c r="AC231" s="96">
        <v>0</v>
      </c>
      <c r="AD231" s="132">
        <v>0</v>
      </c>
      <c r="AE231" s="142" t="s">
        <v>2044</v>
      </c>
      <c r="AF231" s="78" t="s">
        <v>2008</v>
      </c>
    </row>
    <row r="232" spans="1:32" ht="35.25" customHeight="1" x14ac:dyDescent="0.3">
      <c r="A232" s="74">
        <v>375</v>
      </c>
      <c r="B232" s="75">
        <v>211</v>
      </c>
      <c r="C232" s="76" t="s">
        <v>1218</v>
      </c>
      <c r="D232" s="77" t="s">
        <v>1821</v>
      </c>
      <c r="E232" s="78" t="s">
        <v>903</v>
      </c>
      <c r="F232" s="77" t="s">
        <v>909</v>
      </c>
      <c r="G232" s="79" t="s">
        <v>2153</v>
      </c>
      <c r="H232" s="80">
        <v>8154096</v>
      </c>
      <c r="I232" s="81">
        <v>5437904</v>
      </c>
      <c r="J232" s="81">
        <v>57097992</v>
      </c>
      <c r="K232" s="74" t="s">
        <v>812</v>
      </c>
      <c r="L232" s="82" t="s">
        <v>1963</v>
      </c>
      <c r="M232" s="83" t="s">
        <v>1823</v>
      </c>
      <c r="N232" s="138">
        <v>3507696</v>
      </c>
      <c r="O232" s="83" t="s">
        <v>1824</v>
      </c>
      <c r="P232" s="84">
        <v>75075150</v>
      </c>
      <c r="Q232" s="85">
        <v>158</v>
      </c>
      <c r="R232" s="86" t="s">
        <v>3240</v>
      </c>
      <c r="S232" s="87">
        <v>57097992</v>
      </c>
      <c r="T232" s="88">
        <v>237</v>
      </c>
      <c r="U232" s="89" t="s">
        <v>362</v>
      </c>
      <c r="V232" s="90">
        <v>57097992</v>
      </c>
      <c r="W232" s="91">
        <v>46046</v>
      </c>
      <c r="X232" s="92">
        <v>0</v>
      </c>
      <c r="Y232" s="91" t="s">
        <v>1810</v>
      </c>
      <c r="Z232" s="93">
        <v>46055</v>
      </c>
      <c r="AA232" s="94">
        <v>0</v>
      </c>
      <c r="AB232" s="95">
        <v>46372</v>
      </c>
      <c r="AC232" s="96">
        <v>0</v>
      </c>
      <c r="AD232" s="132">
        <v>0</v>
      </c>
      <c r="AE232" s="142" t="s">
        <v>2044</v>
      </c>
      <c r="AF232" s="78" t="s">
        <v>2008</v>
      </c>
    </row>
    <row r="233" spans="1:32" ht="35.25" customHeight="1" x14ac:dyDescent="0.3">
      <c r="A233" s="74">
        <v>376</v>
      </c>
      <c r="B233" s="75">
        <v>212</v>
      </c>
      <c r="C233" s="76" t="s">
        <v>1219</v>
      </c>
      <c r="D233" s="77" t="s">
        <v>1821</v>
      </c>
      <c r="E233" s="78" t="s">
        <v>903</v>
      </c>
      <c r="F233" s="77" t="s">
        <v>909</v>
      </c>
      <c r="G233" s="79" t="s">
        <v>2154</v>
      </c>
      <c r="H233" s="80">
        <v>8323529</v>
      </c>
      <c r="I233" s="81">
        <v>5437904</v>
      </c>
      <c r="J233" s="81">
        <v>57097992</v>
      </c>
      <c r="K233" s="74" t="s">
        <v>812</v>
      </c>
      <c r="L233" s="82" t="s">
        <v>1963</v>
      </c>
      <c r="M233" s="83" t="s">
        <v>1823</v>
      </c>
      <c r="N233" s="138">
        <v>3507696</v>
      </c>
      <c r="O233" s="83" t="s">
        <v>1824</v>
      </c>
      <c r="P233" s="84">
        <v>75075150</v>
      </c>
      <c r="Q233" s="85">
        <v>257</v>
      </c>
      <c r="R233" s="86" t="s">
        <v>3240</v>
      </c>
      <c r="S233" s="87">
        <v>57097992</v>
      </c>
      <c r="T233" s="88">
        <v>239</v>
      </c>
      <c r="U233" s="89" t="s">
        <v>364</v>
      </c>
      <c r="V233" s="90">
        <v>57097992</v>
      </c>
      <c r="W233" s="91">
        <v>46046</v>
      </c>
      <c r="X233" s="92">
        <v>0</v>
      </c>
      <c r="Y233" s="91" t="s">
        <v>1810</v>
      </c>
      <c r="Z233" s="93">
        <v>46055</v>
      </c>
      <c r="AA233" s="94">
        <v>0</v>
      </c>
      <c r="AB233" s="95">
        <v>46372</v>
      </c>
      <c r="AC233" s="96">
        <v>0</v>
      </c>
      <c r="AD233" s="132">
        <v>0</v>
      </c>
      <c r="AE233" s="142" t="s">
        <v>2044</v>
      </c>
      <c r="AF233" s="78" t="s">
        <v>2008</v>
      </c>
    </row>
    <row r="234" spans="1:32" ht="35.25" customHeight="1" x14ac:dyDescent="0.3">
      <c r="A234" s="74">
        <v>377</v>
      </c>
      <c r="B234" s="75">
        <v>213</v>
      </c>
      <c r="C234" s="76" t="s">
        <v>1220</v>
      </c>
      <c r="D234" s="77" t="s">
        <v>1821</v>
      </c>
      <c r="E234" s="78" t="s">
        <v>903</v>
      </c>
      <c r="F234" s="77" t="s">
        <v>909</v>
      </c>
      <c r="G234" s="79" t="s">
        <v>2155</v>
      </c>
      <c r="H234" s="80">
        <v>1045021905</v>
      </c>
      <c r="I234" s="81">
        <v>5437904</v>
      </c>
      <c r="J234" s="81">
        <v>57097992</v>
      </c>
      <c r="K234" s="74" t="s">
        <v>812</v>
      </c>
      <c r="L234" s="82" t="s">
        <v>1963</v>
      </c>
      <c r="M234" s="83" t="s">
        <v>1823</v>
      </c>
      <c r="N234" s="138">
        <v>3507696</v>
      </c>
      <c r="O234" s="83" t="s">
        <v>1824</v>
      </c>
      <c r="P234" s="84">
        <v>75075150</v>
      </c>
      <c r="Q234" s="85">
        <v>282</v>
      </c>
      <c r="R234" s="86" t="s">
        <v>3240</v>
      </c>
      <c r="S234" s="87">
        <v>57097992</v>
      </c>
      <c r="T234" s="88">
        <v>391</v>
      </c>
      <c r="U234" s="89" t="s">
        <v>472</v>
      </c>
      <c r="V234" s="90">
        <v>57097992</v>
      </c>
      <c r="W234" s="91">
        <v>46046</v>
      </c>
      <c r="X234" s="92">
        <v>0</v>
      </c>
      <c r="Y234" s="91" t="s">
        <v>1810</v>
      </c>
      <c r="Z234" s="93">
        <v>46055</v>
      </c>
      <c r="AA234" s="94">
        <v>0</v>
      </c>
      <c r="AB234" s="95">
        <v>46372</v>
      </c>
      <c r="AC234" s="96">
        <v>0</v>
      </c>
      <c r="AD234" s="132">
        <v>0</v>
      </c>
      <c r="AE234" s="142" t="s">
        <v>2044</v>
      </c>
      <c r="AF234" s="78" t="s">
        <v>2008</v>
      </c>
    </row>
    <row r="235" spans="1:32" ht="35.25" customHeight="1" x14ac:dyDescent="0.3">
      <c r="A235" s="74">
        <v>378</v>
      </c>
      <c r="B235" s="75">
        <v>214</v>
      </c>
      <c r="C235" s="76" t="s">
        <v>1221</v>
      </c>
      <c r="D235" s="77" t="s">
        <v>1821</v>
      </c>
      <c r="E235" s="78" t="s">
        <v>903</v>
      </c>
      <c r="F235" s="77" t="s">
        <v>909</v>
      </c>
      <c r="G235" s="79" t="s">
        <v>2156</v>
      </c>
      <c r="H235" s="80">
        <v>15488736</v>
      </c>
      <c r="I235" s="81">
        <v>5437904</v>
      </c>
      <c r="J235" s="81">
        <v>57097992</v>
      </c>
      <c r="K235" s="74" t="s">
        <v>812</v>
      </c>
      <c r="L235" s="82" t="s">
        <v>1963</v>
      </c>
      <c r="M235" s="83" t="s">
        <v>1823</v>
      </c>
      <c r="N235" s="138">
        <v>3507696</v>
      </c>
      <c r="O235" s="83" t="s">
        <v>1824</v>
      </c>
      <c r="P235" s="84">
        <v>75075150</v>
      </c>
      <c r="Q235" s="85">
        <v>183</v>
      </c>
      <c r="R235" s="86" t="s">
        <v>3240</v>
      </c>
      <c r="S235" s="87">
        <v>57097992</v>
      </c>
      <c r="T235" s="88">
        <v>255</v>
      </c>
      <c r="U235" s="89" t="s">
        <v>379</v>
      </c>
      <c r="V235" s="90">
        <v>57097992</v>
      </c>
      <c r="W235" s="91">
        <v>46046</v>
      </c>
      <c r="X235" s="92">
        <v>0</v>
      </c>
      <c r="Y235" s="91" t="s">
        <v>1810</v>
      </c>
      <c r="Z235" s="93">
        <v>46055</v>
      </c>
      <c r="AA235" s="94">
        <v>0</v>
      </c>
      <c r="AB235" s="95">
        <v>46372</v>
      </c>
      <c r="AC235" s="96">
        <v>0</v>
      </c>
      <c r="AD235" s="132">
        <v>0</v>
      </c>
      <c r="AE235" s="142" t="s">
        <v>2044</v>
      </c>
      <c r="AF235" s="78" t="s">
        <v>2008</v>
      </c>
    </row>
    <row r="236" spans="1:32" ht="35.25" customHeight="1" x14ac:dyDescent="0.3">
      <c r="A236" s="74">
        <v>379</v>
      </c>
      <c r="B236" s="75">
        <v>215</v>
      </c>
      <c r="C236" s="76" t="s">
        <v>1222</v>
      </c>
      <c r="D236" s="77" t="s">
        <v>1821</v>
      </c>
      <c r="E236" s="78" t="s">
        <v>903</v>
      </c>
      <c r="F236" s="77" t="s">
        <v>909</v>
      </c>
      <c r="G236" s="79" t="s">
        <v>2157</v>
      </c>
      <c r="H236" s="80">
        <v>98534661</v>
      </c>
      <c r="I236" s="81">
        <v>8760982</v>
      </c>
      <c r="J236" s="81">
        <v>91990311</v>
      </c>
      <c r="K236" s="74" t="s">
        <v>812</v>
      </c>
      <c r="L236" s="82" t="s">
        <v>1963</v>
      </c>
      <c r="M236" s="83" t="s">
        <v>1823</v>
      </c>
      <c r="N236" s="138">
        <v>3507696</v>
      </c>
      <c r="O236" s="83" t="s">
        <v>1824</v>
      </c>
      <c r="P236" s="84">
        <v>75075150</v>
      </c>
      <c r="Q236" s="85">
        <v>234</v>
      </c>
      <c r="R236" s="86" t="s">
        <v>3240</v>
      </c>
      <c r="S236" s="87">
        <v>91990311</v>
      </c>
      <c r="T236" s="88">
        <v>216</v>
      </c>
      <c r="U236" s="89" t="s">
        <v>345</v>
      </c>
      <c r="V236" s="90">
        <v>91990311</v>
      </c>
      <c r="W236" s="91">
        <v>46045</v>
      </c>
      <c r="X236" s="92">
        <v>0</v>
      </c>
      <c r="Y236" s="91" t="s">
        <v>1810</v>
      </c>
      <c r="Z236" s="93">
        <v>46055</v>
      </c>
      <c r="AA236" s="94">
        <v>0</v>
      </c>
      <c r="AB236" s="95">
        <v>46372</v>
      </c>
      <c r="AC236" s="96">
        <v>0</v>
      </c>
      <c r="AD236" s="132">
        <v>0</v>
      </c>
      <c r="AE236" s="142" t="s">
        <v>2007</v>
      </c>
      <c r="AF236" s="78" t="s">
        <v>2008</v>
      </c>
    </row>
    <row r="237" spans="1:32" ht="35.25" customHeight="1" x14ac:dyDescent="0.3">
      <c r="A237" s="74">
        <v>380</v>
      </c>
      <c r="B237" s="75">
        <v>216</v>
      </c>
      <c r="C237" s="76" t="s">
        <v>1223</v>
      </c>
      <c r="D237" s="77" t="s">
        <v>1821</v>
      </c>
      <c r="E237" s="78" t="s">
        <v>903</v>
      </c>
      <c r="F237" s="77" t="s">
        <v>909</v>
      </c>
      <c r="G237" s="79" t="s">
        <v>2158</v>
      </c>
      <c r="H237" s="80">
        <v>1017163203</v>
      </c>
      <c r="I237" s="81">
        <v>5437904</v>
      </c>
      <c r="J237" s="81">
        <v>57097992</v>
      </c>
      <c r="K237" s="74" t="s">
        <v>812</v>
      </c>
      <c r="L237" s="82" t="s">
        <v>1963</v>
      </c>
      <c r="M237" s="83" t="s">
        <v>1823</v>
      </c>
      <c r="N237" s="138">
        <v>3507696</v>
      </c>
      <c r="O237" s="83" t="s">
        <v>1824</v>
      </c>
      <c r="P237" s="84">
        <v>75075150</v>
      </c>
      <c r="Q237" s="85">
        <v>163</v>
      </c>
      <c r="R237" s="86" t="s">
        <v>3240</v>
      </c>
      <c r="S237" s="87">
        <v>57097992</v>
      </c>
      <c r="T237" s="88">
        <v>331</v>
      </c>
      <c r="U237" s="89" t="s">
        <v>428</v>
      </c>
      <c r="V237" s="90">
        <v>57097992</v>
      </c>
      <c r="W237" s="91">
        <v>46046</v>
      </c>
      <c r="X237" s="92">
        <v>0</v>
      </c>
      <c r="Y237" s="91" t="s">
        <v>1810</v>
      </c>
      <c r="Z237" s="93">
        <v>46055</v>
      </c>
      <c r="AA237" s="94">
        <v>0</v>
      </c>
      <c r="AB237" s="95">
        <v>46372</v>
      </c>
      <c r="AC237" s="96">
        <v>0</v>
      </c>
      <c r="AD237" s="132">
        <v>0</v>
      </c>
      <c r="AE237" s="142" t="s">
        <v>2011</v>
      </c>
      <c r="AF237" s="78" t="s">
        <v>2008</v>
      </c>
    </row>
    <row r="238" spans="1:32" ht="35.25" customHeight="1" x14ac:dyDescent="0.3">
      <c r="A238" s="74">
        <v>381</v>
      </c>
      <c r="B238" s="75">
        <v>217</v>
      </c>
      <c r="C238" s="76" t="s">
        <v>1224</v>
      </c>
      <c r="D238" s="77" t="s">
        <v>1821</v>
      </c>
      <c r="E238" s="78" t="s">
        <v>903</v>
      </c>
      <c r="F238" s="77" t="s">
        <v>909</v>
      </c>
      <c r="G238" s="79" t="s">
        <v>2159</v>
      </c>
      <c r="H238" s="80">
        <v>2000024264</v>
      </c>
      <c r="I238" s="81">
        <v>6570266</v>
      </c>
      <c r="J238" s="81">
        <v>68987793</v>
      </c>
      <c r="K238" s="74" t="s">
        <v>812</v>
      </c>
      <c r="L238" s="82" t="s">
        <v>1963</v>
      </c>
      <c r="M238" s="83" t="s">
        <v>1823</v>
      </c>
      <c r="N238" s="138">
        <v>3507696</v>
      </c>
      <c r="O238" s="83" t="s">
        <v>1824</v>
      </c>
      <c r="P238" s="84">
        <v>75075150</v>
      </c>
      <c r="Q238" s="85">
        <v>262</v>
      </c>
      <c r="R238" s="86" t="s">
        <v>3240</v>
      </c>
      <c r="S238" s="87">
        <v>68987793</v>
      </c>
      <c r="T238" s="88">
        <v>307</v>
      </c>
      <c r="U238" s="89" t="s">
        <v>411</v>
      </c>
      <c r="V238" s="90">
        <v>68987793</v>
      </c>
      <c r="W238" s="91">
        <v>46046</v>
      </c>
      <c r="X238" s="92">
        <v>0</v>
      </c>
      <c r="Y238" s="91" t="s">
        <v>1810</v>
      </c>
      <c r="Z238" s="93">
        <v>46055</v>
      </c>
      <c r="AA238" s="94">
        <v>0</v>
      </c>
      <c r="AB238" s="95">
        <v>46372</v>
      </c>
      <c r="AC238" s="96">
        <v>0</v>
      </c>
      <c r="AD238" s="132">
        <v>0</v>
      </c>
      <c r="AE238" s="142" t="s">
        <v>2011</v>
      </c>
      <c r="AF238" s="78" t="s">
        <v>2008</v>
      </c>
    </row>
    <row r="239" spans="1:32" ht="35.25" customHeight="1" x14ac:dyDescent="0.3">
      <c r="A239" s="74">
        <v>382</v>
      </c>
      <c r="B239" s="75">
        <v>218</v>
      </c>
      <c r="C239" s="76" t="s">
        <v>1225</v>
      </c>
      <c r="D239" s="77" t="s">
        <v>1821</v>
      </c>
      <c r="E239" s="78" t="s">
        <v>903</v>
      </c>
      <c r="F239" s="77" t="s">
        <v>909</v>
      </c>
      <c r="G239" s="79" t="s">
        <v>2160</v>
      </c>
      <c r="H239" s="80">
        <v>1152440541</v>
      </c>
      <c r="I239" s="81">
        <v>6570266</v>
      </c>
      <c r="J239" s="81">
        <v>68987793</v>
      </c>
      <c r="K239" s="74" t="s">
        <v>812</v>
      </c>
      <c r="L239" s="82" t="s">
        <v>1963</v>
      </c>
      <c r="M239" s="83" t="s">
        <v>1823</v>
      </c>
      <c r="N239" s="138">
        <v>3507696</v>
      </c>
      <c r="O239" s="83" t="s">
        <v>1824</v>
      </c>
      <c r="P239" s="84">
        <v>75075150</v>
      </c>
      <c r="Q239" s="85">
        <v>187</v>
      </c>
      <c r="R239" s="86" t="s">
        <v>3240</v>
      </c>
      <c r="S239" s="87">
        <v>68987793</v>
      </c>
      <c r="T239" s="88">
        <v>235</v>
      </c>
      <c r="U239" s="89" t="s">
        <v>360</v>
      </c>
      <c r="V239" s="90">
        <v>68987793</v>
      </c>
      <c r="W239" s="91">
        <v>46045</v>
      </c>
      <c r="X239" s="92">
        <v>0</v>
      </c>
      <c r="Y239" s="91" t="s">
        <v>1810</v>
      </c>
      <c r="Z239" s="93">
        <v>46055</v>
      </c>
      <c r="AA239" s="94">
        <v>0</v>
      </c>
      <c r="AB239" s="95">
        <v>46372</v>
      </c>
      <c r="AC239" s="96">
        <v>0</v>
      </c>
      <c r="AD239" s="132">
        <v>0</v>
      </c>
      <c r="AE239" s="142" t="s">
        <v>2007</v>
      </c>
      <c r="AF239" s="78" t="s">
        <v>2008</v>
      </c>
    </row>
    <row r="240" spans="1:32" ht="35.25" customHeight="1" x14ac:dyDescent="0.3">
      <c r="A240" s="74">
        <v>383</v>
      </c>
      <c r="B240" s="75">
        <v>219</v>
      </c>
      <c r="C240" s="76" t="s">
        <v>1226</v>
      </c>
      <c r="D240" s="77" t="s">
        <v>1821</v>
      </c>
      <c r="E240" s="78" t="s">
        <v>903</v>
      </c>
      <c r="F240" s="77" t="s">
        <v>909</v>
      </c>
      <c r="G240" s="79" t="s">
        <v>2161</v>
      </c>
      <c r="H240" s="80">
        <v>43113989</v>
      </c>
      <c r="I240" s="81">
        <v>2852297</v>
      </c>
      <c r="J240" s="81">
        <v>29949119</v>
      </c>
      <c r="K240" s="74" t="s">
        <v>812</v>
      </c>
      <c r="L240" s="82" t="s">
        <v>1963</v>
      </c>
      <c r="M240" s="83" t="s">
        <v>1823</v>
      </c>
      <c r="N240" s="138">
        <v>3507696</v>
      </c>
      <c r="O240" s="83" t="s">
        <v>1824</v>
      </c>
      <c r="P240" s="84">
        <v>75075150</v>
      </c>
      <c r="Q240" s="85">
        <v>210</v>
      </c>
      <c r="R240" s="86" t="s">
        <v>3240</v>
      </c>
      <c r="S240" s="87">
        <v>29949119</v>
      </c>
      <c r="T240" s="88">
        <v>262</v>
      </c>
      <c r="U240" s="89" t="s">
        <v>383</v>
      </c>
      <c r="V240" s="90">
        <v>29949119</v>
      </c>
      <c r="W240" s="91">
        <v>46046</v>
      </c>
      <c r="X240" s="92">
        <v>0</v>
      </c>
      <c r="Y240" s="91" t="s">
        <v>1810</v>
      </c>
      <c r="Z240" s="93">
        <v>46055</v>
      </c>
      <c r="AA240" s="94">
        <v>0</v>
      </c>
      <c r="AB240" s="95">
        <v>46372</v>
      </c>
      <c r="AC240" s="96">
        <v>0</v>
      </c>
      <c r="AD240" s="132">
        <v>0</v>
      </c>
      <c r="AE240" s="142" t="s">
        <v>2011</v>
      </c>
      <c r="AF240" s="78" t="s">
        <v>2008</v>
      </c>
    </row>
    <row r="241" spans="1:32" ht="35.25" customHeight="1" x14ac:dyDescent="0.3">
      <c r="A241" s="74">
        <v>384</v>
      </c>
      <c r="B241" s="75">
        <v>220</v>
      </c>
      <c r="C241" s="76" t="s">
        <v>1227</v>
      </c>
      <c r="D241" s="77" t="s">
        <v>1821</v>
      </c>
      <c r="E241" s="78" t="s">
        <v>903</v>
      </c>
      <c r="F241" s="77" t="s">
        <v>909</v>
      </c>
      <c r="G241" s="79" t="s">
        <v>2162</v>
      </c>
      <c r="H241" s="80">
        <v>1037578877</v>
      </c>
      <c r="I241" s="81">
        <v>4378275</v>
      </c>
      <c r="J241" s="81">
        <v>45971888</v>
      </c>
      <c r="K241" s="74" t="s">
        <v>812</v>
      </c>
      <c r="L241" s="82" t="s">
        <v>1963</v>
      </c>
      <c r="M241" s="83" t="s">
        <v>1823</v>
      </c>
      <c r="N241" s="138">
        <v>3507696</v>
      </c>
      <c r="O241" s="83" t="s">
        <v>1824</v>
      </c>
      <c r="P241" s="84">
        <v>75075150</v>
      </c>
      <c r="Q241" s="85">
        <v>211</v>
      </c>
      <c r="R241" s="86" t="s">
        <v>3240</v>
      </c>
      <c r="S241" s="87">
        <v>45971888</v>
      </c>
      <c r="T241" s="88">
        <v>351</v>
      </c>
      <c r="U241" s="89" t="s">
        <v>445</v>
      </c>
      <c r="V241" s="90">
        <v>45971888</v>
      </c>
      <c r="W241" s="91">
        <v>46045</v>
      </c>
      <c r="X241" s="92">
        <v>0</v>
      </c>
      <c r="Y241" s="91" t="s">
        <v>1810</v>
      </c>
      <c r="Z241" s="93">
        <v>46055</v>
      </c>
      <c r="AA241" s="94">
        <v>0</v>
      </c>
      <c r="AB241" s="95">
        <v>46372</v>
      </c>
      <c r="AC241" s="96">
        <v>0</v>
      </c>
      <c r="AD241" s="132">
        <v>0</v>
      </c>
      <c r="AE241" s="142" t="s">
        <v>2007</v>
      </c>
      <c r="AF241" s="78" t="s">
        <v>2008</v>
      </c>
    </row>
    <row r="242" spans="1:32" ht="35.25" customHeight="1" x14ac:dyDescent="0.3">
      <c r="A242" s="74">
        <v>385</v>
      </c>
      <c r="B242" s="75">
        <v>221</v>
      </c>
      <c r="C242" s="76" t="s">
        <v>1228</v>
      </c>
      <c r="D242" s="77" t="s">
        <v>1821</v>
      </c>
      <c r="E242" s="78" t="s">
        <v>903</v>
      </c>
      <c r="F242" s="77" t="s">
        <v>909</v>
      </c>
      <c r="G242" s="79" t="s">
        <v>2163</v>
      </c>
      <c r="H242" s="80">
        <v>1035429696</v>
      </c>
      <c r="I242" s="81">
        <v>2852297</v>
      </c>
      <c r="J242" s="81">
        <v>29949119</v>
      </c>
      <c r="K242" s="74" t="s">
        <v>812</v>
      </c>
      <c r="L242" s="82" t="s">
        <v>1963</v>
      </c>
      <c r="M242" s="83" t="s">
        <v>1823</v>
      </c>
      <c r="N242" s="138">
        <v>3507696</v>
      </c>
      <c r="O242" s="83" t="s">
        <v>1824</v>
      </c>
      <c r="P242" s="84">
        <v>75075150</v>
      </c>
      <c r="Q242" s="85">
        <v>188</v>
      </c>
      <c r="R242" s="86" t="s">
        <v>3240</v>
      </c>
      <c r="S242" s="87">
        <v>29949119</v>
      </c>
      <c r="T242" s="88">
        <v>354</v>
      </c>
      <c r="U242" s="89" t="s">
        <v>447</v>
      </c>
      <c r="V242" s="90">
        <v>29949119</v>
      </c>
      <c r="W242" s="91">
        <v>46046</v>
      </c>
      <c r="X242" s="92">
        <v>0</v>
      </c>
      <c r="Y242" s="91" t="s">
        <v>1810</v>
      </c>
      <c r="Z242" s="93">
        <v>46055</v>
      </c>
      <c r="AA242" s="94">
        <v>0</v>
      </c>
      <c r="AB242" s="95">
        <v>46372</v>
      </c>
      <c r="AC242" s="96">
        <v>0</v>
      </c>
      <c r="AD242" s="132">
        <v>0</v>
      </c>
      <c r="AE242" s="142" t="s">
        <v>2011</v>
      </c>
      <c r="AF242" s="78" t="s">
        <v>2008</v>
      </c>
    </row>
    <row r="243" spans="1:32" ht="35.25" customHeight="1" x14ac:dyDescent="0.3">
      <c r="A243" s="74">
        <v>386</v>
      </c>
      <c r="B243" s="75">
        <v>222</v>
      </c>
      <c r="C243" s="76" t="s">
        <v>1229</v>
      </c>
      <c r="D243" s="77" t="s">
        <v>1821</v>
      </c>
      <c r="E243" s="78" t="s">
        <v>903</v>
      </c>
      <c r="F243" s="77" t="s">
        <v>909</v>
      </c>
      <c r="G243" s="79" t="s">
        <v>2164</v>
      </c>
      <c r="H243" s="80">
        <v>3474237</v>
      </c>
      <c r="I243" s="81">
        <v>8760982</v>
      </c>
      <c r="J243" s="81">
        <v>91990311</v>
      </c>
      <c r="K243" s="74" t="s">
        <v>812</v>
      </c>
      <c r="L243" s="82" t="s">
        <v>1963</v>
      </c>
      <c r="M243" s="83" t="s">
        <v>1823</v>
      </c>
      <c r="N243" s="138">
        <v>3507696</v>
      </c>
      <c r="O243" s="83" t="s">
        <v>1824</v>
      </c>
      <c r="P243" s="84">
        <v>75075150</v>
      </c>
      <c r="Q243" s="85">
        <v>127</v>
      </c>
      <c r="R243" s="86" t="s">
        <v>3240</v>
      </c>
      <c r="S243" s="87">
        <v>91990311</v>
      </c>
      <c r="T243" s="88">
        <v>234</v>
      </c>
      <c r="U243" s="89" t="s">
        <v>360</v>
      </c>
      <c r="V243" s="90">
        <v>91990311</v>
      </c>
      <c r="W243" s="91">
        <v>46045</v>
      </c>
      <c r="X243" s="92">
        <v>0</v>
      </c>
      <c r="Y243" s="91" t="s">
        <v>1810</v>
      </c>
      <c r="Z243" s="93">
        <v>46055</v>
      </c>
      <c r="AA243" s="94">
        <v>0</v>
      </c>
      <c r="AB243" s="95">
        <v>46372</v>
      </c>
      <c r="AC243" s="96">
        <v>0</v>
      </c>
      <c r="AD243" s="132">
        <v>0</v>
      </c>
      <c r="AE243" s="142" t="s">
        <v>2007</v>
      </c>
      <c r="AF243" s="78" t="s">
        <v>2008</v>
      </c>
    </row>
    <row r="244" spans="1:32" ht="35.25" customHeight="1" x14ac:dyDescent="0.3">
      <c r="A244" s="74">
        <v>387</v>
      </c>
      <c r="B244" s="75">
        <v>223</v>
      </c>
      <c r="C244" s="76" t="s">
        <v>1230</v>
      </c>
      <c r="D244" s="77" t="s">
        <v>1821</v>
      </c>
      <c r="E244" s="78" t="s">
        <v>903</v>
      </c>
      <c r="F244" s="77" t="s">
        <v>909</v>
      </c>
      <c r="G244" s="79" t="s">
        <v>2165</v>
      </c>
      <c r="H244" s="80">
        <v>15302841</v>
      </c>
      <c r="I244" s="81">
        <v>7665859</v>
      </c>
      <c r="J244" s="81">
        <v>80491520</v>
      </c>
      <c r="K244" s="74" t="s">
        <v>812</v>
      </c>
      <c r="L244" s="82" t="s">
        <v>1963</v>
      </c>
      <c r="M244" s="83" t="s">
        <v>1823</v>
      </c>
      <c r="N244" s="138">
        <v>3507696</v>
      </c>
      <c r="O244" s="83" t="s">
        <v>1824</v>
      </c>
      <c r="P244" s="84">
        <v>75075150</v>
      </c>
      <c r="Q244" s="85">
        <v>73</v>
      </c>
      <c r="R244" s="86" t="s">
        <v>3240</v>
      </c>
      <c r="S244" s="87">
        <v>80491520</v>
      </c>
      <c r="T244" s="88">
        <v>248</v>
      </c>
      <c r="U244" s="89" t="s">
        <v>372</v>
      </c>
      <c r="V244" s="90">
        <v>80491520</v>
      </c>
      <c r="W244" s="91">
        <v>46045</v>
      </c>
      <c r="X244" s="92">
        <v>0</v>
      </c>
      <c r="Y244" s="91" t="s">
        <v>1810</v>
      </c>
      <c r="Z244" s="93">
        <v>46055</v>
      </c>
      <c r="AA244" s="94">
        <v>0</v>
      </c>
      <c r="AB244" s="95">
        <v>46372</v>
      </c>
      <c r="AC244" s="96">
        <v>0</v>
      </c>
      <c r="AD244" s="132">
        <v>0</v>
      </c>
      <c r="AE244" s="142" t="s">
        <v>2007</v>
      </c>
      <c r="AF244" s="78" t="s">
        <v>2008</v>
      </c>
    </row>
    <row r="245" spans="1:32" ht="35.25" customHeight="1" x14ac:dyDescent="0.3">
      <c r="A245" s="74">
        <v>388</v>
      </c>
      <c r="B245" s="75">
        <v>224</v>
      </c>
      <c r="C245" s="76" t="s">
        <v>1231</v>
      </c>
      <c r="D245" s="77" t="s">
        <v>1821</v>
      </c>
      <c r="E245" s="78" t="s">
        <v>903</v>
      </c>
      <c r="F245" s="77" t="s">
        <v>909</v>
      </c>
      <c r="G245" s="79" t="s">
        <v>2166</v>
      </c>
      <c r="H245" s="80">
        <v>1036622309</v>
      </c>
      <c r="I245" s="81">
        <v>5437904</v>
      </c>
      <c r="J245" s="81">
        <v>57097992</v>
      </c>
      <c r="K245" s="74" t="s">
        <v>812</v>
      </c>
      <c r="L245" s="82" t="s">
        <v>1963</v>
      </c>
      <c r="M245" s="83" t="s">
        <v>1823</v>
      </c>
      <c r="N245" s="138">
        <v>3507696</v>
      </c>
      <c r="O245" s="83" t="s">
        <v>1824</v>
      </c>
      <c r="P245" s="84">
        <v>75075150</v>
      </c>
      <c r="Q245" s="85">
        <v>238</v>
      </c>
      <c r="R245" s="86" t="s">
        <v>3240</v>
      </c>
      <c r="S245" s="87">
        <v>57097992</v>
      </c>
      <c r="T245" s="88">
        <v>357</v>
      </c>
      <c r="U245" s="89" t="s">
        <v>449</v>
      </c>
      <c r="V245" s="90">
        <v>57097992</v>
      </c>
      <c r="W245" s="91">
        <v>46046</v>
      </c>
      <c r="X245" s="92">
        <v>0</v>
      </c>
      <c r="Y245" s="91" t="s">
        <v>1810</v>
      </c>
      <c r="Z245" s="93">
        <v>46055</v>
      </c>
      <c r="AA245" s="94">
        <v>0</v>
      </c>
      <c r="AB245" s="95">
        <v>46372</v>
      </c>
      <c r="AC245" s="96">
        <v>0</v>
      </c>
      <c r="AD245" s="132">
        <v>0</v>
      </c>
      <c r="AE245" s="142" t="s">
        <v>2044</v>
      </c>
      <c r="AF245" s="78" t="s">
        <v>2008</v>
      </c>
    </row>
    <row r="246" spans="1:32" ht="35.25" customHeight="1" x14ac:dyDescent="0.3">
      <c r="A246" s="74">
        <v>389</v>
      </c>
      <c r="B246" s="75">
        <v>225</v>
      </c>
      <c r="C246" s="76" t="s">
        <v>1232</v>
      </c>
      <c r="D246" s="77" t="s">
        <v>1821</v>
      </c>
      <c r="E246" s="78" t="s">
        <v>903</v>
      </c>
      <c r="F246" s="77" t="s">
        <v>909</v>
      </c>
      <c r="G246" s="79" t="s">
        <v>2167</v>
      </c>
      <c r="H246" s="80">
        <v>98570270</v>
      </c>
      <c r="I246" s="81">
        <v>4378275</v>
      </c>
      <c r="J246" s="81">
        <v>45971888</v>
      </c>
      <c r="K246" s="74" t="s">
        <v>812</v>
      </c>
      <c r="L246" s="82" t="s">
        <v>1963</v>
      </c>
      <c r="M246" s="83" t="s">
        <v>1823</v>
      </c>
      <c r="N246" s="138">
        <v>3507696</v>
      </c>
      <c r="O246" s="83" t="s">
        <v>1824</v>
      </c>
      <c r="P246" s="84">
        <v>75075150</v>
      </c>
      <c r="Q246" s="85">
        <v>189</v>
      </c>
      <c r="R246" s="86" t="s">
        <v>3240</v>
      </c>
      <c r="S246" s="87">
        <v>45971888</v>
      </c>
      <c r="T246" s="88">
        <v>213</v>
      </c>
      <c r="U246" s="89" t="s">
        <v>342</v>
      </c>
      <c r="V246" s="90">
        <v>45971888</v>
      </c>
      <c r="W246" s="91">
        <v>46046</v>
      </c>
      <c r="X246" s="92">
        <v>0</v>
      </c>
      <c r="Y246" s="91" t="s">
        <v>1810</v>
      </c>
      <c r="Z246" s="93">
        <v>46055</v>
      </c>
      <c r="AA246" s="94">
        <v>0</v>
      </c>
      <c r="AB246" s="95">
        <v>46372</v>
      </c>
      <c r="AC246" s="96">
        <v>0</v>
      </c>
      <c r="AD246" s="132">
        <v>0</v>
      </c>
      <c r="AE246" s="142" t="s">
        <v>2011</v>
      </c>
      <c r="AF246" s="78" t="s">
        <v>2008</v>
      </c>
    </row>
    <row r="247" spans="1:32" ht="35.25" customHeight="1" x14ac:dyDescent="0.3">
      <c r="A247" s="74">
        <v>390</v>
      </c>
      <c r="B247" s="75">
        <v>226</v>
      </c>
      <c r="C247" s="76" t="s">
        <v>1233</v>
      </c>
      <c r="D247" s="77" t="s">
        <v>1821</v>
      </c>
      <c r="E247" s="78" t="s">
        <v>903</v>
      </c>
      <c r="F247" s="77" t="s">
        <v>909</v>
      </c>
      <c r="G247" s="79" t="s">
        <v>2168</v>
      </c>
      <c r="H247" s="80">
        <v>1001143900</v>
      </c>
      <c r="I247" s="81">
        <v>4378275</v>
      </c>
      <c r="J247" s="81">
        <v>45971888</v>
      </c>
      <c r="K247" s="74" t="s">
        <v>812</v>
      </c>
      <c r="L247" s="82" t="s">
        <v>1963</v>
      </c>
      <c r="M247" s="83" t="s">
        <v>1823</v>
      </c>
      <c r="N247" s="138">
        <v>3507696</v>
      </c>
      <c r="O247" s="83" t="s">
        <v>1824</v>
      </c>
      <c r="P247" s="84">
        <v>75075150</v>
      </c>
      <c r="Q247" s="85">
        <v>74</v>
      </c>
      <c r="R247" s="86" t="s">
        <v>3240</v>
      </c>
      <c r="S247" s="87">
        <v>45971888</v>
      </c>
      <c r="T247" s="88">
        <v>339</v>
      </c>
      <c r="U247" s="89" t="s">
        <v>435</v>
      </c>
      <c r="V247" s="90">
        <v>45971888</v>
      </c>
      <c r="W247" s="91">
        <v>46046</v>
      </c>
      <c r="X247" s="92">
        <v>0</v>
      </c>
      <c r="Y247" s="91" t="s">
        <v>1810</v>
      </c>
      <c r="Z247" s="93">
        <v>46055</v>
      </c>
      <c r="AA247" s="94">
        <v>0</v>
      </c>
      <c r="AB247" s="95">
        <v>46372</v>
      </c>
      <c r="AC247" s="96">
        <v>0</v>
      </c>
      <c r="AD247" s="132">
        <v>0</v>
      </c>
      <c r="AE247" s="142" t="s">
        <v>2011</v>
      </c>
      <c r="AF247" s="78" t="s">
        <v>2008</v>
      </c>
    </row>
    <row r="248" spans="1:32" ht="35.25" customHeight="1" x14ac:dyDescent="0.3">
      <c r="A248" s="74">
        <v>391</v>
      </c>
      <c r="B248" s="75">
        <v>227</v>
      </c>
      <c r="C248" s="76" t="s">
        <v>1234</v>
      </c>
      <c r="D248" s="77" t="s">
        <v>1821</v>
      </c>
      <c r="E248" s="78" t="s">
        <v>903</v>
      </c>
      <c r="F248" s="77" t="s">
        <v>909</v>
      </c>
      <c r="G248" s="79" t="s">
        <v>2169</v>
      </c>
      <c r="H248" s="80">
        <v>1026148854</v>
      </c>
      <c r="I248" s="81">
        <v>2852297</v>
      </c>
      <c r="J248" s="81">
        <v>29949119</v>
      </c>
      <c r="K248" s="74" t="s">
        <v>812</v>
      </c>
      <c r="L248" s="82" t="s">
        <v>1963</v>
      </c>
      <c r="M248" s="83" t="s">
        <v>1823</v>
      </c>
      <c r="N248" s="138">
        <v>3507696</v>
      </c>
      <c r="O248" s="83" t="s">
        <v>1824</v>
      </c>
      <c r="P248" s="84">
        <v>75075150</v>
      </c>
      <c r="Q248" s="85">
        <v>239</v>
      </c>
      <c r="R248" s="86" t="s">
        <v>3240</v>
      </c>
      <c r="S248" s="87">
        <v>29949119</v>
      </c>
      <c r="T248" s="88">
        <v>326</v>
      </c>
      <c r="U248" s="89" t="s">
        <v>424</v>
      </c>
      <c r="V248" s="90">
        <v>29949119</v>
      </c>
      <c r="W248" s="91">
        <v>46046</v>
      </c>
      <c r="X248" s="92">
        <v>0</v>
      </c>
      <c r="Y248" s="91" t="s">
        <v>1810</v>
      </c>
      <c r="Z248" s="93">
        <v>46055</v>
      </c>
      <c r="AA248" s="94">
        <v>0</v>
      </c>
      <c r="AB248" s="95">
        <v>46372</v>
      </c>
      <c r="AC248" s="96">
        <v>0</v>
      </c>
      <c r="AD248" s="132">
        <v>0</v>
      </c>
      <c r="AE248" s="142" t="s">
        <v>2011</v>
      </c>
      <c r="AF248" s="78" t="s">
        <v>2008</v>
      </c>
    </row>
    <row r="249" spans="1:32" ht="35.25" customHeight="1" x14ac:dyDescent="0.3">
      <c r="A249" s="74">
        <v>392</v>
      </c>
      <c r="B249" s="75">
        <v>228</v>
      </c>
      <c r="C249" s="76" t="s">
        <v>1235</v>
      </c>
      <c r="D249" s="77" t="s">
        <v>1821</v>
      </c>
      <c r="E249" s="78" t="s">
        <v>903</v>
      </c>
      <c r="F249" s="77" t="s">
        <v>909</v>
      </c>
      <c r="G249" s="79" t="s">
        <v>2170</v>
      </c>
      <c r="H249" s="80">
        <v>1041234805</v>
      </c>
      <c r="I249" s="81">
        <v>2852297</v>
      </c>
      <c r="J249" s="81">
        <v>29949119</v>
      </c>
      <c r="K249" s="74" t="s">
        <v>812</v>
      </c>
      <c r="L249" s="82" t="s">
        <v>1963</v>
      </c>
      <c r="M249" s="83" t="s">
        <v>1823</v>
      </c>
      <c r="N249" s="138">
        <v>3507696</v>
      </c>
      <c r="O249" s="83" t="s">
        <v>1824</v>
      </c>
      <c r="P249" s="84">
        <v>75075150</v>
      </c>
      <c r="Q249" s="85">
        <v>128</v>
      </c>
      <c r="R249" s="86" t="s">
        <v>3240</v>
      </c>
      <c r="S249" s="87">
        <v>29949119</v>
      </c>
      <c r="T249" s="88">
        <v>349</v>
      </c>
      <c r="U249" s="89" t="s">
        <v>443</v>
      </c>
      <c r="V249" s="90">
        <v>29949119</v>
      </c>
      <c r="W249" s="91">
        <v>46046</v>
      </c>
      <c r="X249" s="92">
        <v>0</v>
      </c>
      <c r="Y249" s="91" t="s">
        <v>1810</v>
      </c>
      <c r="Z249" s="93">
        <v>46055</v>
      </c>
      <c r="AA249" s="94">
        <v>0</v>
      </c>
      <c r="AB249" s="95">
        <v>46372</v>
      </c>
      <c r="AC249" s="96">
        <v>0</v>
      </c>
      <c r="AD249" s="132">
        <v>0</v>
      </c>
      <c r="AE249" s="142" t="s">
        <v>2044</v>
      </c>
      <c r="AF249" s="78" t="s">
        <v>2008</v>
      </c>
    </row>
    <row r="250" spans="1:32" ht="35.25" customHeight="1" x14ac:dyDescent="0.3">
      <c r="A250" s="74">
        <v>393</v>
      </c>
      <c r="B250" s="75">
        <v>229</v>
      </c>
      <c r="C250" s="76" t="s">
        <v>1237</v>
      </c>
      <c r="D250" s="77" t="s">
        <v>1821</v>
      </c>
      <c r="E250" s="78" t="s">
        <v>903</v>
      </c>
      <c r="F250" s="77" t="s">
        <v>909</v>
      </c>
      <c r="G250" s="79" t="s">
        <v>2171</v>
      </c>
      <c r="H250" s="80">
        <v>1001497203</v>
      </c>
      <c r="I250" s="81">
        <v>2852297</v>
      </c>
      <c r="J250" s="81">
        <v>29949119</v>
      </c>
      <c r="K250" s="74" t="s">
        <v>812</v>
      </c>
      <c r="L250" s="82" t="s">
        <v>1963</v>
      </c>
      <c r="M250" s="83" t="s">
        <v>1823</v>
      </c>
      <c r="N250" s="138">
        <v>3507696</v>
      </c>
      <c r="O250" s="83" t="s">
        <v>1824</v>
      </c>
      <c r="P250" s="84">
        <v>75075150</v>
      </c>
      <c r="Q250" s="85">
        <v>102</v>
      </c>
      <c r="R250" s="86" t="s">
        <v>3240</v>
      </c>
      <c r="S250" s="87">
        <v>57097992</v>
      </c>
      <c r="T250" s="88">
        <v>338</v>
      </c>
      <c r="U250" s="89" t="s">
        <v>434</v>
      </c>
      <c r="V250" s="90">
        <v>29949119</v>
      </c>
      <c r="W250" s="91">
        <v>46046</v>
      </c>
      <c r="X250" s="92">
        <v>0</v>
      </c>
      <c r="Y250" s="91" t="s">
        <v>1810</v>
      </c>
      <c r="Z250" s="93">
        <v>46055</v>
      </c>
      <c r="AA250" s="94">
        <v>0</v>
      </c>
      <c r="AB250" s="95">
        <v>46372</v>
      </c>
      <c r="AC250" s="96">
        <v>0</v>
      </c>
      <c r="AD250" s="132">
        <v>0</v>
      </c>
      <c r="AE250" s="142" t="s">
        <v>2044</v>
      </c>
      <c r="AF250" s="78" t="s">
        <v>2008</v>
      </c>
    </row>
    <row r="251" spans="1:32" ht="35.25" customHeight="1" x14ac:dyDescent="0.3">
      <c r="A251" s="74">
        <v>394</v>
      </c>
      <c r="B251" s="75">
        <v>230</v>
      </c>
      <c r="C251" s="76" t="s">
        <v>1238</v>
      </c>
      <c r="D251" s="77" t="s">
        <v>1821</v>
      </c>
      <c r="E251" s="78" t="s">
        <v>903</v>
      </c>
      <c r="F251" s="77" t="s">
        <v>909</v>
      </c>
      <c r="G251" s="79" t="s">
        <v>2172</v>
      </c>
      <c r="H251" s="80">
        <v>1039459659</v>
      </c>
      <c r="I251" s="81">
        <v>2852297</v>
      </c>
      <c r="J251" s="81">
        <v>29949119</v>
      </c>
      <c r="K251" s="74" t="s">
        <v>812</v>
      </c>
      <c r="L251" s="82" t="s">
        <v>1963</v>
      </c>
      <c r="M251" s="83" t="s">
        <v>1823</v>
      </c>
      <c r="N251" s="138">
        <v>3507696</v>
      </c>
      <c r="O251" s="83" t="s">
        <v>1824</v>
      </c>
      <c r="P251" s="84">
        <v>75075150</v>
      </c>
      <c r="Q251" s="85">
        <v>75</v>
      </c>
      <c r="R251" s="86" t="s">
        <v>3240</v>
      </c>
      <c r="S251" s="87">
        <v>29949119</v>
      </c>
      <c r="T251" s="88">
        <v>346</v>
      </c>
      <c r="U251" s="89" t="s">
        <v>440</v>
      </c>
      <c r="V251" s="90">
        <v>29949119</v>
      </c>
      <c r="W251" s="91">
        <v>46046</v>
      </c>
      <c r="X251" s="92">
        <v>0</v>
      </c>
      <c r="Y251" s="91" t="s">
        <v>1810</v>
      </c>
      <c r="Z251" s="93">
        <v>46055</v>
      </c>
      <c r="AA251" s="94">
        <v>0</v>
      </c>
      <c r="AB251" s="95">
        <v>46372</v>
      </c>
      <c r="AC251" s="96">
        <v>0</v>
      </c>
      <c r="AD251" s="132">
        <v>0</v>
      </c>
      <c r="AE251" s="142" t="s">
        <v>2044</v>
      </c>
      <c r="AF251" s="78" t="s">
        <v>2008</v>
      </c>
    </row>
    <row r="252" spans="1:32" ht="35.25" customHeight="1" x14ac:dyDescent="0.3">
      <c r="A252" s="74">
        <v>395</v>
      </c>
      <c r="B252" s="75">
        <v>231</v>
      </c>
      <c r="C252" s="76" t="s">
        <v>1239</v>
      </c>
      <c r="D252" s="77" t="s">
        <v>1821</v>
      </c>
      <c r="E252" s="78" t="s">
        <v>903</v>
      </c>
      <c r="F252" s="77" t="s">
        <v>909</v>
      </c>
      <c r="G252" s="79" t="s">
        <v>2173</v>
      </c>
      <c r="H252" s="80">
        <v>43599588</v>
      </c>
      <c r="I252" s="81">
        <v>6570266</v>
      </c>
      <c r="J252" s="81">
        <v>68987793</v>
      </c>
      <c r="K252" s="74" t="s">
        <v>812</v>
      </c>
      <c r="L252" s="82" t="s">
        <v>1963</v>
      </c>
      <c r="M252" s="83" t="s">
        <v>1823</v>
      </c>
      <c r="N252" s="138">
        <v>3507696</v>
      </c>
      <c r="O252" s="83" t="s">
        <v>1824</v>
      </c>
      <c r="P252" s="84">
        <v>75075150</v>
      </c>
      <c r="Q252" s="85">
        <v>166</v>
      </c>
      <c r="R252" s="86" t="s">
        <v>3240</v>
      </c>
      <c r="S252" s="87">
        <v>68987793</v>
      </c>
      <c r="T252" s="88">
        <v>265</v>
      </c>
      <c r="U252" s="89" t="s">
        <v>384</v>
      </c>
      <c r="V252" s="90">
        <v>68987793</v>
      </c>
      <c r="W252" s="91">
        <v>46046</v>
      </c>
      <c r="X252" s="92">
        <v>0</v>
      </c>
      <c r="Y252" s="91" t="s">
        <v>1810</v>
      </c>
      <c r="Z252" s="93">
        <v>46055</v>
      </c>
      <c r="AA252" s="94">
        <v>0</v>
      </c>
      <c r="AB252" s="95">
        <v>46372</v>
      </c>
      <c r="AC252" s="96">
        <v>0</v>
      </c>
      <c r="AD252" s="132">
        <v>0</v>
      </c>
      <c r="AE252" s="142" t="s">
        <v>2011</v>
      </c>
      <c r="AF252" s="78" t="s">
        <v>2008</v>
      </c>
    </row>
    <row r="253" spans="1:32" ht="35.25" customHeight="1" x14ac:dyDescent="0.3">
      <c r="A253" s="74">
        <v>396</v>
      </c>
      <c r="B253" s="75">
        <v>232</v>
      </c>
      <c r="C253" s="76" t="s">
        <v>1240</v>
      </c>
      <c r="D253" s="77" t="s">
        <v>1821</v>
      </c>
      <c r="E253" s="78" t="s">
        <v>903</v>
      </c>
      <c r="F253" s="77" t="s">
        <v>909</v>
      </c>
      <c r="G253" s="79" t="s">
        <v>2174</v>
      </c>
      <c r="H253" s="80">
        <v>43278118</v>
      </c>
      <c r="I253" s="81">
        <v>5437904</v>
      </c>
      <c r="J253" s="81">
        <v>57097992</v>
      </c>
      <c r="K253" s="74" t="s">
        <v>812</v>
      </c>
      <c r="L253" s="82" t="s">
        <v>1963</v>
      </c>
      <c r="M253" s="83" t="s">
        <v>1823</v>
      </c>
      <c r="N253" s="138">
        <v>3507696</v>
      </c>
      <c r="O253" s="83" t="s">
        <v>1824</v>
      </c>
      <c r="P253" s="84">
        <v>75075150</v>
      </c>
      <c r="Q253" s="85">
        <v>134</v>
      </c>
      <c r="R253" s="86" t="s">
        <v>3240</v>
      </c>
      <c r="S253" s="87">
        <v>57097992</v>
      </c>
      <c r="T253" s="88">
        <v>264</v>
      </c>
      <c r="U253" s="89" t="s">
        <v>384</v>
      </c>
      <c r="V253" s="90">
        <v>57097992</v>
      </c>
      <c r="W253" s="91">
        <v>46046</v>
      </c>
      <c r="X253" s="92">
        <v>0</v>
      </c>
      <c r="Y253" s="91" t="s">
        <v>1810</v>
      </c>
      <c r="Z253" s="93">
        <v>46055</v>
      </c>
      <c r="AA253" s="94">
        <v>0</v>
      </c>
      <c r="AB253" s="95">
        <v>46372</v>
      </c>
      <c r="AC253" s="96">
        <v>0</v>
      </c>
      <c r="AD253" s="132">
        <v>0</v>
      </c>
      <c r="AE253" s="142" t="s">
        <v>2011</v>
      </c>
      <c r="AF253" s="78" t="s">
        <v>2008</v>
      </c>
    </row>
    <row r="254" spans="1:32" ht="35.25" customHeight="1" x14ac:dyDescent="0.3">
      <c r="A254" s="74">
        <v>397</v>
      </c>
      <c r="B254" s="75">
        <v>233</v>
      </c>
      <c r="C254" s="76" t="s">
        <v>1241</v>
      </c>
      <c r="D254" s="77" t="s">
        <v>1821</v>
      </c>
      <c r="E254" s="78" t="s">
        <v>903</v>
      </c>
      <c r="F254" s="77" t="s">
        <v>909</v>
      </c>
      <c r="G254" s="79" t="s">
        <v>2175</v>
      </c>
      <c r="H254" s="80">
        <v>1038358601</v>
      </c>
      <c r="I254" s="81">
        <v>5437904</v>
      </c>
      <c r="J254" s="81">
        <v>57097992</v>
      </c>
      <c r="K254" s="74" t="s">
        <v>812</v>
      </c>
      <c r="L254" s="82" t="s">
        <v>1963</v>
      </c>
      <c r="M254" s="83" t="s">
        <v>1823</v>
      </c>
      <c r="N254" s="138">
        <v>3507696</v>
      </c>
      <c r="O254" s="83" t="s">
        <v>1824</v>
      </c>
      <c r="P254" s="84">
        <v>75075150</v>
      </c>
      <c r="Q254" s="85">
        <v>135</v>
      </c>
      <c r="R254" s="86" t="s">
        <v>3240</v>
      </c>
      <c r="S254" s="87">
        <v>57097992</v>
      </c>
      <c r="T254" s="88">
        <v>345</v>
      </c>
      <c r="U254" s="89" t="s">
        <v>440</v>
      </c>
      <c r="V254" s="90">
        <v>57097992</v>
      </c>
      <c r="W254" s="91">
        <v>46046</v>
      </c>
      <c r="X254" s="92">
        <v>0</v>
      </c>
      <c r="Y254" s="91" t="s">
        <v>1810</v>
      </c>
      <c r="Z254" s="93">
        <v>46055</v>
      </c>
      <c r="AA254" s="94">
        <v>0</v>
      </c>
      <c r="AB254" s="95">
        <v>46372</v>
      </c>
      <c r="AC254" s="96">
        <v>0</v>
      </c>
      <c r="AD254" s="132">
        <v>0</v>
      </c>
      <c r="AE254" s="142" t="s">
        <v>2011</v>
      </c>
      <c r="AF254" s="78" t="s">
        <v>2008</v>
      </c>
    </row>
    <row r="255" spans="1:32" ht="35.25" customHeight="1" x14ac:dyDescent="0.3">
      <c r="A255" s="74">
        <v>398</v>
      </c>
      <c r="B255" s="75">
        <v>234</v>
      </c>
      <c r="C255" s="76" t="s">
        <v>1242</v>
      </c>
      <c r="D255" s="77" t="s">
        <v>1821</v>
      </c>
      <c r="E255" s="78" t="s">
        <v>903</v>
      </c>
      <c r="F255" s="77" t="s">
        <v>909</v>
      </c>
      <c r="G255" s="79" t="s">
        <v>2176</v>
      </c>
      <c r="H255" s="80">
        <v>16708074</v>
      </c>
      <c r="I255" s="81">
        <v>6570266</v>
      </c>
      <c r="J255" s="81">
        <v>68987793</v>
      </c>
      <c r="K255" s="74" t="s">
        <v>812</v>
      </c>
      <c r="L255" s="82" t="s">
        <v>1963</v>
      </c>
      <c r="M255" s="83" t="s">
        <v>1828</v>
      </c>
      <c r="N255" s="138">
        <v>10267189</v>
      </c>
      <c r="O255" s="83" t="s">
        <v>1827</v>
      </c>
      <c r="P255" s="84">
        <v>98556206</v>
      </c>
      <c r="Q255" s="85">
        <v>81</v>
      </c>
      <c r="R255" s="86" t="s">
        <v>3240</v>
      </c>
      <c r="S255" s="87">
        <v>68987793</v>
      </c>
      <c r="T255" s="88">
        <v>257</v>
      </c>
      <c r="U255" s="89" t="s">
        <v>380</v>
      </c>
      <c r="V255" s="90">
        <v>68987793</v>
      </c>
      <c r="W255" s="91">
        <v>46046</v>
      </c>
      <c r="X255" s="92">
        <v>0</v>
      </c>
      <c r="Y255" s="91" t="s">
        <v>1810</v>
      </c>
      <c r="Z255" s="93">
        <v>46055</v>
      </c>
      <c r="AA255" s="94">
        <v>0</v>
      </c>
      <c r="AB255" s="95">
        <v>46372</v>
      </c>
      <c r="AC255" s="96">
        <v>0</v>
      </c>
      <c r="AD255" s="132">
        <v>0</v>
      </c>
      <c r="AE255" s="142" t="s">
        <v>2044</v>
      </c>
      <c r="AF255" s="78" t="s">
        <v>2008</v>
      </c>
    </row>
    <row r="256" spans="1:32" ht="35.25" customHeight="1" x14ac:dyDescent="0.3">
      <c r="A256" s="74">
        <v>399</v>
      </c>
      <c r="B256" s="75">
        <v>235</v>
      </c>
      <c r="C256" s="76" t="s">
        <v>1243</v>
      </c>
      <c r="D256" s="77" t="s">
        <v>1821</v>
      </c>
      <c r="E256" s="78" t="s">
        <v>903</v>
      </c>
      <c r="F256" s="77" t="s">
        <v>909</v>
      </c>
      <c r="G256" s="79" t="s">
        <v>2177</v>
      </c>
      <c r="H256" s="80">
        <v>1214745689</v>
      </c>
      <c r="I256" s="81">
        <v>2852297</v>
      </c>
      <c r="J256" s="81">
        <v>29949119</v>
      </c>
      <c r="K256" s="74" t="s">
        <v>812</v>
      </c>
      <c r="L256" s="82" t="s">
        <v>1963</v>
      </c>
      <c r="M256" s="83" t="s">
        <v>1828</v>
      </c>
      <c r="N256" s="138">
        <v>10267189</v>
      </c>
      <c r="O256" s="83" t="s">
        <v>1827</v>
      </c>
      <c r="P256" s="84">
        <v>98556206</v>
      </c>
      <c r="Q256" s="85">
        <v>215</v>
      </c>
      <c r="R256" s="86" t="s">
        <v>3240</v>
      </c>
      <c r="S256" s="87">
        <v>29949119</v>
      </c>
      <c r="T256" s="88">
        <v>204</v>
      </c>
      <c r="U256" s="89" t="s">
        <v>335</v>
      </c>
      <c r="V256" s="90">
        <v>29949119</v>
      </c>
      <c r="W256" s="91">
        <v>46046</v>
      </c>
      <c r="X256" s="92">
        <v>0</v>
      </c>
      <c r="Y256" s="91" t="s">
        <v>1810</v>
      </c>
      <c r="Z256" s="93">
        <v>46055</v>
      </c>
      <c r="AA256" s="94">
        <v>0</v>
      </c>
      <c r="AB256" s="95">
        <v>46372</v>
      </c>
      <c r="AC256" s="96">
        <v>0</v>
      </c>
      <c r="AD256" s="132">
        <v>0</v>
      </c>
      <c r="AE256" s="142" t="s">
        <v>2044</v>
      </c>
      <c r="AF256" s="78" t="s">
        <v>2008</v>
      </c>
    </row>
    <row r="257" spans="1:32" ht="35.25" customHeight="1" x14ac:dyDescent="0.3">
      <c r="A257" s="74">
        <v>400</v>
      </c>
      <c r="B257" s="75">
        <v>236</v>
      </c>
      <c r="C257" s="76" t="s">
        <v>1244</v>
      </c>
      <c r="D257" s="77" t="s">
        <v>1821</v>
      </c>
      <c r="E257" s="78" t="s">
        <v>903</v>
      </c>
      <c r="F257" s="77" t="s">
        <v>909</v>
      </c>
      <c r="G257" s="79" t="s">
        <v>2178</v>
      </c>
      <c r="H257" s="80">
        <v>8001230</v>
      </c>
      <c r="I257" s="81">
        <v>6570266</v>
      </c>
      <c r="J257" s="81">
        <v>68987793</v>
      </c>
      <c r="K257" s="74" t="s">
        <v>812</v>
      </c>
      <c r="L257" s="82" t="s">
        <v>1963</v>
      </c>
      <c r="M257" s="83" t="s">
        <v>1828</v>
      </c>
      <c r="N257" s="138">
        <v>10267189</v>
      </c>
      <c r="O257" s="83" t="s">
        <v>1827</v>
      </c>
      <c r="P257" s="84">
        <v>98556206</v>
      </c>
      <c r="Q257" s="85">
        <v>82</v>
      </c>
      <c r="R257" s="86" t="s">
        <v>3240</v>
      </c>
      <c r="S257" s="87">
        <v>68987793</v>
      </c>
      <c r="T257" s="88">
        <v>336</v>
      </c>
      <c r="U257" s="89" t="s">
        <v>433</v>
      </c>
      <c r="V257" s="90">
        <v>68987793</v>
      </c>
      <c r="W257" s="91">
        <v>46048</v>
      </c>
      <c r="X257" s="92">
        <v>0</v>
      </c>
      <c r="Y257" s="91" t="s">
        <v>1810</v>
      </c>
      <c r="Z257" s="93">
        <v>46055</v>
      </c>
      <c r="AA257" s="94">
        <v>0</v>
      </c>
      <c r="AB257" s="95">
        <v>46372</v>
      </c>
      <c r="AC257" s="96">
        <v>0</v>
      </c>
      <c r="AD257" s="132">
        <v>0</v>
      </c>
      <c r="AE257" s="142" t="s">
        <v>2044</v>
      </c>
      <c r="AF257" s="78" t="s">
        <v>2008</v>
      </c>
    </row>
    <row r="258" spans="1:32" ht="35.25" customHeight="1" x14ac:dyDescent="0.3">
      <c r="A258" s="74">
        <v>401</v>
      </c>
      <c r="B258" s="75">
        <v>237</v>
      </c>
      <c r="C258" s="76" t="s">
        <v>1245</v>
      </c>
      <c r="D258" s="77" t="s">
        <v>1821</v>
      </c>
      <c r="E258" s="78" t="s">
        <v>903</v>
      </c>
      <c r="F258" s="77" t="s">
        <v>909</v>
      </c>
      <c r="G258" s="79" t="s">
        <v>2179</v>
      </c>
      <c r="H258" s="80">
        <v>1098397</v>
      </c>
      <c r="I258" s="81">
        <v>6570266</v>
      </c>
      <c r="J258" s="81">
        <v>68987793</v>
      </c>
      <c r="K258" s="74" t="s">
        <v>812</v>
      </c>
      <c r="L258" s="82" t="s">
        <v>1963</v>
      </c>
      <c r="M258" s="83" t="s">
        <v>1828</v>
      </c>
      <c r="N258" s="138">
        <v>10267189</v>
      </c>
      <c r="O258" s="83" t="s">
        <v>1827</v>
      </c>
      <c r="P258" s="84">
        <v>98556206</v>
      </c>
      <c r="Q258" s="85">
        <v>136</v>
      </c>
      <c r="R258" s="86" t="s">
        <v>3240</v>
      </c>
      <c r="S258" s="87">
        <v>68987793</v>
      </c>
      <c r="T258" s="88">
        <v>397</v>
      </c>
      <c r="U258" s="89" t="s">
        <v>476</v>
      </c>
      <c r="V258" s="90">
        <v>68987793</v>
      </c>
      <c r="W258" s="91">
        <v>46046</v>
      </c>
      <c r="X258" s="92">
        <v>0</v>
      </c>
      <c r="Y258" s="91" t="s">
        <v>1810</v>
      </c>
      <c r="Z258" s="93">
        <v>46055</v>
      </c>
      <c r="AA258" s="94">
        <v>0</v>
      </c>
      <c r="AB258" s="95">
        <v>46372</v>
      </c>
      <c r="AC258" s="96">
        <v>0</v>
      </c>
      <c r="AD258" s="132">
        <v>0</v>
      </c>
      <c r="AE258" s="142" t="s">
        <v>2044</v>
      </c>
      <c r="AF258" s="78" t="s">
        <v>2008</v>
      </c>
    </row>
    <row r="259" spans="1:32" ht="35.25" customHeight="1" x14ac:dyDescent="0.3">
      <c r="A259" s="74">
        <v>402</v>
      </c>
      <c r="B259" s="75">
        <v>238</v>
      </c>
      <c r="C259" s="76" t="s">
        <v>1246</v>
      </c>
      <c r="D259" s="77" t="s">
        <v>1821</v>
      </c>
      <c r="E259" s="78" t="s">
        <v>903</v>
      </c>
      <c r="F259" s="77" t="s">
        <v>909</v>
      </c>
      <c r="G259" s="79" t="s">
        <v>2180</v>
      </c>
      <c r="H259" s="80">
        <v>71366839</v>
      </c>
      <c r="I259" s="81">
        <v>6570266</v>
      </c>
      <c r="J259" s="81">
        <v>68987793</v>
      </c>
      <c r="K259" s="74" t="s">
        <v>812</v>
      </c>
      <c r="L259" s="82" t="s">
        <v>1963</v>
      </c>
      <c r="M259" s="83" t="s">
        <v>1828</v>
      </c>
      <c r="N259" s="138">
        <v>10267189</v>
      </c>
      <c r="O259" s="83" t="s">
        <v>1827</v>
      </c>
      <c r="P259" s="84">
        <v>98556206</v>
      </c>
      <c r="Q259" s="85">
        <v>137</v>
      </c>
      <c r="R259" s="86" t="s">
        <v>3240</v>
      </c>
      <c r="S259" s="87">
        <v>68987793</v>
      </c>
      <c r="T259" s="88">
        <v>286</v>
      </c>
      <c r="U259" s="89" t="s">
        <v>396</v>
      </c>
      <c r="V259" s="90">
        <v>68987793</v>
      </c>
      <c r="W259" s="91">
        <v>46046</v>
      </c>
      <c r="X259" s="92">
        <v>0</v>
      </c>
      <c r="Y259" s="91" t="s">
        <v>1810</v>
      </c>
      <c r="Z259" s="93">
        <v>46055</v>
      </c>
      <c r="AA259" s="94">
        <v>0</v>
      </c>
      <c r="AB259" s="95">
        <v>46372</v>
      </c>
      <c r="AC259" s="96">
        <v>0</v>
      </c>
      <c r="AD259" s="132">
        <v>0</v>
      </c>
      <c r="AE259" s="142" t="s">
        <v>2044</v>
      </c>
      <c r="AF259" s="78" t="s">
        <v>2008</v>
      </c>
    </row>
    <row r="260" spans="1:32" ht="35.25" customHeight="1" x14ac:dyDescent="0.3">
      <c r="A260" s="74">
        <v>403</v>
      </c>
      <c r="B260" s="75">
        <v>239</v>
      </c>
      <c r="C260" s="76" t="s">
        <v>1247</v>
      </c>
      <c r="D260" s="77" t="s">
        <v>1821</v>
      </c>
      <c r="E260" s="78" t="s">
        <v>903</v>
      </c>
      <c r="F260" s="77" t="s">
        <v>909</v>
      </c>
      <c r="G260" s="79" t="s">
        <v>2181</v>
      </c>
      <c r="H260" s="80">
        <v>1017240769</v>
      </c>
      <c r="I260" s="81">
        <v>2852297</v>
      </c>
      <c r="J260" s="81">
        <v>29949119</v>
      </c>
      <c r="K260" s="74" t="s">
        <v>812</v>
      </c>
      <c r="L260" s="82" t="s">
        <v>1963</v>
      </c>
      <c r="M260" s="83" t="s">
        <v>1828</v>
      </c>
      <c r="N260" s="138">
        <v>10267189</v>
      </c>
      <c r="O260" s="83" t="s">
        <v>1827</v>
      </c>
      <c r="P260" s="84">
        <v>98556206</v>
      </c>
      <c r="Q260" s="85">
        <v>268</v>
      </c>
      <c r="R260" s="86" t="s">
        <v>3240</v>
      </c>
      <c r="S260" s="87">
        <v>45971888</v>
      </c>
      <c r="T260" s="88">
        <v>323</v>
      </c>
      <c r="U260" s="89" t="s">
        <v>421</v>
      </c>
      <c r="V260" s="90">
        <v>29949119</v>
      </c>
      <c r="W260" s="91">
        <v>46046</v>
      </c>
      <c r="X260" s="92">
        <v>0</v>
      </c>
      <c r="Y260" s="91" t="s">
        <v>1810</v>
      </c>
      <c r="Z260" s="93">
        <v>46055</v>
      </c>
      <c r="AA260" s="94">
        <v>0</v>
      </c>
      <c r="AB260" s="95">
        <v>46372</v>
      </c>
      <c r="AC260" s="96">
        <v>0</v>
      </c>
      <c r="AD260" s="132">
        <v>0</v>
      </c>
      <c r="AE260" s="142" t="s">
        <v>2044</v>
      </c>
      <c r="AF260" s="78" t="s">
        <v>2008</v>
      </c>
    </row>
    <row r="261" spans="1:32" ht="35.25" customHeight="1" x14ac:dyDescent="0.3">
      <c r="A261" s="74">
        <v>404</v>
      </c>
      <c r="B261" s="75">
        <v>240</v>
      </c>
      <c r="C261" s="76" t="s">
        <v>1248</v>
      </c>
      <c r="D261" s="77" t="s">
        <v>1821</v>
      </c>
      <c r="E261" s="78" t="s">
        <v>903</v>
      </c>
      <c r="F261" s="77" t="s">
        <v>909</v>
      </c>
      <c r="G261" s="79" t="s">
        <v>2182</v>
      </c>
      <c r="H261" s="80">
        <v>42888951</v>
      </c>
      <c r="I261" s="81">
        <v>4378275</v>
      </c>
      <c r="J261" s="81">
        <v>45971888</v>
      </c>
      <c r="K261" s="74" t="s">
        <v>812</v>
      </c>
      <c r="L261" s="82" t="s">
        <v>1963</v>
      </c>
      <c r="M261" s="83" t="s">
        <v>1828</v>
      </c>
      <c r="N261" s="138">
        <v>10267189</v>
      </c>
      <c r="O261" s="83" t="s">
        <v>1827</v>
      </c>
      <c r="P261" s="84">
        <v>98556206</v>
      </c>
      <c r="Q261" s="85">
        <v>106</v>
      </c>
      <c r="R261" s="86" t="s">
        <v>3240</v>
      </c>
      <c r="S261" s="87">
        <v>45971888</v>
      </c>
      <c r="T261" s="88">
        <v>261</v>
      </c>
      <c r="U261" s="89" t="s">
        <v>382</v>
      </c>
      <c r="V261" s="90">
        <v>45971888</v>
      </c>
      <c r="W261" s="91">
        <v>46046</v>
      </c>
      <c r="X261" s="92">
        <v>0</v>
      </c>
      <c r="Y261" s="91" t="s">
        <v>1810</v>
      </c>
      <c r="Z261" s="93">
        <v>46055</v>
      </c>
      <c r="AA261" s="94">
        <v>0</v>
      </c>
      <c r="AB261" s="95">
        <v>46372</v>
      </c>
      <c r="AC261" s="96">
        <v>0</v>
      </c>
      <c r="AD261" s="132">
        <v>0</v>
      </c>
      <c r="AE261" s="142" t="s">
        <v>2044</v>
      </c>
      <c r="AF261" s="78" t="s">
        <v>2008</v>
      </c>
    </row>
    <row r="262" spans="1:32" ht="35.25" customHeight="1" x14ac:dyDescent="0.3">
      <c r="A262" s="74">
        <v>405</v>
      </c>
      <c r="B262" s="75">
        <v>241</v>
      </c>
      <c r="C262" s="76" t="s">
        <v>1247</v>
      </c>
      <c r="D262" s="77" t="s">
        <v>1821</v>
      </c>
      <c r="E262" s="78" t="s">
        <v>903</v>
      </c>
      <c r="F262" s="77" t="s">
        <v>909</v>
      </c>
      <c r="G262" s="79" t="s">
        <v>2183</v>
      </c>
      <c r="H262" s="80">
        <v>1036948116</v>
      </c>
      <c r="I262" s="81">
        <v>2852297</v>
      </c>
      <c r="J262" s="81">
        <v>29949119</v>
      </c>
      <c r="K262" s="74" t="s">
        <v>812</v>
      </c>
      <c r="L262" s="82" t="s">
        <v>1963</v>
      </c>
      <c r="M262" s="83" t="s">
        <v>1828</v>
      </c>
      <c r="N262" s="138">
        <v>10267189</v>
      </c>
      <c r="O262" s="83" t="s">
        <v>1827</v>
      </c>
      <c r="P262" s="84">
        <v>98556206</v>
      </c>
      <c r="Q262" s="85">
        <v>330</v>
      </c>
      <c r="R262" s="86" t="s">
        <v>3243</v>
      </c>
      <c r="S262" s="87">
        <v>29949119</v>
      </c>
      <c r="T262" s="88">
        <v>361</v>
      </c>
      <c r="U262" s="89" t="s">
        <v>453</v>
      </c>
      <c r="V262" s="90">
        <v>29949119</v>
      </c>
      <c r="W262" s="91">
        <v>46046</v>
      </c>
      <c r="X262" s="92">
        <v>0</v>
      </c>
      <c r="Y262" s="91" t="s">
        <v>1810</v>
      </c>
      <c r="Z262" s="93">
        <v>46055</v>
      </c>
      <c r="AA262" s="94">
        <v>0</v>
      </c>
      <c r="AB262" s="95">
        <v>46372</v>
      </c>
      <c r="AC262" s="96">
        <v>0</v>
      </c>
      <c r="AD262" s="132">
        <v>0</v>
      </c>
      <c r="AE262" s="142" t="s">
        <v>2044</v>
      </c>
      <c r="AF262" s="78" t="s">
        <v>2008</v>
      </c>
    </row>
    <row r="263" spans="1:32" ht="35.25" customHeight="1" x14ac:dyDescent="0.3">
      <c r="A263" s="74">
        <v>407</v>
      </c>
      <c r="B263" s="75">
        <v>242</v>
      </c>
      <c r="C263" s="76" t="s">
        <v>1249</v>
      </c>
      <c r="D263" s="77" t="s">
        <v>1821</v>
      </c>
      <c r="E263" s="78" t="s">
        <v>903</v>
      </c>
      <c r="F263" s="77" t="s">
        <v>909</v>
      </c>
      <c r="G263" s="79" t="s">
        <v>2184</v>
      </c>
      <c r="H263" s="80">
        <v>1098612957</v>
      </c>
      <c r="I263" s="81">
        <v>6570266</v>
      </c>
      <c r="J263" s="81">
        <v>68987793</v>
      </c>
      <c r="K263" s="74" t="s">
        <v>812</v>
      </c>
      <c r="L263" s="82" t="s">
        <v>1963</v>
      </c>
      <c r="M263" s="83" t="s">
        <v>1828</v>
      </c>
      <c r="N263" s="138">
        <v>10267189</v>
      </c>
      <c r="O263" s="83" t="s">
        <v>1827</v>
      </c>
      <c r="P263" s="84">
        <v>98556206</v>
      </c>
      <c r="Q263" s="85">
        <v>107</v>
      </c>
      <c r="R263" s="86" t="s">
        <v>3240</v>
      </c>
      <c r="S263" s="87">
        <v>68987793</v>
      </c>
      <c r="T263" s="88">
        <v>398</v>
      </c>
      <c r="U263" s="89" t="s">
        <v>477</v>
      </c>
      <c r="V263" s="90">
        <v>68987793</v>
      </c>
      <c r="W263" s="91">
        <v>46046</v>
      </c>
      <c r="X263" s="92">
        <v>0</v>
      </c>
      <c r="Y263" s="91" t="s">
        <v>1810</v>
      </c>
      <c r="Z263" s="93">
        <v>46055</v>
      </c>
      <c r="AA263" s="94">
        <v>0</v>
      </c>
      <c r="AB263" s="95">
        <v>46372</v>
      </c>
      <c r="AC263" s="96">
        <v>0</v>
      </c>
      <c r="AD263" s="132">
        <v>0</v>
      </c>
      <c r="AE263" s="142" t="s">
        <v>2044</v>
      </c>
      <c r="AF263" s="78" t="s">
        <v>2008</v>
      </c>
    </row>
    <row r="264" spans="1:32" ht="35.25" customHeight="1" x14ac:dyDescent="0.3">
      <c r="A264" s="74">
        <v>408</v>
      </c>
      <c r="B264" s="75">
        <v>243</v>
      </c>
      <c r="C264" s="76" t="s">
        <v>1250</v>
      </c>
      <c r="D264" s="77" t="s">
        <v>1821</v>
      </c>
      <c r="E264" s="78" t="s">
        <v>903</v>
      </c>
      <c r="F264" s="77" t="s">
        <v>909</v>
      </c>
      <c r="G264" s="79" t="s">
        <v>2185</v>
      </c>
      <c r="H264" s="80">
        <v>98627095</v>
      </c>
      <c r="I264" s="81">
        <v>4378275</v>
      </c>
      <c r="J264" s="81">
        <v>45971888</v>
      </c>
      <c r="K264" s="74" t="s">
        <v>812</v>
      </c>
      <c r="L264" s="82" t="s">
        <v>1963</v>
      </c>
      <c r="M264" s="83" t="s">
        <v>1828</v>
      </c>
      <c r="N264" s="138">
        <v>10267189</v>
      </c>
      <c r="O264" s="83" t="s">
        <v>1827</v>
      </c>
      <c r="P264" s="84">
        <v>98556206</v>
      </c>
      <c r="Q264" s="85">
        <v>244</v>
      </c>
      <c r="R264" s="86" t="s">
        <v>3240</v>
      </c>
      <c r="S264" s="87">
        <v>45971888</v>
      </c>
      <c r="T264" s="88">
        <v>303</v>
      </c>
      <c r="U264" s="89" t="s">
        <v>407</v>
      </c>
      <c r="V264" s="90">
        <v>45971888</v>
      </c>
      <c r="W264" s="91">
        <v>46046</v>
      </c>
      <c r="X264" s="92">
        <v>0</v>
      </c>
      <c r="Y264" s="91" t="s">
        <v>1810</v>
      </c>
      <c r="Z264" s="93">
        <v>46055</v>
      </c>
      <c r="AA264" s="94">
        <v>0</v>
      </c>
      <c r="AB264" s="95">
        <v>46372</v>
      </c>
      <c r="AC264" s="96">
        <v>0</v>
      </c>
      <c r="AD264" s="132">
        <v>0</v>
      </c>
      <c r="AE264" s="142" t="s">
        <v>2011</v>
      </c>
      <c r="AF264" s="78" t="s">
        <v>2008</v>
      </c>
    </row>
    <row r="265" spans="1:32" ht="35.25" customHeight="1" x14ac:dyDescent="0.3">
      <c r="A265" s="74">
        <v>409</v>
      </c>
      <c r="B265" s="75">
        <v>244</v>
      </c>
      <c r="C265" s="76" t="s">
        <v>1251</v>
      </c>
      <c r="D265" s="77" t="s">
        <v>1821</v>
      </c>
      <c r="E265" s="78" t="s">
        <v>903</v>
      </c>
      <c r="F265" s="77" t="s">
        <v>909</v>
      </c>
      <c r="G265" s="79" t="s">
        <v>2186</v>
      </c>
      <c r="H265" s="80">
        <v>8431569</v>
      </c>
      <c r="I265" s="81">
        <v>6570266</v>
      </c>
      <c r="J265" s="81">
        <v>68987793</v>
      </c>
      <c r="K265" s="74" t="s">
        <v>812</v>
      </c>
      <c r="L265" s="82" t="s">
        <v>1963</v>
      </c>
      <c r="M265" s="83" t="s">
        <v>1828</v>
      </c>
      <c r="N265" s="138">
        <v>10267189</v>
      </c>
      <c r="O265" s="83" t="s">
        <v>1827</v>
      </c>
      <c r="P265" s="84">
        <v>98556206</v>
      </c>
      <c r="Q265" s="85">
        <v>216</v>
      </c>
      <c r="R265" s="86" t="s">
        <v>3240</v>
      </c>
      <c r="S265" s="87">
        <v>68987793</v>
      </c>
      <c r="T265" s="88">
        <v>241</v>
      </c>
      <c r="U265" s="89" t="s">
        <v>366</v>
      </c>
      <c r="V265" s="90">
        <v>68987793</v>
      </c>
      <c r="W265" s="91">
        <v>46046</v>
      </c>
      <c r="X265" s="92">
        <v>0</v>
      </c>
      <c r="Y265" s="91" t="s">
        <v>1810</v>
      </c>
      <c r="Z265" s="93">
        <v>46055</v>
      </c>
      <c r="AA265" s="94">
        <v>0</v>
      </c>
      <c r="AB265" s="95">
        <v>46372</v>
      </c>
      <c r="AC265" s="96">
        <v>0</v>
      </c>
      <c r="AD265" s="132">
        <v>0</v>
      </c>
      <c r="AE265" s="142" t="s">
        <v>2044</v>
      </c>
      <c r="AF265" s="78" t="s">
        <v>2008</v>
      </c>
    </row>
    <row r="266" spans="1:32" ht="35.25" customHeight="1" x14ac:dyDescent="0.3">
      <c r="A266" s="74">
        <v>410</v>
      </c>
      <c r="B266" s="75">
        <v>245</v>
      </c>
      <c r="C266" s="76" t="s">
        <v>1252</v>
      </c>
      <c r="D266" s="77" t="s">
        <v>1821</v>
      </c>
      <c r="E266" s="78" t="s">
        <v>903</v>
      </c>
      <c r="F266" s="77" t="s">
        <v>909</v>
      </c>
      <c r="G266" s="79" t="s">
        <v>2187</v>
      </c>
      <c r="H266" s="80">
        <v>1128276428</v>
      </c>
      <c r="I266" s="81">
        <v>4378275</v>
      </c>
      <c r="J266" s="81">
        <v>45971888</v>
      </c>
      <c r="K266" s="74" t="s">
        <v>812</v>
      </c>
      <c r="L266" s="82" t="s">
        <v>1963</v>
      </c>
      <c r="M266" s="83" t="s">
        <v>1828</v>
      </c>
      <c r="N266" s="138">
        <v>10267189</v>
      </c>
      <c r="O266" s="83" t="s">
        <v>1827</v>
      </c>
      <c r="P266" s="84">
        <v>98556206</v>
      </c>
      <c r="Q266" s="85">
        <v>138</v>
      </c>
      <c r="R266" s="86" t="s">
        <v>3240</v>
      </c>
      <c r="S266" s="87">
        <v>45971888</v>
      </c>
      <c r="T266" s="88">
        <v>379</v>
      </c>
      <c r="U266" s="89" t="s">
        <v>462</v>
      </c>
      <c r="V266" s="90">
        <v>45971888</v>
      </c>
      <c r="W266" s="91">
        <v>46046</v>
      </c>
      <c r="X266" s="92">
        <v>0</v>
      </c>
      <c r="Y266" s="91" t="s">
        <v>1810</v>
      </c>
      <c r="Z266" s="93">
        <v>46055</v>
      </c>
      <c r="AA266" s="94">
        <v>0</v>
      </c>
      <c r="AB266" s="95">
        <v>46372</v>
      </c>
      <c r="AC266" s="96">
        <v>0</v>
      </c>
      <c r="AD266" s="132">
        <v>0</v>
      </c>
      <c r="AE266" s="142" t="s">
        <v>2011</v>
      </c>
      <c r="AF266" s="78" t="s">
        <v>2008</v>
      </c>
    </row>
    <row r="267" spans="1:32" ht="35.25" customHeight="1" x14ac:dyDescent="0.3">
      <c r="A267" s="74">
        <v>411</v>
      </c>
      <c r="B267" s="75">
        <v>246</v>
      </c>
      <c r="C267" s="76" t="s">
        <v>1253</v>
      </c>
      <c r="D267" s="77" t="s">
        <v>1821</v>
      </c>
      <c r="E267" s="78" t="s">
        <v>903</v>
      </c>
      <c r="F267" s="77" t="s">
        <v>909</v>
      </c>
      <c r="G267" s="79" t="s">
        <v>2188</v>
      </c>
      <c r="H267" s="80">
        <v>1128269668</v>
      </c>
      <c r="I267" s="81">
        <v>5437904</v>
      </c>
      <c r="J267" s="81">
        <v>57097992</v>
      </c>
      <c r="K267" s="74" t="s">
        <v>812</v>
      </c>
      <c r="L267" s="82" t="s">
        <v>1963</v>
      </c>
      <c r="M267" s="83" t="s">
        <v>1828</v>
      </c>
      <c r="N267" s="138">
        <v>10267189</v>
      </c>
      <c r="O267" s="83" t="s">
        <v>1827</v>
      </c>
      <c r="P267" s="84">
        <v>98556206</v>
      </c>
      <c r="Q267" s="85">
        <v>167</v>
      </c>
      <c r="R267" s="86" t="s">
        <v>3240</v>
      </c>
      <c r="S267" s="87">
        <v>57097992</v>
      </c>
      <c r="T267" s="88">
        <v>195</v>
      </c>
      <c r="U267" s="89" t="s">
        <v>328</v>
      </c>
      <c r="V267" s="90">
        <v>57097992</v>
      </c>
      <c r="W267" s="91">
        <v>46046</v>
      </c>
      <c r="X267" s="92">
        <v>0</v>
      </c>
      <c r="Y267" s="91" t="s">
        <v>1810</v>
      </c>
      <c r="Z267" s="93">
        <v>46055</v>
      </c>
      <c r="AA267" s="94">
        <v>0</v>
      </c>
      <c r="AB267" s="95">
        <v>46372</v>
      </c>
      <c r="AC267" s="96">
        <v>0</v>
      </c>
      <c r="AD267" s="132">
        <v>0</v>
      </c>
      <c r="AE267" s="142" t="s">
        <v>2044</v>
      </c>
      <c r="AF267" s="78" t="s">
        <v>2008</v>
      </c>
    </row>
    <row r="268" spans="1:32" ht="35.25" customHeight="1" x14ac:dyDescent="0.3">
      <c r="A268" s="74">
        <v>412</v>
      </c>
      <c r="B268" s="75">
        <v>247</v>
      </c>
      <c r="C268" s="76" t="s">
        <v>1254</v>
      </c>
      <c r="D268" s="77" t="s">
        <v>1821</v>
      </c>
      <c r="E268" s="78" t="s">
        <v>903</v>
      </c>
      <c r="F268" s="77" t="s">
        <v>909</v>
      </c>
      <c r="G268" s="79" t="s">
        <v>2189</v>
      </c>
      <c r="H268" s="80">
        <v>1128280663</v>
      </c>
      <c r="I268" s="81">
        <v>4378275</v>
      </c>
      <c r="J268" s="81">
        <v>45971888</v>
      </c>
      <c r="K268" s="74" t="s">
        <v>812</v>
      </c>
      <c r="L268" s="82" t="s">
        <v>1963</v>
      </c>
      <c r="M268" s="83" t="s">
        <v>1828</v>
      </c>
      <c r="N268" s="138">
        <v>10267189</v>
      </c>
      <c r="O268" s="83" t="s">
        <v>1827</v>
      </c>
      <c r="P268" s="84">
        <v>98556206</v>
      </c>
      <c r="Q268" s="85">
        <v>193</v>
      </c>
      <c r="R268" s="86" t="s">
        <v>3240</v>
      </c>
      <c r="S268" s="87">
        <v>45971888</v>
      </c>
      <c r="T268" s="88">
        <v>300</v>
      </c>
      <c r="U268" s="89" t="s">
        <v>404</v>
      </c>
      <c r="V268" s="90">
        <v>45971888</v>
      </c>
      <c r="W268" s="91">
        <v>46046</v>
      </c>
      <c r="X268" s="92">
        <v>0</v>
      </c>
      <c r="Y268" s="91" t="s">
        <v>1810</v>
      </c>
      <c r="Z268" s="93">
        <v>46055</v>
      </c>
      <c r="AA268" s="94">
        <v>0</v>
      </c>
      <c r="AB268" s="95">
        <v>46372</v>
      </c>
      <c r="AC268" s="96">
        <v>0</v>
      </c>
      <c r="AD268" s="132">
        <v>0</v>
      </c>
      <c r="AE268" s="142" t="s">
        <v>2011</v>
      </c>
      <c r="AF268" s="78" t="s">
        <v>2008</v>
      </c>
    </row>
    <row r="269" spans="1:32" ht="35.25" customHeight="1" x14ac:dyDescent="0.3">
      <c r="A269" s="74">
        <v>413</v>
      </c>
      <c r="B269" s="75">
        <v>248</v>
      </c>
      <c r="C269" s="76" t="s">
        <v>1255</v>
      </c>
      <c r="D269" s="77" t="s">
        <v>1821</v>
      </c>
      <c r="E269" s="78" t="s">
        <v>903</v>
      </c>
      <c r="F269" s="77" t="s">
        <v>909</v>
      </c>
      <c r="G269" s="79" t="s">
        <v>2190</v>
      </c>
      <c r="H269" s="80">
        <v>12113640</v>
      </c>
      <c r="I269" s="81">
        <v>7818617</v>
      </c>
      <c r="J269" s="81">
        <v>82095479</v>
      </c>
      <c r="K269" s="74" t="s">
        <v>812</v>
      </c>
      <c r="L269" s="82" t="s">
        <v>1963</v>
      </c>
      <c r="M269" s="83" t="s">
        <v>1828</v>
      </c>
      <c r="N269" s="138">
        <v>10267189</v>
      </c>
      <c r="O269" s="83" t="s">
        <v>1827</v>
      </c>
      <c r="P269" s="84">
        <v>98556206</v>
      </c>
      <c r="Q269" s="85">
        <v>117</v>
      </c>
      <c r="R269" s="86" t="s">
        <v>3240</v>
      </c>
      <c r="S269" s="87">
        <v>82095479</v>
      </c>
      <c r="T269" s="88">
        <v>247</v>
      </c>
      <c r="U269" s="89" t="s">
        <v>371</v>
      </c>
      <c r="V269" s="90">
        <v>82095479</v>
      </c>
      <c r="W269" s="91">
        <v>46046</v>
      </c>
      <c r="X269" s="92">
        <v>0</v>
      </c>
      <c r="Y269" s="91" t="s">
        <v>1810</v>
      </c>
      <c r="Z269" s="93">
        <v>46055</v>
      </c>
      <c r="AA269" s="94">
        <v>0</v>
      </c>
      <c r="AB269" s="95">
        <v>46372</v>
      </c>
      <c r="AC269" s="96">
        <v>0</v>
      </c>
      <c r="AD269" s="132">
        <v>0</v>
      </c>
      <c r="AE269" s="142" t="s">
        <v>2044</v>
      </c>
      <c r="AF269" s="78" t="s">
        <v>2008</v>
      </c>
    </row>
    <row r="270" spans="1:32" ht="35.25" customHeight="1" x14ac:dyDescent="0.3">
      <c r="A270" s="74">
        <v>414</v>
      </c>
      <c r="B270" s="75">
        <v>249</v>
      </c>
      <c r="C270" s="76" t="s">
        <v>1256</v>
      </c>
      <c r="D270" s="77" t="s">
        <v>1821</v>
      </c>
      <c r="E270" s="78" t="s">
        <v>903</v>
      </c>
      <c r="F270" s="77" t="s">
        <v>909</v>
      </c>
      <c r="G270" s="79" t="s">
        <v>2191</v>
      </c>
      <c r="H270" s="80">
        <v>1037591708</v>
      </c>
      <c r="I270" s="81">
        <v>4378275</v>
      </c>
      <c r="J270" s="81">
        <v>45971888</v>
      </c>
      <c r="K270" s="74" t="s">
        <v>812</v>
      </c>
      <c r="L270" s="82" t="s">
        <v>1963</v>
      </c>
      <c r="M270" s="83" t="s">
        <v>1828</v>
      </c>
      <c r="N270" s="138">
        <v>10267189</v>
      </c>
      <c r="O270" s="83" t="s">
        <v>1827</v>
      </c>
      <c r="P270" s="84">
        <v>98556206</v>
      </c>
      <c r="Q270" s="85">
        <v>199</v>
      </c>
      <c r="R270" s="86" t="s">
        <v>3240</v>
      </c>
      <c r="S270" s="87">
        <v>45971888</v>
      </c>
      <c r="T270" s="88">
        <v>344</v>
      </c>
      <c r="U270" s="89" t="s">
        <v>439</v>
      </c>
      <c r="V270" s="90">
        <v>45971888</v>
      </c>
      <c r="W270" s="91">
        <v>46046</v>
      </c>
      <c r="X270" s="92">
        <v>0</v>
      </c>
      <c r="Y270" s="91" t="s">
        <v>1810</v>
      </c>
      <c r="Z270" s="93">
        <v>46055</v>
      </c>
      <c r="AA270" s="94">
        <v>0</v>
      </c>
      <c r="AB270" s="95">
        <v>46372</v>
      </c>
      <c r="AC270" s="96">
        <v>0</v>
      </c>
      <c r="AD270" s="132">
        <v>0</v>
      </c>
      <c r="AE270" s="142" t="s">
        <v>2011</v>
      </c>
      <c r="AF270" s="78" t="s">
        <v>2008</v>
      </c>
    </row>
    <row r="271" spans="1:32" ht="35.25" customHeight="1" x14ac:dyDescent="0.3">
      <c r="A271" s="74">
        <v>415</v>
      </c>
      <c r="B271" s="75">
        <v>250</v>
      </c>
      <c r="C271" s="76" t="s">
        <v>1257</v>
      </c>
      <c r="D271" s="77" t="s">
        <v>1821</v>
      </c>
      <c r="E271" s="78" t="s">
        <v>903</v>
      </c>
      <c r="F271" s="77" t="s">
        <v>909</v>
      </c>
      <c r="G271" s="79" t="s">
        <v>2192</v>
      </c>
      <c r="H271" s="80">
        <v>1128401285</v>
      </c>
      <c r="I271" s="81">
        <v>4378275</v>
      </c>
      <c r="J271" s="81">
        <v>45971888</v>
      </c>
      <c r="K271" s="74" t="s">
        <v>812</v>
      </c>
      <c r="L271" s="82" t="s">
        <v>1963</v>
      </c>
      <c r="M271" s="83" t="s">
        <v>1828</v>
      </c>
      <c r="N271" s="138">
        <v>10267189</v>
      </c>
      <c r="O271" s="83" t="s">
        <v>1827</v>
      </c>
      <c r="P271" s="84">
        <v>98556206</v>
      </c>
      <c r="Q271" s="85">
        <v>227</v>
      </c>
      <c r="R271" s="86" t="s">
        <v>3240</v>
      </c>
      <c r="S271" s="87">
        <v>45971888</v>
      </c>
      <c r="T271" s="88">
        <v>301</v>
      </c>
      <c r="U271" s="89" t="s">
        <v>405</v>
      </c>
      <c r="V271" s="90">
        <v>45971888</v>
      </c>
      <c r="W271" s="91">
        <v>46046</v>
      </c>
      <c r="X271" s="92">
        <v>0</v>
      </c>
      <c r="Y271" s="91" t="s">
        <v>1810</v>
      </c>
      <c r="Z271" s="93">
        <v>46055</v>
      </c>
      <c r="AA271" s="94">
        <v>0</v>
      </c>
      <c r="AB271" s="95">
        <v>46372</v>
      </c>
      <c r="AC271" s="96">
        <v>0</v>
      </c>
      <c r="AD271" s="132">
        <v>0</v>
      </c>
      <c r="AE271" s="142" t="s">
        <v>2044</v>
      </c>
      <c r="AF271" s="78" t="s">
        <v>2008</v>
      </c>
    </row>
    <row r="272" spans="1:32" ht="35.25" customHeight="1" x14ac:dyDescent="0.3">
      <c r="A272" s="74">
        <v>416</v>
      </c>
      <c r="B272" s="75">
        <v>251</v>
      </c>
      <c r="C272" s="76" t="s">
        <v>1258</v>
      </c>
      <c r="D272" s="77" t="s">
        <v>1821</v>
      </c>
      <c r="E272" s="78" t="s">
        <v>903</v>
      </c>
      <c r="F272" s="77" t="s">
        <v>909</v>
      </c>
      <c r="G272" s="79" t="s">
        <v>2193</v>
      </c>
      <c r="H272" s="80">
        <v>1017133137</v>
      </c>
      <c r="I272" s="81">
        <v>6570266</v>
      </c>
      <c r="J272" s="81">
        <v>68987793</v>
      </c>
      <c r="K272" s="74" t="s">
        <v>812</v>
      </c>
      <c r="L272" s="82" t="s">
        <v>1963</v>
      </c>
      <c r="M272" s="83" t="s">
        <v>1828</v>
      </c>
      <c r="N272" s="138">
        <v>10267189</v>
      </c>
      <c r="O272" s="83" t="s">
        <v>1827</v>
      </c>
      <c r="P272" s="84">
        <v>98556206</v>
      </c>
      <c r="Q272" s="85">
        <v>118</v>
      </c>
      <c r="R272" s="86" t="s">
        <v>3240</v>
      </c>
      <c r="S272" s="87">
        <v>68987793</v>
      </c>
      <c r="T272" s="88">
        <v>322</v>
      </c>
      <c r="U272" s="89" t="s">
        <v>420</v>
      </c>
      <c r="V272" s="90">
        <v>68987793</v>
      </c>
      <c r="W272" s="91">
        <v>46046</v>
      </c>
      <c r="X272" s="92">
        <v>0</v>
      </c>
      <c r="Y272" s="91" t="s">
        <v>1810</v>
      </c>
      <c r="Z272" s="93">
        <v>46055</v>
      </c>
      <c r="AA272" s="94">
        <v>0</v>
      </c>
      <c r="AB272" s="95">
        <v>46372</v>
      </c>
      <c r="AC272" s="96">
        <v>0</v>
      </c>
      <c r="AD272" s="132">
        <v>0</v>
      </c>
      <c r="AE272" s="142" t="s">
        <v>2044</v>
      </c>
      <c r="AF272" s="78" t="s">
        <v>2008</v>
      </c>
    </row>
    <row r="273" spans="1:32" ht="35.25" customHeight="1" x14ac:dyDescent="0.3">
      <c r="A273" s="74">
        <v>417</v>
      </c>
      <c r="B273" s="75">
        <v>252</v>
      </c>
      <c r="C273" s="76" t="s">
        <v>1259</v>
      </c>
      <c r="D273" s="77" t="s">
        <v>1821</v>
      </c>
      <c r="E273" s="78" t="s">
        <v>903</v>
      </c>
      <c r="F273" s="77" t="s">
        <v>909</v>
      </c>
      <c r="G273" s="79" t="s">
        <v>2194</v>
      </c>
      <c r="H273" s="80">
        <v>71378071</v>
      </c>
      <c r="I273" s="81">
        <v>6570266</v>
      </c>
      <c r="J273" s="81">
        <v>68987793</v>
      </c>
      <c r="K273" s="74" t="s">
        <v>812</v>
      </c>
      <c r="L273" s="82" t="s">
        <v>1963</v>
      </c>
      <c r="M273" s="83" t="s">
        <v>1828</v>
      </c>
      <c r="N273" s="138">
        <v>10267189</v>
      </c>
      <c r="O273" s="83" t="s">
        <v>1827</v>
      </c>
      <c r="P273" s="84">
        <v>98556206</v>
      </c>
      <c r="Q273" s="85">
        <v>277</v>
      </c>
      <c r="R273" s="86" t="s">
        <v>3240</v>
      </c>
      <c r="S273" s="87">
        <v>68987793</v>
      </c>
      <c r="T273" s="88">
        <v>192</v>
      </c>
      <c r="U273" s="89" t="s">
        <v>326</v>
      </c>
      <c r="V273" s="90">
        <v>68987793</v>
      </c>
      <c r="W273" s="91">
        <v>46046</v>
      </c>
      <c r="X273" s="92">
        <v>0</v>
      </c>
      <c r="Y273" s="91" t="s">
        <v>1810</v>
      </c>
      <c r="Z273" s="93">
        <v>46055</v>
      </c>
      <c r="AA273" s="94">
        <v>0</v>
      </c>
      <c r="AB273" s="95">
        <v>46372</v>
      </c>
      <c r="AC273" s="96">
        <v>0</v>
      </c>
      <c r="AD273" s="132">
        <v>0</v>
      </c>
      <c r="AE273" s="142" t="s">
        <v>2044</v>
      </c>
      <c r="AF273" s="78" t="s">
        <v>2008</v>
      </c>
    </row>
    <row r="274" spans="1:32" ht="35.25" customHeight="1" x14ac:dyDescent="0.3">
      <c r="A274" s="74">
        <v>418</v>
      </c>
      <c r="B274" s="75">
        <v>253</v>
      </c>
      <c r="C274" s="76" t="s">
        <v>1260</v>
      </c>
      <c r="D274" s="77" t="s">
        <v>1821</v>
      </c>
      <c r="E274" s="78" t="s">
        <v>903</v>
      </c>
      <c r="F274" s="77" t="s">
        <v>909</v>
      </c>
      <c r="G274" s="79" t="s">
        <v>2195</v>
      </c>
      <c r="H274" s="80">
        <v>1152202404</v>
      </c>
      <c r="I274" s="81">
        <v>2852297</v>
      </c>
      <c r="J274" s="81">
        <v>29949119</v>
      </c>
      <c r="K274" s="74" t="s">
        <v>812</v>
      </c>
      <c r="L274" s="82" t="s">
        <v>1963</v>
      </c>
      <c r="M274" s="83" t="s">
        <v>1828</v>
      </c>
      <c r="N274" s="138">
        <v>10267189</v>
      </c>
      <c r="O274" s="83" t="s">
        <v>1827</v>
      </c>
      <c r="P274" s="84">
        <v>98556206</v>
      </c>
      <c r="Q274" s="85">
        <v>153</v>
      </c>
      <c r="R274" s="86" t="s">
        <v>3240</v>
      </c>
      <c r="S274" s="87">
        <v>29949119</v>
      </c>
      <c r="T274" s="88">
        <v>304</v>
      </c>
      <c r="U274" s="89" t="s">
        <v>408</v>
      </c>
      <c r="V274" s="90">
        <v>29949119</v>
      </c>
      <c r="W274" s="91">
        <v>46046</v>
      </c>
      <c r="X274" s="92">
        <v>0</v>
      </c>
      <c r="Y274" s="91" t="s">
        <v>1810</v>
      </c>
      <c r="Z274" s="93">
        <v>46055</v>
      </c>
      <c r="AA274" s="94">
        <v>0</v>
      </c>
      <c r="AB274" s="95">
        <v>46372</v>
      </c>
      <c r="AC274" s="96">
        <v>0</v>
      </c>
      <c r="AD274" s="132">
        <v>0</v>
      </c>
      <c r="AE274" s="142" t="s">
        <v>2011</v>
      </c>
      <c r="AF274" s="78" t="s">
        <v>2008</v>
      </c>
    </row>
    <row r="275" spans="1:32" ht="35.25" customHeight="1" x14ac:dyDescent="0.3">
      <c r="A275" s="74">
        <v>419</v>
      </c>
      <c r="B275" s="75">
        <v>254</v>
      </c>
      <c r="C275" s="76" t="s">
        <v>1261</v>
      </c>
      <c r="D275" s="77" t="s">
        <v>1821</v>
      </c>
      <c r="E275" s="78" t="s">
        <v>903</v>
      </c>
      <c r="F275" s="77" t="s">
        <v>909</v>
      </c>
      <c r="G275" s="79" t="s">
        <v>2196</v>
      </c>
      <c r="H275" s="80">
        <v>1007239999</v>
      </c>
      <c r="I275" s="81">
        <v>2852297</v>
      </c>
      <c r="J275" s="81">
        <v>29949119</v>
      </c>
      <c r="K275" s="74" t="s">
        <v>812</v>
      </c>
      <c r="L275" s="82" t="s">
        <v>1963</v>
      </c>
      <c r="M275" s="83" t="s">
        <v>1828</v>
      </c>
      <c r="N275" s="138">
        <v>10267189</v>
      </c>
      <c r="O275" s="83" t="s">
        <v>1827</v>
      </c>
      <c r="P275" s="84">
        <v>98556206</v>
      </c>
      <c r="Q275" s="85">
        <v>119</v>
      </c>
      <c r="R275" s="86" t="s">
        <v>3240</v>
      </c>
      <c r="S275" s="87">
        <v>29949119</v>
      </c>
      <c r="T275" s="88">
        <v>369</v>
      </c>
      <c r="U275" s="89" t="s">
        <v>461</v>
      </c>
      <c r="V275" s="90">
        <v>29949119</v>
      </c>
      <c r="W275" s="91">
        <v>46046</v>
      </c>
      <c r="X275" s="92">
        <v>0</v>
      </c>
      <c r="Y275" s="91" t="s">
        <v>1810</v>
      </c>
      <c r="Z275" s="93">
        <v>46055</v>
      </c>
      <c r="AA275" s="94">
        <v>0</v>
      </c>
      <c r="AB275" s="95">
        <v>46372</v>
      </c>
      <c r="AC275" s="96">
        <v>0</v>
      </c>
      <c r="AD275" s="132">
        <v>0</v>
      </c>
      <c r="AE275" s="142" t="s">
        <v>2044</v>
      </c>
      <c r="AF275" s="78" t="s">
        <v>2008</v>
      </c>
    </row>
    <row r="276" spans="1:32" ht="35.25" customHeight="1" x14ac:dyDescent="0.3">
      <c r="A276" s="74">
        <v>420</v>
      </c>
      <c r="B276" s="75">
        <v>255</v>
      </c>
      <c r="C276" s="76" t="s">
        <v>1262</v>
      </c>
      <c r="D276" s="77" t="s">
        <v>1821</v>
      </c>
      <c r="E276" s="78" t="s">
        <v>903</v>
      </c>
      <c r="F276" s="77" t="s">
        <v>909</v>
      </c>
      <c r="G276" s="79" t="s">
        <v>2197</v>
      </c>
      <c r="H276" s="80">
        <v>70527132</v>
      </c>
      <c r="I276" s="81">
        <v>5437904</v>
      </c>
      <c r="J276" s="81">
        <v>57097992</v>
      </c>
      <c r="K276" s="74" t="s">
        <v>812</v>
      </c>
      <c r="L276" s="82" t="s">
        <v>1963</v>
      </c>
      <c r="M276" s="83" t="s">
        <v>1828</v>
      </c>
      <c r="N276" s="138">
        <v>10267189</v>
      </c>
      <c r="O276" s="83" t="s">
        <v>1827</v>
      </c>
      <c r="P276" s="84">
        <v>98556206</v>
      </c>
      <c r="Q276" s="85">
        <v>228</v>
      </c>
      <c r="R276" s="86" t="s">
        <v>3240</v>
      </c>
      <c r="S276" s="87">
        <v>57097992</v>
      </c>
      <c r="T276" s="88">
        <v>424</v>
      </c>
      <c r="U276" s="89" t="s">
        <v>478</v>
      </c>
      <c r="V276" s="90">
        <v>57097992</v>
      </c>
      <c r="W276" s="91">
        <v>46046</v>
      </c>
      <c r="X276" s="92">
        <v>0</v>
      </c>
      <c r="Y276" s="91" t="s">
        <v>1810</v>
      </c>
      <c r="Z276" s="93">
        <v>46055</v>
      </c>
      <c r="AA276" s="94">
        <v>0</v>
      </c>
      <c r="AB276" s="95">
        <v>46372</v>
      </c>
      <c r="AC276" s="96">
        <v>0</v>
      </c>
      <c r="AD276" s="132">
        <v>0</v>
      </c>
      <c r="AE276" s="142" t="s">
        <v>2044</v>
      </c>
      <c r="AF276" s="78" t="s">
        <v>2008</v>
      </c>
    </row>
    <row r="277" spans="1:32" ht="35.25" customHeight="1" x14ac:dyDescent="0.3">
      <c r="A277" s="74">
        <v>422</v>
      </c>
      <c r="B277" s="75">
        <v>256</v>
      </c>
      <c r="C277" s="76" t="s">
        <v>1263</v>
      </c>
      <c r="D277" s="77" t="s">
        <v>1821</v>
      </c>
      <c r="E277" s="78" t="s">
        <v>903</v>
      </c>
      <c r="F277" s="77" t="s">
        <v>909</v>
      </c>
      <c r="G277" s="79" t="s">
        <v>2198</v>
      </c>
      <c r="H277" s="80">
        <v>15368469</v>
      </c>
      <c r="I277" s="81">
        <v>8760982</v>
      </c>
      <c r="J277" s="81">
        <v>91990311</v>
      </c>
      <c r="K277" s="74" t="s">
        <v>812</v>
      </c>
      <c r="L277" s="82" t="s">
        <v>1963</v>
      </c>
      <c r="M277" s="83" t="s">
        <v>1828</v>
      </c>
      <c r="N277" s="138">
        <v>10267189</v>
      </c>
      <c r="O277" s="83" t="s">
        <v>1827</v>
      </c>
      <c r="P277" s="84">
        <v>98556206</v>
      </c>
      <c r="Q277" s="85">
        <v>252</v>
      </c>
      <c r="R277" s="86" t="s">
        <v>3240</v>
      </c>
      <c r="S277" s="87">
        <v>91990311</v>
      </c>
      <c r="T277" s="88">
        <v>250</v>
      </c>
      <c r="U277" s="89" t="s">
        <v>374</v>
      </c>
      <c r="V277" s="90">
        <v>91990311</v>
      </c>
      <c r="W277" s="91">
        <v>46046</v>
      </c>
      <c r="X277" s="92">
        <v>0</v>
      </c>
      <c r="Y277" s="91" t="s">
        <v>1810</v>
      </c>
      <c r="Z277" s="93">
        <v>46055</v>
      </c>
      <c r="AA277" s="94">
        <v>0</v>
      </c>
      <c r="AB277" s="95">
        <v>46372</v>
      </c>
      <c r="AC277" s="96">
        <v>0</v>
      </c>
      <c r="AD277" s="132">
        <v>0</v>
      </c>
      <c r="AE277" s="142" t="s">
        <v>2044</v>
      </c>
      <c r="AF277" s="78" t="s">
        <v>2008</v>
      </c>
    </row>
    <row r="278" spans="1:32" ht="35.25" customHeight="1" x14ac:dyDescent="0.3">
      <c r="A278" s="74">
        <v>424</v>
      </c>
      <c r="B278" s="75">
        <v>257</v>
      </c>
      <c r="C278" s="76" t="s">
        <v>1264</v>
      </c>
      <c r="D278" s="77" t="s">
        <v>1821</v>
      </c>
      <c r="E278" s="78" t="s">
        <v>903</v>
      </c>
      <c r="F278" s="77" t="s">
        <v>909</v>
      </c>
      <c r="G278" s="79" t="s">
        <v>2199</v>
      </c>
      <c r="H278" s="80">
        <v>71363078</v>
      </c>
      <c r="I278" s="81">
        <v>4378275</v>
      </c>
      <c r="J278" s="81">
        <v>45971888</v>
      </c>
      <c r="K278" s="74" t="s">
        <v>812</v>
      </c>
      <c r="L278" s="82" t="s">
        <v>1963</v>
      </c>
      <c r="M278" s="83" t="s">
        <v>1828</v>
      </c>
      <c r="N278" s="138">
        <v>10267189</v>
      </c>
      <c r="O278" s="83" t="s">
        <v>1827</v>
      </c>
      <c r="P278" s="84">
        <v>98556206</v>
      </c>
      <c r="Q278" s="85">
        <v>120</v>
      </c>
      <c r="R278" s="86" t="s">
        <v>3240</v>
      </c>
      <c r="S278" s="87">
        <v>45971888</v>
      </c>
      <c r="T278" s="88">
        <v>285</v>
      </c>
      <c r="U278" s="89" t="s">
        <v>396</v>
      </c>
      <c r="V278" s="90">
        <v>45971888</v>
      </c>
      <c r="W278" s="91">
        <v>46046</v>
      </c>
      <c r="X278" s="92">
        <v>0</v>
      </c>
      <c r="Y278" s="91" t="s">
        <v>1810</v>
      </c>
      <c r="Z278" s="93">
        <v>46055</v>
      </c>
      <c r="AA278" s="94">
        <v>0</v>
      </c>
      <c r="AB278" s="95">
        <v>46372</v>
      </c>
      <c r="AC278" s="96">
        <v>0</v>
      </c>
      <c r="AD278" s="132">
        <v>0</v>
      </c>
      <c r="AE278" s="142" t="s">
        <v>2044</v>
      </c>
      <c r="AF278" s="78" t="s">
        <v>2008</v>
      </c>
    </row>
    <row r="279" spans="1:32" ht="35.25" customHeight="1" x14ac:dyDescent="0.3">
      <c r="A279" s="74">
        <v>425</v>
      </c>
      <c r="B279" s="75">
        <v>258</v>
      </c>
      <c r="C279" s="76" t="s">
        <v>1265</v>
      </c>
      <c r="D279" s="77" t="s">
        <v>1821</v>
      </c>
      <c r="E279" s="78" t="s">
        <v>903</v>
      </c>
      <c r="F279" s="77" t="s">
        <v>909</v>
      </c>
      <c r="G279" s="79" t="s">
        <v>2200</v>
      </c>
      <c r="H279" s="80">
        <v>1037580044</v>
      </c>
      <c r="I279" s="81">
        <v>4378275</v>
      </c>
      <c r="J279" s="81">
        <v>45971888</v>
      </c>
      <c r="K279" s="74" t="s">
        <v>812</v>
      </c>
      <c r="L279" s="82" t="s">
        <v>1963</v>
      </c>
      <c r="M279" s="83" t="s">
        <v>1828</v>
      </c>
      <c r="N279" s="138">
        <v>10267189</v>
      </c>
      <c r="O279" s="83" t="s">
        <v>1827</v>
      </c>
      <c r="P279" s="84">
        <v>98556206</v>
      </c>
      <c r="Q279" s="85">
        <v>253</v>
      </c>
      <c r="R279" s="86" t="s">
        <v>3240</v>
      </c>
      <c r="S279" s="87">
        <v>45971888</v>
      </c>
      <c r="T279" s="88">
        <v>350</v>
      </c>
      <c r="U279" s="89" t="s">
        <v>444</v>
      </c>
      <c r="V279" s="90">
        <v>45971888</v>
      </c>
      <c r="W279" s="91">
        <v>46046</v>
      </c>
      <c r="X279" s="92">
        <v>0</v>
      </c>
      <c r="Y279" s="91" t="s">
        <v>1810</v>
      </c>
      <c r="Z279" s="93">
        <v>46055</v>
      </c>
      <c r="AA279" s="94">
        <v>0</v>
      </c>
      <c r="AB279" s="95">
        <v>46372</v>
      </c>
      <c r="AC279" s="96">
        <v>0</v>
      </c>
      <c r="AD279" s="132">
        <v>0</v>
      </c>
      <c r="AE279" s="142" t="s">
        <v>2044</v>
      </c>
      <c r="AF279" s="78" t="s">
        <v>2008</v>
      </c>
    </row>
    <row r="280" spans="1:32" ht="35.25" customHeight="1" x14ac:dyDescent="0.3">
      <c r="A280" s="74">
        <v>426</v>
      </c>
      <c r="B280" s="75">
        <v>259</v>
      </c>
      <c r="C280" s="76" t="s">
        <v>1266</v>
      </c>
      <c r="D280" s="77" t="s">
        <v>1821</v>
      </c>
      <c r="E280" s="78" t="s">
        <v>903</v>
      </c>
      <c r="F280" s="77" t="s">
        <v>909</v>
      </c>
      <c r="G280" s="79" t="s">
        <v>2201</v>
      </c>
      <c r="H280" s="80">
        <v>71216094</v>
      </c>
      <c r="I280" s="81">
        <v>7665859</v>
      </c>
      <c r="J280" s="81">
        <v>80491520</v>
      </c>
      <c r="K280" s="74" t="s">
        <v>812</v>
      </c>
      <c r="L280" s="82" t="s">
        <v>1963</v>
      </c>
      <c r="M280" s="83" t="s">
        <v>1828</v>
      </c>
      <c r="N280" s="138">
        <v>10267189</v>
      </c>
      <c r="O280" s="83" t="s">
        <v>1827</v>
      </c>
      <c r="P280" s="84">
        <v>98556206</v>
      </c>
      <c r="Q280" s="85">
        <v>200</v>
      </c>
      <c r="R280" s="86" t="s">
        <v>3240</v>
      </c>
      <c r="S280" s="87">
        <v>80491520</v>
      </c>
      <c r="T280" s="88">
        <v>275</v>
      </c>
      <c r="U280" s="89" t="s">
        <v>390</v>
      </c>
      <c r="V280" s="90">
        <v>80491520</v>
      </c>
      <c r="W280" s="91">
        <v>46048</v>
      </c>
      <c r="X280" s="92">
        <v>0</v>
      </c>
      <c r="Y280" s="91" t="s">
        <v>1810</v>
      </c>
      <c r="Z280" s="93">
        <v>46055</v>
      </c>
      <c r="AA280" s="94">
        <v>0</v>
      </c>
      <c r="AB280" s="95">
        <v>46372</v>
      </c>
      <c r="AC280" s="96">
        <v>0</v>
      </c>
      <c r="AD280" s="132">
        <v>0</v>
      </c>
      <c r="AE280" s="142" t="s">
        <v>2044</v>
      </c>
      <c r="AF280" s="78" t="s">
        <v>2008</v>
      </c>
    </row>
    <row r="281" spans="1:32" ht="35.25" customHeight="1" x14ac:dyDescent="0.3">
      <c r="A281" s="74">
        <v>427</v>
      </c>
      <c r="B281" s="75">
        <v>260</v>
      </c>
      <c r="C281" s="76" t="s">
        <v>1267</v>
      </c>
      <c r="D281" s="77" t="s">
        <v>1821</v>
      </c>
      <c r="E281" s="78" t="s">
        <v>903</v>
      </c>
      <c r="F281" s="77" t="s">
        <v>909</v>
      </c>
      <c r="G281" s="79" t="s">
        <v>2202</v>
      </c>
      <c r="H281" s="80">
        <v>43628018</v>
      </c>
      <c r="I281" s="81">
        <v>4378275</v>
      </c>
      <c r="J281" s="81">
        <v>45971888</v>
      </c>
      <c r="K281" s="74" t="s">
        <v>812</v>
      </c>
      <c r="L281" s="82" t="s">
        <v>1963</v>
      </c>
      <c r="M281" s="83" t="s">
        <v>1828</v>
      </c>
      <c r="N281" s="138">
        <v>10267189</v>
      </c>
      <c r="O281" s="83" t="s">
        <v>1827</v>
      </c>
      <c r="P281" s="84">
        <v>98556206</v>
      </c>
      <c r="Q281" s="85">
        <v>278</v>
      </c>
      <c r="R281" s="86" t="s">
        <v>3240</v>
      </c>
      <c r="S281" s="87">
        <v>45971888</v>
      </c>
      <c r="T281" s="88">
        <v>266</v>
      </c>
      <c r="U281" s="89" t="s">
        <v>385</v>
      </c>
      <c r="V281" s="90">
        <v>45971888</v>
      </c>
      <c r="W281" s="91">
        <v>46046</v>
      </c>
      <c r="X281" s="92">
        <v>0</v>
      </c>
      <c r="Y281" s="91" t="s">
        <v>1810</v>
      </c>
      <c r="Z281" s="93">
        <v>46055</v>
      </c>
      <c r="AA281" s="94">
        <v>0</v>
      </c>
      <c r="AB281" s="95">
        <v>46372</v>
      </c>
      <c r="AC281" s="96">
        <v>0</v>
      </c>
      <c r="AD281" s="132">
        <v>0</v>
      </c>
      <c r="AE281" s="142" t="s">
        <v>2044</v>
      </c>
      <c r="AF281" s="78" t="s">
        <v>2008</v>
      </c>
    </row>
    <row r="282" spans="1:32" ht="35.25" customHeight="1" x14ac:dyDescent="0.3">
      <c r="A282" s="74">
        <v>428</v>
      </c>
      <c r="B282" s="75">
        <v>261</v>
      </c>
      <c r="C282" s="76" t="s">
        <v>1268</v>
      </c>
      <c r="D282" s="77" t="s">
        <v>1821</v>
      </c>
      <c r="E282" s="78" t="s">
        <v>903</v>
      </c>
      <c r="F282" s="77" t="s">
        <v>909</v>
      </c>
      <c r="G282" s="79" t="s">
        <v>2203</v>
      </c>
      <c r="H282" s="80">
        <v>1036948477</v>
      </c>
      <c r="I282" s="81">
        <v>5437904</v>
      </c>
      <c r="J282" s="81">
        <v>57097992</v>
      </c>
      <c r="K282" s="74" t="s">
        <v>812</v>
      </c>
      <c r="L282" s="82" t="s">
        <v>1963</v>
      </c>
      <c r="M282" s="83" t="s">
        <v>1828</v>
      </c>
      <c r="N282" s="138">
        <v>10267189</v>
      </c>
      <c r="O282" s="83" t="s">
        <v>1827</v>
      </c>
      <c r="P282" s="84">
        <v>98556206</v>
      </c>
      <c r="Q282" s="85">
        <v>178</v>
      </c>
      <c r="R282" s="86" t="s">
        <v>3240</v>
      </c>
      <c r="S282" s="87">
        <v>57097992</v>
      </c>
      <c r="T282" s="88">
        <v>362</v>
      </c>
      <c r="U282" s="89" t="s">
        <v>454</v>
      </c>
      <c r="V282" s="90">
        <v>57097992</v>
      </c>
      <c r="W282" s="91">
        <v>46046</v>
      </c>
      <c r="X282" s="92">
        <v>0</v>
      </c>
      <c r="Y282" s="91" t="s">
        <v>1810</v>
      </c>
      <c r="Z282" s="93">
        <v>46055</v>
      </c>
      <c r="AA282" s="94">
        <v>0</v>
      </c>
      <c r="AB282" s="95">
        <v>46372</v>
      </c>
      <c r="AC282" s="96">
        <v>0</v>
      </c>
      <c r="AD282" s="132">
        <v>0</v>
      </c>
      <c r="AE282" s="142" t="s">
        <v>2044</v>
      </c>
      <c r="AF282" s="78" t="s">
        <v>2008</v>
      </c>
    </row>
    <row r="283" spans="1:32" ht="35.25" customHeight="1" x14ac:dyDescent="0.3">
      <c r="A283" s="74">
        <v>429</v>
      </c>
      <c r="B283" s="75">
        <v>262</v>
      </c>
      <c r="C283" s="76" t="s">
        <v>1269</v>
      </c>
      <c r="D283" s="77" t="s">
        <v>1821</v>
      </c>
      <c r="E283" s="78" t="s">
        <v>903</v>
      </c>
      <c r="F283" s="77" t="s">
        <v>909</v>
      </c>
      <c r="G283" s="79" t="s">
        <v>2204</v>
      </c>
      <c r="H283" s="80">
        <v>98579312</v>
      </c>
      <c r="I283" s="81">
        <v>2852297</v>
      </c>
      <c r="J283" s="81">
        <v>29949119</v>
      </c>
      <c r="K283" s="74" t="s">
        <v>812</v>
      </c>
      <c r="L283" s="82" t="s">
        <v>1963</v>
      </c>
      <c r="M283" s="83" t="s">
        <v>1828</v>
      </c>
      <c r="N283" s="138">
        <v>10267189</v>
      </c>
      <c r="O283" s="83" t="s">
        <v>1827</v>
      </c>
      <c r="P283" s="84">
        <v>98556206</v>
      </c>
      <c r="Q283" s="85">
        <v>154</v>
      </c>
      <c r="R283" s="86" t="s">
        <v>3240</v>
      </c>
      <c r="S283" s="87">
        <v>29949119</v>
      </c>
      <c r="T283" s="88">
        <v>306</v>
      </c>
      <c r="U283" s="89" t="s">
        <v>410</v>
      </c>
      <c r="V283" s="90">
        <v>29949119</v>
      </c>
      <c r="W283" s="91">
        <v>46046</v>
      </c>
      <c r="X283" s="92">
        <v>0</v>
      </c>
      <c r="Y283" s="91" t="s">
        <v>1810</v>
      </c>
      <c r="Z283" s="93">
        <v>46055</v>
      </c>
      <c r="AA283" s="94">
        <v>0</v>
      </c>
      <c r="AB283" s="95">
        <v>46372</v>
      </c>
      <c r="AC283" s="96">
        <v>0</v>
      </c>
      <c r="AD283" s="132">
        <v>0</v>
      </c>
      <c r="AE283" s="142" t="s">
        <v>2011</v>
      </c>
      <c r="AF283" s="78" t="s">
        <v>2008</v>
      </c>
    </row>
    <row r="284" spans="1:32" ht="35.25" customHeight="1" x14ac:dyDescent="0.3">
      <c r="A284" s="74">
        <v>430</v>
      </c>
      <c r="B284" s="75">
        <v>263</v>
      </c>
      <c r="C284" s="76" t="s">
        <v>1270</v>
      </c>
      <c r="D284" s="77" t="s">
        <v>1821</v>
      </c>
      <c r="E284" s="78" t="s">
        <v>903</v>
      </c>
      <c r="F284" s="77" t="s">
        <v>909</v>
      </c>
      <c r="G284" s="79" t="s">
        <v>2205</v>
      </c>
      <c r="H284" s="80">
        <v>1214731711</v>
      </c>
      <c r="I284" s="81">
        <v>5437904</v>
      </c>
      <c r="J284" s="81">
        <v>57097992</v>
      </c>
      <c r="K284" s="74" t="s">
        <v>812</v>
      </c>
      <c r="L284" s="82" t="s">
        <v>1963</v>
      </c>
      <c r="M284" s="83" t="s">
        <v>1828</v>
      </c>
      <c r="N284" s="138">
        <v>10267189</v>
      </c>
      <c r="O284" s="83" t="s">
        <v>1827</v>
      </c>
      <c r="P284" s="84">
        <v>98556206</v>
      </c>
      <c r="Q284" s="85">
        <v>97</v>
      </c>
      <c r="R284" s="86" t="s">
        <v>3240</v>
      </c>
      <c r="S284" s="87">
        <v>57097992</v>
      </c>
      <c r="T284" s="88">
        <v>210</v>
      </c>
      <c r="U284" s="89" t="s">
        <v>339</v>
      </c>
      <c r="V284" s="90">
        <v>57097992</v>
      </c>
      <c r="W284" s="91">
        <v>46046</v>
      </c>
      <c r="X284" s="92">
        <v>0</v>
      </c>
      <c r="Y284" s="91" t="s">
        <v>1810</v>
      </c>
      <c r="Z284" s="93">
        <v>46055</v>
      </c>
      <c r="AA284" s="94">
        <v>0</v>
      </c>
      <c r="AB284" s="95">
        <v>46372</v>
      </c>
      <c r="AC284" s="96">
        <v>0</v>
      </c>
      <c r="AD284" s="132">
        <v>0</v>
      </c>
      <c r="AE284" s="142" t="s">
        <v>2011</v>
      </c>
      <c r="AF284" s="78" t="s">
        <v>2008</v>
      </c>
    </row>
    <row r="285" spans="1:32" ht="35.25" customHeight="1" x14ac:dyDescent="0.3">
      <c r="A285" s="74">
        <v>431</v>
      </c>
      <c r="B285" s="75">
        <v>264</v>
      </c>
      <c r="C285" s="76" t="s">
        <v>1271</v>
      </c>
      <c r="D285" s="77" t="s">
        <v>1821</v>
      </c>
      <c r="E285" s="78" t="s">
        <v>903</v>
      </c>
      <c r="F285" s="77" t="s">
        <v>909</v>
      </c>
      <c r="G285" s="79" t="s">
        <v>2206</v>
      </c>
      <c r="H285" s="80">
        <v>1007416617</v>
      </c>
      <c r="I285" s="81">
        <v>5437904</v>
      </c>
      <c r="J285" s="81">
        <v>57097992</v>
      </c>
      <c r="K285" s="74" t="s">
        <v>812</v>
      </c>
      <c r="L285" s="82" t="s">
        <v>1963</v>
      </c>
      <c r="M285" s="83" t="s">
        <v>1828</v>
      </c>
      <c r="N285" s="138">
        <v>10267189</v>
      </c>
      <c r="O285" s="83" t="s">
        <v>1827</v>
      </c>
      <c r="P285" s="84">
        <v>98556206</v>
      </c>
      <c r="Q285" s="85">
        <v>258</v>
      </c>
      <c r="R285" s="86" t="s">
        <v>3240</v>
      </c>
      <c r="S285" s="87">
        <v>57097992</v>
      </c>
      <c r="T285" s="88">
        <v>330</v>
      </c>
      <c r="U285" s="89" t="s">
        <v>427</v>
      </c>
      <c r="V285" s="90">
        <v>57097992</v>
      </c>
      <c r="W285" s="91">
        <v>46046</v>
      </c>
      <c r="X285" s="92">
        <v>0</v>
      </c>
      <c r="Y285" s="91" t="s">
        <v>1810</v>
      </c>
      <c r="Z285" s="93">
        <v>46055</v>
      </c>
      <c r="AA285" s="94">
        <v>0</v>
      </c>
      <c r="AB285" s="95">
        <v>46372</v>
      </c>
      <c r="AC285" s="96">
        <v>0</v>
      </c>
      <c r="AD285" s="132">
        <v>0</v>
      </c>
      <c r="AE285" s="142" t="s">
        <v>2011</v>
      </c>
      <c r="AF285" s="78" t="s">
        <v>2008</v>
      </c>
    </row>
    <row r="286" spans="1:32" ht="35.25" customHeight="1" x14ac:dyDescent="0.3">
      <c r="A286" s="74">
        <v>432</v>
      </c>
      <c r="B286" s="75">
        <v>265</v>
      </c>
      <c r="C286" s="76" t="s">
        <v>1272</v>
      </c>
      <c r="D286" s="77" t="s">
        <v>1821</v>
      </c>
      <c r="E286" s="78" t="s">
        <v>903</v>
      </c>
      <c r="F286" s="77" t="s">
        <v>909</v>
      </c>
      <c r="G286" s="79" t="s">
        <v>2207</v>
      </c>
      <c r="H286" s="80">
        <v>71315062</v>
      </c>
      <c r="I286" s="81">
        <v>4378275</v>
      </c>
      <c r="J286" s="81">
        <v>45971888</v>
      </c>
      <c r="K286" s="74" t="s">
        <v>812</v>
      </c>
      <c r="L286" s="82" t="s">
        <v>1963</v>
      </c>
      <c r="M286" s="83" t="s">
        <v>1828</v>
      </c>
      <c r="N286" s="138">
        <v>10267189</v>
      </c>
      <c r="O286" s="83" t="s">
        <v>1827</v>
      </c>
      <c r="P286" s="84">
        <v>98556206</v>
      </c>
      <c r="Q286" s="85">
        <v>159</v>
      </c>
      <c r="R286" s="86" t="s">
        <v>3240</v>
      </c>
      <c r="S286" s="87">
        <v>45971888</v>
      </c>
      <c r="T286" s="88">
        <v>283</v>
      </c>
      <c r="U286" s="89" t="s">
        <v>395</v>
      </c>
      <c r="V286" s="90">
        <v>45971888</v>
      </c>
      <c r="W286" s="91">
        <v>46046</v>
      </c>
      <c r="X286" s="92">
        <v>0</v>
      </c>
      <c r="Y286" s="91" t="s">
        <v>1810</v>
      </c>
      <c r="Z286" s="93">
        <v>46055</v>
      </c>
      <c r="AA286" s="94">
        <v>0</v>
      </c>
      <c r="AB286" s="95">
        <v>46372</v>
      </c>
      <c r="AC286" s="96">
        <v>0</v>
      </c>
      <c r="AD286" s="132">
        <v>0</v>
      </c>
      <c r="AE286" s="142" t="s">
        <v>2044</v>
      </c>
      <c r="AF286" s="78" t="s">
        <v>2008</v>
      </c>
    </row>
    <row r="287" spans="1:32" ht="35.25" customHeight="1" x14ac:dyDescent="0.3">
      <c r="A287" s="74">
        <v>433</v>
      </c>
      <c r="B287" s="75">
        <v>266</v>
      </c>
      <c r="C287" s="76" t="s">
        <v>1273</v>
      </c>
      <c r="D287" s="77" t="s">
        <v>1821</v>
      </c>
      <c r="E287" s="78" t="s">
        <v>903</v>
      </c>
      <c r="F287" s="77" t="s">
        <v>909</v>
      </c>
      <c r="G287" s="79" t="s">
        <v>2208</v>
      </c>
      <c r="H287" s="80">
        <v>1146434793</v>
      </c>
      <c r="I287" s="81">
        <v>4378275</v>
      </c>
      <c r="J287" s="81">
        <v>45971888</v>
      </c>
      <c r="K287" s="74" t="s">
        <v>812</v>
      </c>
      <c r="L287" s="82" t="s">
        <v>1963</v>
      </c>
      <c r="M287" s="83" t="s">
        <v>1828</v>
      </c>
      <c r="N287" s="138">
        <v>10267189</v>
      </c>
      <c r="O287" s="83" t="s">
        <v>1827</v>
      </c>
      <c r="P287" s="84">
        <v>98556206</v>
      </c>
      <c r="Q287" s="85">
        <v>124</v>
      </c>
      <c r="R287" s="86" t="s">
        <v>3240</v>
      </c>
      <c r="S287" s="87">
        <v>45971888</v>
      </c>
      <c r="T287" s="88">
        <v>282</v>
      </c>
      <c r="U287" s="89" t="s">
        <v>395</v>
      </c>
      <c r="V287" s="90">
        <v>45971888</v>
      </c>
      <c r="W287" s="91">
        <v>46046</v>
      </c>
      <c r="X287" s="92">
        <v>0</v>
      </c>
      <c r="Y287" s="91" t="s">
        <v>1810</v>
      </c>
      <c r="Z287" s="93">
        <v>46055</v>
      </c>
      <c r="AA287" s="94">
        <v>0</v>
      </c>
      <c r="AB287" s="95">
        <v>46372</v>
      </c>
      <c r="AC287" s="96">
        <v>0</v>
      </c>
      <c r="AD287" s="132">
        <v>0</v>
      </c>
      <c r="AE287" s="142" t="s">
        <v>2044</v>
      </c>
      <c r="AF287" s="78" t="s">
        <v>2008</v>
      </c>
    </row>
    <row r="288" spans="1:32" ht="35.25" customHeight="1" x14ac:dyDescent="0.3">
      <c r="A288" s="74">
        <v>434</v>
      </c>
      <c r="B288" s="75">
        <v>267</v>
      </c>
      <c r="C288" s="76" t="s">
        <v>1274</v>
      </c>
      <c r="D288" s="77" t="s">
        <v>1821</v>
      </c>
      <c r="E288" s="78" t="s">
        <v>903</v>
      </c>
      <c r="F288" s="77" t="s">
        <v>909</v>
      </c>
      <c r="G288" s="79" t="s">
        <v>2209</v>
      </c>
      <c r="H288" s="80">
        <v>43834689</v>
      </c>
      <c r="I288" s="81">
        <v>4378275</v>
      </c>
      <c r="J288" s="81">
        <v>45971888</v>
      </c>
      <c r="K288" s="74" t="s">
        <v>812</v>
      </c>
      <c r="L288" s="82" t="s">
        <v>1963</v>
      </c>
      <c r="M288" s="83" t="s">
        <v>1828</v>
      </c>
      <c r="N288" s="138">
        <v>10267189</v>
      </c>
      <c r="O288" s="83" t="s">
        <v>1827</v>
      </c>
      <c r="P288" s="84">
        <v>98556206</v>
      </c>
      <c r="Q288" s="85">
        <v>205</v>
      </c>
      <c r="R288" s="86" t="s">
        <v>3240</v>
      </c>
      <c r="S288" s="87">
        <v>45971888</v>
      </c>
      <c r="T288" s="88">
        <v>268</v>
      </c>
      <c r="U288" s="89" t="s">
        <v>387</v>
      </c>
      <c r="V288" s="90">
        <v>45971888</v>
      </c>
      <c r="W288" s="91">
        <v>46046</v>
      </c>
      <c r="X288" s="92">
        <v>0</v>
      </c>
      <c r="Y288" s="91" t="s">
        <v>1810</v>
      </c>
      <c r="Z288" s="93">
        <v>46055</v>
      </c>
      <c r="AA288" s="94">
        <v>0</v>
      </c>
      <c r="AB288" s="95">
        <v>46372</v>
      </c>
      <c r="AC288" s="96">
        <v>0</v>
      </c>
      <c r="AD288" s="132">
        <v>0</v>
      </c>
      <c r="AE288" s="142" t="s">
        <v>2044</v>
      </c>
      <c r="AF288" s="78" t="s">
        <v>2008</v>
      </c>
    </row>
    <row r="289" spans="1:32" ht="35.25" customHeight="1" x14ac:dyDescent="0.3">
      <c r="A289" s="74">
        <v>435</v>
      </c>
      <c r="B289" s="75">
        <v>268</v>
      </c>
      <c r="C289" s="76" t="s">
        <v>1275</v>
      </c>
      <c r="D289" s="77" t="s">
        <v>1821</v>
      </c>
      <c r="E289" s="78" t="s">
        <v>903</v>
      </c>
      <c r="F289" s="77" t="s">
        <v>909</v>
      </c>
      <c r="G289" s="79" t="s">
        <v>2210</v>
      </c>
      <c r="H289" s="80">
        <v>98628015</v>
      </c>
      <c r="I289" s="81">
        <v>4378275</v>
      </c>
      <c r="J289" s="81">
        <v>45971888</v>
      </c>
      <c r="K289" s="74" t="s">
        <v>812</v>
      </c>
      <c r="L289" s="82" t="s">
        <v>1963</v>
      </c>
      <c r="M289" s="83" t="s">
        <v>1828</v>
      </c>
      <c r="N289" s="138">
        <v>10267189</v>
      </c>
      <c r="O289" s="83" t="s">
        <v>1827</v>
      </c>
      <c r="P289" s="84">
        <v>98556206</v>
      </c>
      <c r="Q289" s="85">
        <v>259</v>
      </c>
      <c r="R289" s="86" t="s">
        <v>3240</v>
      </c>
      <c r="S289" s="87">
        <v>45971888</v>
      </c>
      <c r="T289" s="88">
        <v>392</v>
      </c>
      <c r="U289" s="89" t="s">
        <v>473</v>
      </c>
      <c r="V289" s="90">
        <v>45971888</v>
      </c>
      <c r="W289" s="91">
        <v>46046</v>
      </c>
      <c r="X289" s="92">
        <v>0</v>
      </c>
      <c r="Y289" s="91" t="s">
        <v>1810</v>
      </c>
      <c r="Z289" s="93">
        <v>46055</v>
      </c>
      <c r="AA289" s="94">
        <v>0</v>
      </c>
      <c r="AB289" s="95">
        <v>46372</v>
      </c>
      <c r="AC289" s="96">
        <v>0</v>
      </c>
      <c r="AD289" s="132">
        <v>0</v>
      </c>
      <c r="AE289" s="142" t="s">
        <v>2044</v>
      </c>
      <c r="AF289" s="78" t="s">
        <v>2008</v>
      </c>
    </row>
    <row r="290" spans="1:32" ht="35.25" customHeight="1" x14ac:dyDescent="0.3">
      <c r="A290" s="74">
        <v>436</v>
      </c>
      <c r="B290" s="75">
        <v>269</v>
      </c>
      <c r="C290" s="76" t="s">
        <v>1276</v>
      </c>
      <c r="D290" s="77" t="s">
        <v>1821</v>
      </c>
      <c r="E290" s="78" t="s">
        <v>903</v>
      </c>
      <c r="F290" s="77" t="s">
        <v>909</v>
      </c>
      <c r="G290" s="79" t="s">
        <v>2211</v>
      </c>
      <c r="H290" s="80">
        <v>71216330</v>
      </c>
      <c r="I290" s="81">
        <v>5437904</v>
      </c>
      <c r="J290" s="81">
        <v>57097992</v>
      </c>
      <c r="K290" s="74" t="s">
        <v>812</v>
      </c>
      <c r="L290" s="82" t="s">
        <v>1963</v>
      </c>
      <c r="M290" s="83" t="s">
        <v>1828</v>
      </c>
      <c r="N290" s="138">
        <v>10267189</v>
      </c>
      <c r="O290" s="83" t="s">
        <v>1827</v>
      </c>
      <c r="P290" s="84">
        <v>98556206</v>
      </c>
      <c r="Q290" s="85">
        <v>206</v>
      </c>
      <c r="R290" s="86" t="s">
        <v>3240</v>
      </c>
      <c r="S290" s="87">
        <v>57097992</v>
      </c>
      <c r="T290" s="88">
        <v>276</v>
      </c>
      <c r="U290" s="89" t="s">
        <v>391</v>
      </c>
      <c r="V290" s="90">
        <v>57097992</v>
      </c>
      <c r="W290" s="91">
        <v>46046</v>
      </c>
      <c r="X290" s="92">
        <v>0</v>
      </c>
      <c r="Y290" s="91" t="s">
        <v>1810</v>
      </c>
      <c r="Z290" s="93">
        <v>46055</v>
      </c>
      <c r="AA290" s="94">
        <v>0</v>
      </c>
      <c r="AB290" s="95">
        <v>46372</v>
      </c>
      <c r="AC290" s="96">
        <v>0</v>
      </c>
      <c r="AD290" s="132">
        <v>0</v>
      </c>
      <c r="AE290" s="142" t="s">
        <v>2044</v>
      </c>
      <c r="AF290" s="78" t="s">
        <v>2008</v>
      </c>
    </row>
    <row r="291" spans="1:32" ht="35.25" customHeight="1" x14ac:dyDescent="0.3">
      <c r="A291" s="74">
        <v>437</v>
      </c>
      <c r="B291" s="75">
        <v>270</v>
      </c>
      <c r="C291" s="76" t="s">
        <v>1277</v>
      </c>
      <c r="D291" s="77" t="s">
        <v>1821</v>
      </c>
      <c r="E291" s="78" t="s">
        <v>903</v>
      </c>
      <c r="F291" s="77" t="s">
        <v>909</v>
      </c>
      <c r="G291" s="79" t="s">
        <v>2212</v>
      </c>
      <c r="H291" s="80">
        <v>1037582162</v>
      </c>
      <c r="I291" s="81">
        <v>4378275</v>
      </c>
      <c r="J291" s="81">
        <v>45971888</v>
      </c>
      <c r="K291" s="74" t="s">
        <v>812</v>
      </c>
      <c r="L291" s="82" t="s">
        <v>1963</v>
      </c>
      <c r="M291" s="83" t="s">
        <v>1828</v>
      </c>
      <c r="N291" s="138">
        <v>10267189</v>
      </c>
      <c r="O291" s="83" t="s">
        <v>1827</v>
      </c>
      <c r="P291" s="84">
        <v>98556206</v>
      </c>
      <c r="Q291" s="85">
        <v>207</v>
      </c>
      <c r="R291" s="86" t="s">
        <v>3240</v>
      </c>
      <c r="S291" s="87">
        <v>45971888</v>
      </c>
      <c r="T291" s="88">
        <v>353</v>
      </c>
      <c r="U291" s="89" t="s">
        <v>446</v>
      </c>
      <c r="V291" s="90">
        <v>45971888</v>
      </c>
      <c r="W291" s="91">
        <v>46046</v>
      </c>
      <c r="X291" s="92">
        <v>0</v>
      </c>
      <c r="Y291" s="91" t="s">
        <v>1810</v>
      </c>
      <c r="Z291" s="93">
        <v>46055</v>
      </c>
      <c r="AA291" s="94">
        <v>0</v>
      </c>
      <c r="AB291" s="95">
        <v>46372</v>
      </c>
      <c r="AC291" s="96">
        <v>0</v>
      </c>
      <c r="AD291" s="132">
        <v>0</v>
      </c>
      <c r="AE291" s="142" t="s">
        <v>2044</v>
      </c>
      <c r="AF291" s="78" t="s">
        <v>2008</v>
      </c>
    </row>
    <row r="292" spans="1:32" ht="35.25" customHeight="1" x14ac:dyDescent="0.3">
      <c r="A292" s="74">
        <v>438</v>
      </c>
      <c r="B292" s="75">
        <v>271</v>
      </c>
      <c r="C292" s="76" t="s">
        <v>1278</v>
      </c>
      <c r="D292" s="77" t="s">
        <v>1821</v>
      </c>
      <c r="E292" s="78" t="s">
        <v>903</v>
      </c>
      <c r="F292" s="77" t="s">
        <v>909</v>
      </c>
      <c r="G292" s="79" t="s">
        <v>2213</v>
      </c>
      <c r="H292" s="80">
        <v>1110475245</v>
      </c>
      <c r="I292" s="81">
        <v>2852297</v>
      </c>
      <c r="J292" s="81">
        <v>29949119</v>
      </c>
      <c r="K292" s="74" t="s">
        <v>812</v>
      </c>
      <c r="L292" s="82" t="s">
        <v>1963</v>
      </c>
      <c r="M292" s="83" t="s">
        <v>1828</v>
      </c>
      <c r="N292" s="138">
        <v>10267189</v>
      </c>
      <c r="O292" s="83" t="s">
        <v>1827</v>
      </c>
      <c r="P292" s="84">
        <v>98556206</v>
      </c>
      <c r="Q292" s="85">
        <v>208</v>
      </c>
      <c r="R292" s="86" t="s">
        <v>3240</v>
      </c>
      <c r="S292" s="87">
        <v>29949119</v>
      </c>
      <c r="T292" s="88">
        <v>390</v>
      </c>
      <c r="U292" s="89" t="s">
        <v>471</v>
      </c>
      <c r="V292" s="90">
        <v>29949119</v>
      </c>
      <c r="W292" s="91">
        <v>46046</v>
      </c>
      <c r="X292" s="92">
        <v>0</v>
      </c>
      <c r="Y292" s="91" t="s">
        <v>1810</v>
      </c>
      <c r="Z292" s="93">
        <v>46055</v>
      </c>
      <c r="AA292" s="94">
        <v>0</v>
      </c>
      <c r="AB292" s="95">
        <v>46372</v>
      </c>
      <c r="AC292" s="96">
        <v>0</v>
      </c>
      <c r="AD292" s="132">
        <v>0</v>
      </c>
      <c r="AE292" s="142" t="s">
        <v>2011</v>
      </c>
      <c r="AF292" s="78" t="s">
        <v>2008</v>
      </c>
    </row>
    <row r="293" spans="1:32" ht="35.25" customHeight="1" x14ac:dyDescent="0.3">
      <c r="A293" s="74">
        <v>440</v>
      </c>
      <c r="B293" s="75">
        <v>272</v>
      </c>
      <c r="C293" s="76" t="s">
        <v>1279</v>
      </c>
      <c r="D293" s="77" t="s">
        <v>1821</v>
      </c>
      <c r="E293" s="78" t="s">
        <v>903</v>
      </c>
      <c r="F293" s="77" t="s">
        <v>909</v>
      </c>
      <c r="G293" s="79" t="s">
        <v>2214</v>
      </c>
      <c r="H293" s="80">
        <v>1037600702</v>
      </c>
      <c r="I293" s="81">
        <v>4378275</v>
      </c>
      <c r="J293" s="81">
        <v>45971888</v>
      </c>
      <c r="K293" s="74" t="s">
        <v>812</v>
      </c>
      <c r="L293" s="82" t="s">
        <v>1963</v>
      </c>
      <c r="M293" s="83" t="s">
        <v>1828</v>
      </c>
      <c r="N293" s="138">
        <v>10267189</v>
      </c>
      <c r="O293" s="83" t="s">
        <v>1827</v>
      </c>
      <c r="P293" s="84">
        <v>98556206</v>
      </c>
      <c r="Q293" s="85">
        <v>160</v>
      </c>
      <c r="R293" s="86" t="s">
        <v>3240</v>
      </c>
      <c r="S293" s="87">
        <v>45971888</v>
      </c>
      <c r="T293" s="88">
        <v>368</v>
      </c>
      <c r="U293" s="89" t="s">
        <v>460</v>
      </c>
      <c r="V293" s="90">
        <v>45971888</v>
      </c>
      <c r="W293" s="91">
        <v>46046</v>
      </c>
      <c r="X293" s="92">
        <v>0</v>
      </c>
      <c r="Y293" s="91" t="s">
        <v>1810</v>
      </c>
      <c r="Z293" s="93">
        <v>46055</v>
      </c>
      <c r="AA293" s="94">
        <v>0</v>
      </c>
      <c r="AB293" s="95">
        <v>46372</v>
      </c>
      <c r="AC293" s="96">
        <v>0</v>
      </c>
      <c r="AD293" s="132">
        <v>0</v>
      </c>
      <c r="AE293" s="142" t="s">
        <v>2044</v>
      </c>
      <c r="AF293" s="78" t="s">
        <v>2008</v>
      </c>
    </row>
    <row r="294" spans="1:32" ht="35.25" customHeight="1" x14ac:dyDescent="0.3">
      <c r="A294" s="74">
        <v>441</v>
      </c>
      <c r="B294" s="75">
        <v>273</v>
      </c>
      <c r="C294" s="76" t="s">
        <v>1280</v>
      </c>
      <c r="D294" s="77" t="s">
        <v>1821</v>
      </c>
      <c r="E294" s="78" t="s">
        <v>903</v>
      </c>
      <c r="F294" s="77" t="s">
        <v>909</v>
      </c>
      <c r="G294" s="79" t="s">
        <v>2215</v>
      </c>
      <c r="H294" s="80">
        <v>1026137307</v>
      </c>
      <c r="I294" s="81">
        <v>7665859</v>
      </c>
      <c r="J294" s="81">
        <v>80491520</v>
      </c>
      <c r="K294" s="74" t="s">
        <v>812</v>
      </c>
      <c r="L294" s="82" t="s">
        <v>1963</v>
      </c>
      <c r="M294" s="83" t="s">
        <v>1828</v>
      </c>
      <c r="N294" s="138">
        <v>10267189</v>
      </c>
      <c r="O294" s="83" t="s">
        <v>1827</v>
      </c>
      <c r="P294" s="84">
        <v>98556206</v>
      </c>
      <c r="Q294" s="85">
        <v>161</v>
      </c>
      <c r="R294" s="86" t="s">
        <v>3240</v>
      </c>
      <c r="S294" s="87">
        <v>80491520</v>
      </c>
      <c r="T294" s="88">
        <v>325</v>
      </c>
      <c r="U294" s="89" t="s">
        <v>423</v>
      </c>
      <c r="V294" s="90">
        <v>80491520</v>
      </c>
      <c r="W294" s="91">
        <v>46046</v>
      </c>
      <c r="X294" s="92">
        <v>0</v>
      </c>
      <c r="Y294" s="91" t="s">
        <v>1810</v>
      </c>
      <c r="Z294" s="93">
        <v>46055</v>
      </c>
      <c r="AA294" s="94">
        <v>0</v>
      </c>
      <c r="AB294" s="95">
        <v>46372</v>
      </c>
      <c r="AC294" s="96">
        <v>0</v>
      </c>
      <c r="AD294" s="132">
        <v>0</v>
      </c>
      <c r="AE294" s="142" t="s">
        <v>2044</v>
      </c>
      <c r="AF294" s="78" t="s">
        <v>2008</v>
      </c>
    </row>
    <row r="295" spans="1:32" ht="35.25" customHeight="1" x14ac:dyDescent="0.3">
      <c r="A295" s="74">
        <v>442</v>
      </c>
      <c r="B295" s="75">
        <v>274</v>
      </c>
      <c r="C295" s="76" t="s">
        <v>1281</v>
      </c>
      <c r="D295" s="77" t="s">
        <v>1821</v>
      </c>
      <c r="E295" s="78" t="s">
        <v>903</v>
      </c>
      <c r="F295" s="77" t="s">
        <v>909</v>
      </c>
      <c r="G295" s="79" t="s">
        <v>2216</v>
      </c>
      <c r="H295" s="80">
        <v>98575572</v>
      </c>
      <c r="I295" s="81">
        <v>5437904</v>
      </c>
      <c r="J295" s="81">
        <v>57097992</v>
      </c>
      <c r="K295" s="74" t="s">
        <v>812</v>
      </c>
      <c r="L295" s="82" t="s">
        <v>1963</v>
      </c>
      <c r="M295" s="83" t="s">
        <v>1828</v>
      </c>
      <c r="N295" s="138">
        <v>10267189</v>
      </c>
      <c r="O295" s="83" t="s">
        <v>1827</v>
      </c>
      <c r="P295" s="84">
        <v>98556206</v>
      </c>
      <c r="Q295" s="85">
        <v>283</v>
      </c>
      <c r="R295" s="86" t="s">
        <v>3240</v>
      </c>
      <c r="S295" s="87">
        <v>57097992</v>
      </c>
      <c r="T295" s="88">
        <v>219</v>
      </c>
      <c r="U295" s="89" t="s">
        <v>347</v>
      </c>
      <c r="V295" s="90">
        <v>57097992</v>
      </c>
      <c r="W295" s="91">
        <v>46046</v>
      </c>
      <c r="X295" s="92">
        <v>0</v>
      </c>
      <c r="Y295" s="91" t="s">
        <v>1810</v>
      </c>
      <c r="Z295" s="93">
        <v>46055</v>
      </c>
      <c r="AA295" s="94">
        <v>0</v>
      </c>
      <c r="AB295" s="95">
        <v>46372</v>
      </c>
      <c r="AC295" s="96">
        <v>0</v>
      </c>
      <c r="AD295" s="132">
        <v>0</v>
      </c>
      <c r="AE295" s="142" t="s">
        <v>2044</v>
      </c>
      <c r="AF295" s="78" t="s">
        <v>2008</v>
      </c>
    </row>
    <row r="296" spans="1:32" ht="35.25" customHeight="1" x14ac:dyDescent="0.3">
      <c r="A296" s="74">
        <v>443</v>
      </c>
      <c r="B296" s="75">
        <v>275</v>
      </c>
      <c r="C296" s="76" t="s">
        <v>1282</v>
      </c>
      <c r="D296" s="77" t="s">
        <v>1821</v>
      </c>
      <c r="E296" s="78" t="s">
        <v>903</v>
      </c>
      <c r="F296" s="77" t="s">
        <v>909</v>
      </c>
      <c r="G296" s="79" t="s">
        <v>2217</v>
      </c>
      <c r="H296" s="80">
        <v>71734412</v>
      </c>
      <c r="I296" s="81">
        <v>5437904</v>
      </c>
      <c r="J296" s="81">
        <v>57097992</v>
      </c>
      <c r="K296" s="74" t="s">
        <v>812</v>
      </c>
      <c r="L296" s="82" t="s">
        <v>1963</v>
      </c>
      <c r="M296" s="83" t="s">
        <v>1828</v>
      </c>
      <c r="N296" s="138">
        <v>10267189</v>
      </c>
      <c r="O296" s="83" t="s">
        <v>1827</v>
      </c>
      <c r="P296" s="84">
        <v>98556206</v>
      </c>
      <c r="Q296" s="85">
        <v>125</v>
      </c>
      <c r="R296" s="86" t="s">
        <v>3240</v>
      </c>
      <c r="S296" s="87">
        <v>57097992</v>
      </c>
      <c r="T296" s="88">
        <v>201</v>
      </c>
      <c r="U296" s="89" t="s">
        <v>332</v>
      </c>
      <c r="V296" s="90">
        <v>57097992</v>
      </c>
      <c r="W296" s="91">
        <v>46046</v>
      </c>
      <c r="X296" s="92">
        <v>0</v>
      </c>
      <c r="Y296" s="91" t="s">
        <v>1810</v>
      </c>
      <c r="Z296" s="93">
        <v>46055</v>
      </c>
      <c r="AA296" s="94">
        <v>0</v>
      </c>
      <c r="AB296" s="95">
        <v>46372</v>
      </c>
      <c r="AC296" s="96">
        <v>0</v>
      </c>
      <c r="AD296" s="132">
        <v>0</v>
      </c>
      <c r="AE296" s="142" t="s">
        <v>2044</v>
      </c>
      <c r="AF296" s="78" t="s">
        <v>2008</v>
      </c>
    </row>
    <row r="297" spans="1:32" ht="35.25" customHeight="1" x14ac:dyDescent="0.3">
      <c r="A297" s="74">
        <v>444</v>
      </c>
      <c r="B297" s="75">
        <v>276</v>
      </c>
      <c r="C297" s="76" t="s">
        <v>1283</v>
      </c>
      <c r="D297" s="77" t="s">
        <v>1821</v>
      </c>
      <c r="E297" s="78" t="s">
        <v>903</v>
      </c>
      <c r="F297" s="77" t="s">
        <v>909</v>
      </c>
      <c r="G297" s="79" t="s">
        <v>2218</v>
      </c>
      <c r="H297" s="80">
        <v>43209715</v>
      </c>
      <c r="I297" s="81">
        <v>4378275</v>
      </c>
      <c r="J297" s="81">
        <v>45971888</v>
      </c>
      <c r="K297" s="74" t="s">
        <v>812</v>
      </c>
      <c r="L297" s="82" t="s">
        <v>1963</v>
      </c>
      <c r="M297" s="83" t="s">
        <v>1828</v>
      </c>
      <c r="N297" s="138">
        <v>10267189</v>
      </c>
      <c r="O297" s="83" t="s">
        <v>1827</v>
      </c>
      <c r="P297" s="84">
        <v>98556206</v>
      </c>
      <c r="Q297" s="85">
        <v>126</v>
      </c>
      <c r="R297" s="86" t="s">
        <v>3240</v>
      </c>
      <c r="S297" s="87">
        <v>45971888</v>
      </c>
      <c r="T297" s="88">
        <v>263</v>
      </c>
      <c r="U297" s="89" t="s">
        <v>383</v>
      </c>
      <c r="V297" s="90">
        <v>45971888</v>
      </c>
      <c r="W297" s="91">
        <v>46046</v>
      </c>
      <c r="X297" s="92">
        <v>0</v>
      </c>
      <c r="Y297" s="91" t="s">
        <v>1810</v>
      </c>
      <c r="Z297" s="93">
        <v>46055</v>
      </c>
      <c r="AA297" s="94">
        <v>0</v>
      </c>
      <c r="AB297" s="95">
        <v>46372</v>
      </c>
      <c r="AC297" s="96">
        <v>0</v>
      </c>
      <c r="AD297" s="132">
        <v>0</v>
      </c>
      <c r="AE297" s="142" t="s">
        <v>2044</v>
      </c>
      <c r="AF297" s="78" t="s">
        <v>2008</v>
      </c>
    </row>
    <row r="298" spans="1:32" ht="35.25" customHeight="1" x14ac:dyDescent="0.3">
      <c r="A298" s="74">
        <v>445</v>
      </c>
      <c r="B298" s="75">
        <v>277</v>
      </c>
      <c r="C298" s="76" t="s">
        <v>1284</v>
      </c>
      <c r="D298" s="77" t="s">
        <v>1821</v>
      </c>
      <c r="E298" s="78" t="s">
        <v>903</v>
      </c>
      <c r="F298" s="77" t="s">
        <v>909</v>
      </c>
      <c r="G298" s="79" t="s">
        <v>2219</v>
      </c>
      <c r="H298" s="80">
        <v>71744403</v>
      </c>
      <c r="I298" s="81">
        <v>4378275</v>
      </c>
      <c r="J298" s="81">
        <v>45971888</v>
      </c>
      <c r="K298" s="74" t="s">
        <v>812</v>
      </c>
      <c r="L298" s="82" t="s">
        <v>1963</v>
      </c>
      <c r="M298" s="83" t="s">
        <v>1828</v>
      </c>
      <c r="N298" s="138">
        <v>10267189</v>
      </c>
      <c r="O298" s="83" t="s">
        <v>1827</v>
      </c>
      <c r="P298" s="84">
        <v>98556206</v>
      </c>
      <c r="Q298" s="85">
        <v>101</v>
      </c>
      <c r="R298" s="86" t="s">
        <v>3240</v>
      </c>
      <c r="S298" s="87">
        <v>45971888</v>
      </c>
      <c r="T298" s="88">
        <v>203</v>
      </c>
      <c r="U298" s="89" t="s">
        <v>334</v>
      </c>
      <c r="V298" s="90">
        <v>45971888</v>
      </c>
      <c r="W298" s="91">
        <v>46046</v>
      </c>
      <c r="X298" s="92">
        <v>0</v>
      </c>
      <c r="Y298" s="91" t="s">
        <v>1810</v>
      </c>
      <c r="Z298" s="93">
        <v>46055</v>
      </c>
      <c r="AA298" s="94">
        <v>0</v>
      </c>
      <c r="AB298" s="95">
        <v>46372</v>
      </c>
      <c r="AC298" s="96">
        <v>0</v>
      </c>
      <c r="AD298" s="132">
        <v>0</v>
      </c>
      <c r="AE298" s="142" t="s">
        <v>2044</v>
      </c>
      <c r="AF298" s="78" t="s">
        <v>2008</v>
      </c>
    </row>
    <row r="299" spans="1:32" ht="35.25" customHeight="1" x14ac:dyDescent="0.3">
      <c r="A299" s="74">
        <v>446</v>
      </c>
      <c r="B299" s="75">
        <v>278</v>
      </c>
      <c r="C299" s="76" t="s">
        <v>1285</v>
      </c>
      <c r="D299" s="77" t="s">
        <v>1821</v>
      </c>
      <c r="E299" s="78" t="s">
        <v>903</v>
      </c>
      <c r="F299" s="77" t="s">
        <v>909</v>
      </c>
      <c r="G299" s="79" t="s">
        <v>2220</v>
      </c>
      <c r="H299" s="80">
        <v>1035222143</v>
      </c>
      <c r="I299" s="81">
        <v>4378275</v>
      </c>
      <c r="J299" s="81">
        <v>45971888</v>
      </c>
      <c r="K299" s="74" t="s">
        <v>812</v>
      </c>
      <c r="L299" s="82" t="s">
        <v>1963</v>
      </c>
      <c r="M299" s="83" t="s">
        <v>1828</v>
      </c>
      <c r="N299" s="138">
        <v>10267189</v>
      </c>
      <c r="O299" s="83" t="s">
        <v>1827</v>
      </c>
      <c r="P299" s="84">
        <v>98556206</v>
      </c>
      <c r="Q299" s="85">
        <v>184</v>
      </c>
      <c r="R299" s="86" t="s">
        <v>3240</v>
      </c>
      <c r="S299" s="87">
        <v>45971888</v>
      </c>
      <c r="T299" s="88">
        <v>348</v>
      </c>
      <c r="U299" s="89" t="s">
        <v>442</v>
      </c>
      <c r="V299" s="90">
        <v>45971888</v>
      </c>
      <c r="W299" s="91">
        <v>46046</v>
      </c>
      <c r="X299" s="92">
        <v>0</v>
      </c>
      <c r="Y299" s="91" t="s">
        <v>1810</v>
      </c>
      <c r="Z299" s="93">
        <v>46055</v>
      </c>
      <c r="AA299" s="94">
        <v>0</v>
      </c>
      <c r="AB299" s="95">
        <v>46372</v>
      </c>
      <c r="AC299" s="96">
        <v>0</v>
      </c>
      <c r="AD299" s="132">
        <v>0</v>
      </c>
      <c r="AE299" s="142" t="s">
        <v>2044</v>
      </c>
      <c r="AF299" s="78" t="s">
        <v>2008</v>
      </c>
    </row>
    <row r="300" spans="1:32" ht="35.25" customHeight="1" x14ac:dyDescent="0.3">
      <c r="A300" s="74">
        <v>447</v>
      </c>
      <c r="B300" s="75">
        <v>279</v>
      </c>
      <c r="C300" s="76" t="s">
        <v>1286</v>
      </c>
      <c r="D300" s="77" t="s">
        <v>1821</v>
      </c>
      <c r="E300" s="78" t="s">
        <v>903</v>
      </c>
      <c r="F300" s="77" t="s">
        <v>909</v>
      </c>
      <c r="G300" s="79" t="s">
        <v>2221</v>
      </c>
      <c r="H300" s="80">
        <v>1027966747</v>
      </c>
      <c r="I300" s="81">
        <v>5437904</v>
      </c>
      <c r="J300" s="81">
        <v>57097992</v>
      </c>
      <c r="K300" s="74" t="s">
        <v>812</v>
      </c>
      <c r="L300" s="82" t="s">
        <v>1963</v>
      </c>
      <c r="M300" s="83" t="s">
        <v>1828</v>
      </c>
      <c r="N300" s="138">
        <v>10267189</v>
      </c>
      <c r="O300" s="83" t="s">
        <v>1827</v>
      </c>
      <c r="P300" s="84">
        <v>98556206</v>
      </c>
      <c r="Q300" s="85">
        <v>235</v>
      </c>
      <c r="R300" s="86" t="s">
        <v>3240</v>
      </c>
      <c r="S300" s="87">
        <v>57097992</v>
      </c>
      <c r="T300" s="88">
        <v>334</v>
      </c>
      <c r="U300" s="89" t="s">
        <v>431</v>
      </c>
      <c r="V300" s="90">
        <v>57097992</v>
      </c>
      <c r="W300" s="91">
        <v>46046</v>
      </c>
      <c r="X300" s="92">
        <v>0</v>
      </c>
      <c r="Y300" s="91" t="s">
        <v>1810</v>
      </c>
      <c r="Z300" s="93">
        <v>46055</v>
      </c>
      <c r="AA300" s="94">
        <v>0</v>
      </c>
      <c r="AB300" s="95">
        <v>46372</v>
      </c>
      <c r="AC300" s="96">
        <v>0</v>
      </c>
      <c r="AD300" s="132">
        <v>0</v>
      </c>
      <c r="AE300" s="142" t="s">
        <v>2011</v>
      </c>
      <c r="AF300" s="78" t="s">
        <v>2008</v>
      </c>
    </row>
    <row r="301" spans="1:32" ht="35.25" customHeight="1" x14ac:dyDescent="0.3">
      <c r="A301" s="74">
        <v>448</v>
      </c>
      <c r="B301" s="75">
        <v>280</v>
      </c>
      <c r="C301" s="76" t="s">
        <v>1287</v>
      </c>
      <c r="D301" s="77" t="s">
        <v>1821</v>
      </c>
      <c r="E301" s="78" t="s">
        <v>903</v>
      </c>
      <c r="F301" s="77" t="s">
        <v>909</v>
      </c>
      <c r="G301" s="79" t="s">
        <v>2222</v>
      </c>
      <c r="H301" s="80">
        <v>98495034</v>
      </c>
      <c r="I301" s="81">
        <v>4378275</v>
      </c>
      <c r="J301" s="81">
        <v>45971888</v>
      </c>
      <c r="K301" s="74" t="s">
        <v>812</v>
      </c>
      <c r="L301" s="82" t="s">
        <v>1963</v>
      </c>
      <c r="M301" s="83" t="s">
        <v>1828</v>
      </c>
      <c r="N301" s="138">
        <v>10267189</v>
      </c>
      <c r="O301" s="83" t="s">
        <v>1827</v>
      </c>
      <c r="P301" s="84">
        <v>98556206</v>
      </c>
      <c r="Q301" s="85">
        <v>185</v>
      </c>
      <c r="R301" s="86" t="s">
        <v>3240</v>
      </c>
      <c r="S301" s="87">
        <v>45971888</v>
      </c>
      <c r="T301" s="88">
        <v>228</v>
      </c>
      <c r="U301" s="89" t="s">
        <v>354</v>
      </c>
      <c r="V301" s="90">
        <v>45971888</v>
      </c>
      <c r="W301" s="91">
        <v>46046</v>
      </c>
      <c r="X301" s="92">
        <v>0</v>
      </c>
      <c r="Y301" s="91" t="s">
        <v>1810</v>
      </c>
      <c r="Z301" s="93">
        <v>46055</v>
      </c>
      <c r="AA301" s="94">
        <v>0</v>
      </c>
      <c r="AB301" s="95">
        <v>46372</v>
      </c>
      <c r="AC301" s="96">
        <v>0</v>
      </c>
      <c r="AD301" s="132">
        <v>0</v>
      </c>
      <c r="AE301" s="142" t="s">
        <v>2044</v>
      </c>
      <c r="AF301" s="78" t="s">
        <v>2008</v>
      </c>
    </row>
    <row r="302" spans="1:32" ht="35.25" customHeight="1" x14ac:dyDescent="0.3">
      <c r="A302" s="74">
        <v>502</v>
      </c>
      <c r="B302" s="75">
        <v>281</v>
      </c>
      <c r="C302" s="76" t="s">
        <v>1328</v>
      </c>
      <c r="D302" s="77" t="s">
        <v>1778</v>
      </c>
      <c r="E302" s="78" t="s">
        <v>903</v>
      </c>
      <c r="F302" s="77" t="s">
        <v>909</v>
      </c>
      <c r="G302" s="79" t="s">
        <v>2223</v>
      </c>
      <c r="H302" s="80">
        <v>8434876</v>
      </c>
      <c r="I302" s="81">
        <v>7884400</v>
      </c>
      <c r="J302" s="81">
        <v>56156400</v>
      </c>
      <c r="K302" s="129" t="s">
        <v>2224</v>
      </c>
      <c r="L302" s="82" t="s">
        <v>1963</v>
      </c>
      <c r="M302" s="83" t="s">
        <v>1937</v>
      </c>
      <c r="N302" s="138">
        <v>39176038</v>
      </c>
      <c r="O302" s="83" t="s">
        <v>1997</v>
      </c>
      <c r="P302" s="84">
        <v>43671828</v>
      </c>
      <c r="Q302" s="85">
        <v>381</v>
      </c>
      <c r="R302" s="86" t="s">
        <v>3281</v>
      </c>
      <c r="S302" s="87">
        <v>56156400</v>
      </c>
      <c r="T302" s="88">
        <v>112</v>
      </c>
      <c r="U302" s="89" t="s">
        <v>524</v>
      </c>
      <c r="V302" s="90">
        <v>56156400</v>
      </c>
      <c r="W302" s="91">
        <v>46044</v>
      </c>
      <c r="X302" s="92">
        <v>0</v>
      </c>
      <c r="Y302" s="91" t="s">
        <v>1935</v>
      </c>
      <c r="Z302" s="93">
        <v>46069</v>
      </c>
      <c r="AA302" s="94">
        <v>0</v>
      </c>
      <c r="AB302" s="95">
        <v>46249</v>
      </c>
      <c r="AC302" s="96">
        <v>0</v>
      </c>
      <c r="AD302" s="132">
        <v>0</v>
      </c>
      <c r="AE302" s="137" t="s">
        <v>2225</v>
      </c>
      <c r="AF302" s="78" t="s">
        <v>1796</v>
      </c>
    </row>
    <row r="303" spans="1:32" ht="35.25" customHeight="1" x14ac:dyDescent="0.3">
      <c r="A303" s="74">
        <v>504</v>
      </c>
      <c r="B303" s="75">
        <v>282</v>
      </c>
      <c r="C303" s="76" t="s">
        <v>1329</v>
      </c>
      <c r="D303" s="77" t="s">
        <v>1778</v>
      </c>
      <c r="E303" s="78" t="s">
        <v>903</v>
      </c>
      <c r="F303" s="77" t="s">
        <v>909</v>
      </c>
      <c r="G303" s="79" t="s">
        <v>2226</v>
      </c>
      <c r="H303" s="80">
        <v>1037976825</v>
      </c>
      <c r="I303" s="81">
        <v>3583800</v>
      </c>
      <c r="J303" s="81">
        <v>30352800</v>
      </c>
      <c r="K303" s="129" t="s">
        <v>2004</v>
      </c>
      <c r="L303" s="82" t="s">
        <v>1963</v>
      </c>
      <c r="M303" s="83" t="s">
        <v>1937</v>
      </c>
      <c r="N303" s="138">
        <v>39176038</v>
      </c>
      <c r="O303" s="83" t="s">
        <v>1997</v>
      </c>
      <c r="P303" s="84">
        <v>43671828</v>
      </c>
      <c r="Q303" s="85">
        <v>379</v>
      </c>
      <c r="R303" s="86" t="s">
        <v>3279</v>
      </c>
      <c r="S303" s="87">
        <v>30352800</v>
      </c>
      <c r="T303" s="88">
        <v>111</v>
      </c>
      <c r="U303" s="89" t="s">
        <v>521</v>
      </c>
      <c r="V303" s="90">
        <v>30352800</v>
      </c>
      <c r="W303" s="91">
        <v>46044</v>
      </c>
      <c r="X303" s="92">
        <v>0</v>
      </c>
      <c r="Y303" s="91" t="s">
        <v>1935</v>
      </c>
      <c r="Z303" s="93">
        <v>46069</v>
      </c>
      <c r="AA303" s="94">
        <v>0</v>
      </c>
      <c r="AB303" s="95">
        <v>46249</v>
      </c>
      <c r="AC303" s="96">
        <v>0</v>
      </c>
      <c r="AD303" s="132">
        <v>0</v>
      </c>
      <c r="AE303" s="137" t="s">
        <v>2227</v>
      </c>
      <c r="AF303" s="78" t="s">
        <v>1796</v>
      </c>
    </row>
    <row r="304" spans="1:32" ht="35.25" customHeight="1" x14ac:dyDescent="0.3">
      <c r="A304" s="74">
        <v>513</v>
      </c>
      <c r="B304" s="75">
        <v>283</v>
      </c>
      <c r="C304" s="76" t="s">
        <v>1335</v>
      </c>
      <c r="D304" s="77" t="s">
        <v>1778</v>
      </c>
      <c r="E304" s="78" t="s">
        <v>903</v>
      </c>
      <c r="F304" s="77" t="s">
        <v>909</v>
      </c>
      <c r="G304" s="79" t="s">
        <v>2228</v>
      </c>
      <c r="H304" s="80">
        <v>43738275</v>
      </c>
      <c r="I304" s="81">
        <v>7884400</v>
      </c>
      <c r="J304" s="81">
        <v>54956400</v>
      </c>
      <c r="K304" s="129" t="s">
        <v>2229</v>
      </c>
      <c r="L304" s="82" t="s">
        <v>1963</v>
      </c>
      <c r="M304" s="83" t="s">
        <v>1809</v>
      </c>
      <c r="N304" s="138">
        <v>43816614</v>
      </c>
      <c r="O304" s="83" t="s">
        <v>1783</v>
      </c>
      <c r="P304" s="84">
        <v>1035231869</v>
      </c>
      <c r="Q304" s="85">
        <v>371</v>
      </c>
      <c r="R304" s="86" t="s">
        <v>3273</v>
      </c>
      <c r="S304" s="87">
        <v>54956400</v>
      </c>
      <c r="T304" s="88">
        <v>120</v>
      </c>
      <c r="U304" s="89" t="s">
        <v>528</v>
      </c>
      <c r="V304" s="90">
        <v>54956400</v>
      </c>
      <c r="W304" s="91">
        <v>46045</v>
      </c>
      <c r="X304" s="92">
        <v>0</v>
      </c>
      <c r="Y304" s="91" t="s">
        <v>1935</v>
      </c>
      <c r="Z304" s="93">
        <v>46069</v>
      </c>
      <c r="AA304" s="94">
        <v>0</v>
      </c>
      <c r="AB304" s="95">
        <v>46249</v>
      </c>
      <c r="AC304" s="96">
        <v>0</v>
      </c>
      <c r="AD304" s="132">
        <v>0</v>
      </c>
      <c r="AE304" s="137" t="s">
        <v>2230</v>
      </c>
      <c r="AF304" s="78" t="s">
        <v>1796</v>
      </c>
    </row>
    <row r="305" spans="1:32" ht="35.25" customHeight="1" x14ac:dyDescent="0.3">
      <c r="A305" s="144">
        <v>109</v>
      </c>
      <c r="B305" s="75">
        <v>284</v>
      </c>
      <c r="C305" s="76" t="s">
        <v>986</v>
      </c>
      <c r="D305" s="77" t="s">
        <v>1753</v>
      </c>
      <c r="E305" s="78" t="s">
        <v>903</v>
      </c>
      <c r="F305" s="77" t="s">
        <v>909</v>
      </c>
      <c r="G305" s="79" t="s">
        <v>2231</v>
      </c>
      <c r="H305" s="80">
        <v>1152195916</v>
      </c>
      <c r="I305" s="81">
        <v>7884400</v>
      </c>
      <c r="J305" s="81">
        <v>42575760</v>
      </c>
      <c r="K305" s="74" t="s">
        <v>812</v>
      </c>
      <c r="L305" s="82" t="s">
        <v>2232</v>
      </c>
      <c r="M305" s="83" t="s">
        <v>1976</v>
      </c>
      <c r="N305" s="138">
        <v>1000870281</v>
      </c>
      <c r="O305" s="83" t="s">
        <v>1799</v>
      </c>
      <c r="P305" s="84">
        <v>71265476</v>
      </c>
      <c r="Q305" s="85">
        <v>29</v>
      </c>
      <c r="R305" s="86" t="s">
        <v>3185</v>
      </c>
      <c r="S305" s="87">
        <v>42575760</v>
      </c>
      <c r="T305" s="88">
        <v>135</v>
      </c>
      <c r="U305" s="89" t="s">
        <v>204</v>
      </c>
      <c r="V305" s="90">
        <v>42575760</v>
      </c>
      <c r="W305" s="91">
        <v>46048</v>
      </c>
      <c r="X305" s="92">
        <v>0</v>
      </c>
      <c r="Y305" s="91" t="s">
        <v>1935</v>
      </c>
      <c r="Z305" s="93">
        <v>46049</v>
      </c>
      <c r="AA305" s="94">
        <v>0</v>
      </c>
      <c r="AB305" s="95">
        <v>46212</v>
      </c>
      <c r="AC305" s="96">
        <v>0</v>
      </c>
      <c r="AD305" s="132">
        <v>0</v>
      </c>
      <c r="AE305" s="130" t="s">
        <v>2233</v>
      </c>
      <c r="AF305" s="78" t="s">
        <v>1971</v>
      </c>
    </row>
    <row r="306" spans="1:32" ht="35.25" customHeight="1" x14ac:dyDescent="0.3">
      <c r="A306" s="144">
        <v>110</v>
      </c>
      <c r="B306" s="75">
        <v>285</v>
      </c>
      <c r="C306" s="76" t="s">
        <v>987</v>
      </c>
      <c r="D306" s="77" t="s">
        <v>1753</v>
      </c>
      <c r="E306" s="78" t="s">
        <v>903</v>
      </c>
      <c r="F306" s="77" t="s">
        <v>909</v>
      </c>
      <c r="G306" s="79" t="s">
        <v>2234</v>
      </c>
      <c r="H306" s="80">
        <v>71582555</v>
      </c>
      <c r="I306" s="81">
        <v>7884400</v>
      </c>
      <c r="J306" s="81">
        <v>42575760</v>
      </c>
      <c r="K306" s="74" t="s">
        <v>812</v>
      </c>
      <c r="L306" s="82" t="s">
        <v>2232</v>
      </c>
      <c r="M306" s="83" t="s">
        <v>1799</v>
      </c>
      <c r="N306" s="138">
        <v>71265476</v>
      </c>
      <c r="O306" s="83" t="s">
        <v>1976</v>
      </c>
      <c r="P306" s="84">
        <v>1000870281</v>
      </c>
      <c r="Q306" s="85">
        <v>55</v>
      </c>
      <c r="R306" s="86" t="s">
        <v>3188</v>
      </c>
      <c r="S306" s="87">
        <v>42575760</v>
      </c>
      <c r="T306" s="88">
        <v>138</v>
      </c>
      <c r="U306" s="89" t="s">
        <v>205</v>
      </c>
      <c r="V306" s="90">
        <v>42575760</v>
      </c>
      <c r="W306" s="91">
        <v>46048</v>
      </c>
      <c r="X306" s="92">
        <v>0</v>
      </c>
      <c r="Y306" s="91" t="s">
        <v>1935</v>
      </c>
      <c r="Z306" s="93">
        <v>46049</v>
      </c>
      <c r="AA306" s="94">
        <v>0</v>
      </c>
      <c r="AB306" s="95">
        <v>46212</v>
      </c>
      <c r="AC306" s="96">
        <v>0</v>
      </c>
      <c r="AD306" s="132">
        <v>0</v>
      </c>
      <c r="AE306" s="130" t="s">
        <v>2235</v>
      </c>
      <c r="AF306" s="78" t="s">
        <v>1971</v>
      </c>
    </row>
    <row r="307" spans="1:32" ht="35.25" customHeight="1" x14ac:dyDescent="0.3">
      <c r="A307" s="144">
        <v>77</v>
      </c>
      <c r="B307" s="75">
        <v>286</v>
      </c>
      <c r="C307" s="76" t="s">
        <v>928</v>
      </c>
      <c r="D307" s="77" t="s">
        <v>22</v>
      </c>
      <c r="E307" s="78" t="s">
        <v>903</v>
      </c>
      <c r="F307" s="77" t="s">
        <v>909</v>
      </c>
      <c r="G307" s="79" t="s">
        <v>2236</v>
      </c>
      <c r="H307" s="80">
        <v>43524445</v>
      </c>
      <c r="I307" s="81">
        <v>3583800</v>
      </c>
      <c r="J307" s="81">
        <v>21502800</v>
      </c>
      <c r="K307" s="74" t="s">
        <v>812</v>
      </c>
      <c r="L307" s="82" t="s">
        <v>2232</v>
      </c>
      <c r="M307" s="83" t="s">
        <v>1851</v>
      </c>
      <c r="N307" s="138" t="s">
        <v>895</v>
      </c>
      <c r="O307" s="83" t="s">
        <v>1888</v>
      </c>
      <c r="P307" s="84">
        <v>1152691747</v>
      </c>
      <c r="Q307" s="85">
        <v>405</v>
      </c>
      <c r="R307" s="86" t="s">
        <v>3156</v>
      </c>
      <c r="S307" s="87">
        <v>21502800</v>
      </c>
      <c r="T307" s="88">
        <v>160</v>
      </c>
      <c r="U307" s="89" t="s">
        <v>106</v>
      </c>
      <c r="V307" s="90">
        <v>21502800</v>
      </c>
      <c r="W307" s="91">
        <v>46049</v>
      </c>
      <c r="X307" s="92">
        <v>0</v>
      </c>
      <c r="Y307" s="91" t="s">
        <v>1935</v>
      </c>
      <c r="Z307" s="93">
        <v>46050</v>
      </c>
      <c r="AA307" s="94">
        <v>0</v>
      </c>
      <c r="AB307" s="95">
        <v>46230</v>
      </c>
      <c r="AC307" s="96">
        <v>0</v>
      </c>
      <c r="AD307" s="132">
        <v>0</v>
      </c>
      <c r="AE307" s="130" t="s">
        <v>2237</v>
      </c>
      <c r="AF307" s="78" t="s">
        <v>1796</v>
      </c>
    </row>
    <row r="308" spans="1:32" ht="35.25" customHeight="1" x14ac:dyDescent="0.3">
      <c r="A308" s="144">
        <v>76</v>
      </c>
      <c r="B308" s="75">
        <v>287</v>
      </c>
      <c r="C308" s="76" t="s">
        <v>924</v>
      </c>
      <c r="D308" s="77" t="s">
        <v>22</v>
      </c>
      <c r="E308" s="78" t="s">
        <v>903</v>
      </c>
      <c r="F308" s="77" t="s">
        <v>909</v>
      </c>
      <c r="G308" s="79" t="s">
        <v>2238</v>
      </c>
      <c r="H308" s="80">
        <v>39358357</v>
      </c>
      <c r="I308" s="81">
        <v>5017400</v>
      </c>
      <c r="J308" s="81">
        <v>30104400</v>
      </c>
      <c r="K308" s="74" t="s">
        <v>812</v>
      </c>
      <c r="L308" s="82" t="s">
        <v>2232</v>
      </c>
      <c r="M308" s="83" t="s">
        <v>1851</v>
      </c>
      <c r="N308" s="138" t="s">
        <v>895</v>
      </c>
      <c r="O308" s="83" t="s">
        <v>1725</v>
      </c>
      <c r="P308" s="84">
        <v>1017130656</v>
      </c>
      <c r="Q308" s="85">
        <v>404</v>
      </c>
      <c r="R308" s="86" t="s">
        <v>3155</v>
      </c>
      <c r="S308" s="87">
        <v>30104400</v>
      </c>
      <c r="T308" s="88">
        <v>161</v>
      </c>
      <c r="U308" s="89" t="s">
        <v>107</v>
      </c>
      <c r="V308" s="90">
        <v>30104400</v>
      </c>
      <c r="W308" s="91">
        <v>46049</v>
      </c>
      <c r="X308" s="92">
        <v>0</v>
      </c>
      <c r="Y308" s="91" t="s">
        <v>1935</v>
      </c>
      <c r="Z308" s="93">
        <v>46050</v>
      </c>
      <c r="AA308" s="94">
        <v>0</v>
      </c>
      <c r="AB308" s="95">
        <v>46230</v>
      </c>
      <c r="AC308" s="96">
        <v>0</v>
      </c>
      <c r="AD308" s="132">
        <v>0</v>
      </c>
      <c r="AE308" s="130" t="s">
        <v>2239</v>
      </c>
      <c r="AF308" s="78" t="s">
        <v>1796</v>
      </c>
    </row>
    <row r="309" spans="1:32" ht="35.25" customHeight="1" x14ac:dyDescent="0.3">
      <c r="A309" s="74">
        <v>56</v>
      </c>
      <c r="B309" s="75">
        <v>288</v>
      </c>
      <c r="C309" s="76" t="s">
        <v>914</v>
      </c>
      <c r="D309" s="77" t="s">
        <v>22</v>
      </c>
      <c r="E309" s="78" t="s">
        <v>903</v>
      </c>
      <c r="F309" s="77" t="s">
        <v>909</v>
      </c>
      <c r="G309" s="79" t="s">
        <v>2240</v>
      </c>
      <c r="H309" s="80">
        <v>1017222456</v>
      </c>
      <c r="I309" s="81">
        <v>7884400</v>
      </c>
      <c r="J309" s="81">
        <v>49306400</v>
      </c>
      <c r="K309" s="129" t="s">
        <v>2241</v>
      </c>
      <c r="L309" s="82" t="s">
        <v>2232</v>
      </c>
      <c r="M309" s="83" t="s">
        <v>1923</v>
      </c>
      <c r="N309" s="138">
        <v>70552375</v>
      </c>
      <c r="O309" s="83" t="s">
        <v>1924</v>
      </c>
      <c r="P309" s="84">
        <v>43548204</v>
      </c>
      <c r="Q309" s="85">
        <v>406</v>
      </c>
      <c r="R309" s="86" t="s">
        <v>3157</v>
      </c>
      <c r="S309" s="87">
        <v>49306400</v>
      </c>
      <c r="T309" s="88">
        <v>412</v>
      </c>
      <c r="U309" s="89" t="s">
        <v>111</v>
      </c>
      <c r="V309" s="90">
        <v>49306400</v>
      </c>
      <c r="W309" s="91">
        <v>46050</v>
      </c>
      <c r="X309" s="92">
        <v>0</v>
      </c>
      <c r="Y309" s="91" t="s">
        <v>1935</v>
      </c>
      <c r="Z309" s="93">
        <v>46055</v>
      </c>
      <c r="AA309" s="94">
        <v>0</v>
      </c>
      <c r="AB309" s="95">
        <v>46235</v>
      </c>
      <c r="AC309" s="96">
        <v>0</v>
      </c>
      <c r="AD309" s="132">
        <v>0</v>
      </c>
      <c r="AE309" s="137" t="s">
        <v>2242</v>
      </c>
      <c r="AF309" s="78" t="s">
        <v>1796</v>
      </c>
    </row>
    <row r="310" spans="1:32" ht="35.25" customHeight="1" x14ac:dyDescent="0.3">
      <c r="A310" s="74">
        <v>57</v>
      </c>
      <c r="B310" s="75">
        <v>289</v>
      </c>
      <c r="C310" s="76" t="s">
        <v>915</v>
      </c>
      <c r="D310" s="77" t="s">
        <v>22</v>
      </c>
      <c r="E310" s="78" t="s">
        <v>903</v>
      </c>
      <c r="F310" s="77" t="s">
        <v>909</v>
      </c>
      <c r="G310" s="79" t="s">
        <v>2243</v>
      </c>
      <c r="H310" s="80">
        <v>1020397788</v>
      </c>
      <c r="I310" s="81">
        <v>7884400</v>
      </c>
      <c r="J310" s="81">
        <v>47306400</v>
      </c>
      <c r="K310" s="74" t="s">
        <v>812</v>
      </c>
      <c r="L310" s="82" t="s">
        <v>2232</v>
      </c>
      <c r="M310" s="83" t="s">
        <v>1923</v>
      </c>
      <c r="N310" s="138">
        <v>70552375</v>
      </c>
      <c r="O310" s="83" t="s">
        <v>1924</v>
      </c>
      <c r="P310" s="84">
        <v>43548204</v>
      </c>
      <c r="Q310" s="85">
        <v>412</v>
      </c>
      <c r="R310" s="86" t="s">
        <v>3158</v>
      </c>
      <c r="S310" s="87">
        <v>47306400</v>
      </c>
      <c r="T310" s="88">
        <v>413</v>
      </c>
      <c r="U310" s="89" t="s">
        <v>112</v>
      </c>
      <c r="V310" s="90">
        <v>47306400</v>
      </c>
      <c r="W310" s="91">
        <v>46050</v>
      </c>
      <c r="X310" s="92">
        <v>0</v>
      </c>
      <c r="Y310" s="91" t="s">
        <v>1935</v>
      </c>
      <c r="Z310" s="93">
        <v>46055</v>
      </c>
      <c r="AA310" s="94">
        <v>0</v>
      </c>
      <c r="AB310" s="95">
        <v>46235</v>
      </c>
      <c r="AC310" s="96">
        <v>0</v>
      </c>
      <c r="AD310" s="132">
        <v>0</v>
      </c>
      <c r="AE310" s="137" t="s">
        <v>2244</v>
      </c>
      <c r="AF310" s="78" t="s">
        <v>1796</v>
      </c>
    </row>
    <row r="311" spans="1:32" ht="35.25" customHeight="1" x14ac:dyDescent="0.3">
      <c r="A311" s="74">
        <v>172</v>
      </c>
      <c r="B311" s="75">
        <v>290</v>
      </c>
      <c r="C311" s="76" t="s">
        <v>1037</v>
      </c>
      <c r="D311" s="77" t="s">
        <v>1821</v>
      </c>
      <c r="E311" s="78" t="s">
        <v>903</v>
      </c>
      <c r="F311" s="77" t="s">
        <v>1036</v>
      </c>
      <c r="G311" s="79" t="s">
        <v>2245</v>
      </c>
      <c r="H311" s="80">
        <v>890906348</v>
      </c>
      <c r="I311" s="81">
        <v>0</v>
      </c>
      <c r="J311" s="81">
        <v>150000000</v>
      </c>
      <c r="K311" s="74" t="s">
        <v>812</v>
      </c>
      <c r="L311" s="82" t="s">
        <v>2232</v>
      </c>
      <c r="M311" s="83" t="s">
        <v>1827</v>
      </c>
      <c r="N311" s="138">
        <v>98556206</v>
      </c>
      <c r="O311" s="83" t="s">
        <v>1828</v>
      </c>
      <c r="P311" s="84">
        <v>10267189</v>
      </c>
      <c r="Q311" s="85">
        <v>347</v>
      </c>
      <c r="R311" s="86" t="s">
        <v>29</v>
      </c>
      <c r="S311" s="87">
        <v>150000000</v>
      </c>
      <c r="T311" s="88">
        <v>316</v>
      </c>
      <c r="U311" s="89" t="s">
        <v>239</v>
      </c>
      <c r="V311" s="90">
        <v>150000000</v>
      </c>
      <c r="W311" s="91">
        <v>46050</v>
      </c>
      <c r="X311" s="92">
        <v>0</v>
      </c>
      <c r="Y311" s="91">
        <v>46056</v>
      </c>
      <c r="Z311" s="93">
        <v>46056</v>
      </c>
      <c r="AA311" s="94">
        <v>0</v>
      </c>
      <c r="AB311" s="139">
        <v>46386</v>
      </c>
      <c r="AC311" s="96">
        <v>0</v>
      </c>
      <c r="AD311" s="132">
        <v>0</v>
      </c>
      <c r="AE311" s="137" t="s">
        <v>2246</v>
      </c>
      <c r="AF311" s="78" t="s">
        <v>2247</v>
      </c>
    </row>
    <row r="312" spans="1:32" ht="35.25" customHeight="1" x14ac:dyDescent="0.3">
      <c r="A312" s="74">
        <v>813</v>
      </c>
      <c r="B312" s="75">
        <v>290</v>
      </c>
      <c r="C312" s="76" t="s">
        <v>1543</v>
      </c>
      <c r="D312" s="77" t="s">
        <v>1821</v>
      </c>
      <c r="E312" s="78" t="s">
        <v>883</v>
      </c>
      <c r="F312" s="77" t="s">
        <v>1036</v>
      </c>
      <c r="G312" s="79" t="s">
        <v>2245</v>
      </c>
      <c r="H312" s="80">
        <v>890906348</v>
      </c>
      <c r="I312" s="81">
        <v>0</v>
      </c>
      <c r="J312" s="81">
        <v>40000000</v>
      </c>
      <c r="K312" s="74" t="s">
        <v>812</v>
      </c>
      <c r="L312" s="82" t="s">
        <v>2248</v>
      </c>
      <c r="M312" s="83" t="s">
        <v>1827</v>
      </c>
      <c r="N312" s="138">
        <v>98556206</v>
      </c>
      <c r="O312" s="83" t="s">
        <v>1828</v>
      </c>
      <c r="P312" s="84">
        <v>10267189</v>
      </c>
      <c r="Q312" s="85">
        <v>943</v>
      </c>
      <c r="R312" s="86" t="s">
        <v>3221</v>
      </c>
      <c r="S312" s="87">
        <v>40000000</v>
      </c>
      <c r="T312" s="88">
        <v>10514</v>
      </c>
      <c r="U312" s="89" t="s">
        <v>262</v>
      </c>
      <c r="V312" s="90">
        <v>40000000</v>
      </c>
      <c r="W312" s="91">
        <v>46269</v>
      </c>
      <c r="X312" s="92">
        <v>0</v>
      </c>
      <c r="Y312" s="91">
        <v>46275</v>
      </c>
      <c r="Z312" s="93" t="s">
        <v>895</v>
      </c>
      <c r="AA312" s="94">
        <v>0</v>
      </c>
      <c r="AB312" s="139" t="s">
        <v>895</v>
      </c>
      <c r="AC312" s="96">
        <v>0</v>
      </c>
      <c r="AD312" s="132">
        <v>0</v>
      </c>
      <c r="AE312" s="137"/>
      <c r="AF312" s="78" t="s">
        <v>812</v>
      </c>
    </row>
    <row r="313" spans="1:32" ht="35.25" customHeight="1" x14ac:dyDescent="0.3">
      <c r="A313" s="144">
        <v>201</v>
      </c>
      <c r="B313" s="75">
        <v>291</v>
      </c>
      <c r="C313" s="76" t="s">
        <v>1057</v>
      </c>
      <c r="D313" s="77" t="s">
        <v>1791</v>
      </c>
      <c r="E313" s="78" t="s">
        <v>903</v>
      </c>
      <c r="F313" s="77" t="s">
        <v>909</v>
      </c>
      <c r="G313" s="79" t="s">
        <v>2249</v>
      </c>
      <c r="H313" s="80">
        <v>1039461033</v>
      </c>
      <c r="I313" s="81">
        <v>7884400</v>
      </c>
      <c r="J313" s="81">
        <v>52663097</v>
      </c>
      <c r="K313" s="129" t="s">
        <v>2250</v>
      </c>
      <c r="L313" s="82" t="s">
        <v>2232</v>
      </c>
      <c r="M313" s="83" t="s">
        <v>2251</v>
      </c>
      <c r="N313" s="138">
        <v>43186543</v>
      </c>
      <c r="O313" s="83" t="s">
        <v>2252</v>
      </c>
      <c r="P313" s="84">
        <v>19424139</v>
      </c>
      <c r="Q313" s="85">
        <v>295</v>
      </c>
      <c r="R313" s="86" t="s">
        <v>3229</v>
      </c>
      <c r="S313" s="87">
        <v>52663097</v>
      </c>
      <c r="T313" s="88">
        <v>154</v>
      </c>
      <c r="U313" s="89" t="s">
        <v>288</v>
      </c>
      <c r="V313" s="90">
        <v>52663097</v>
      </c>
      <c r="W313" s="91">
        <v>46048</v>
      </c>
      <c r="X313" s="92">
        <v>0</v>
      </c>
      <c r="Y313" s="91" t="s">
        <v>1935</v>
      </c>
      <c r="Z313" s="93">
        <v>46050</v>
      </c>
      <c r="AA313" s="94">
        <v>0</v>
      </c>
      <c r="AB313" s="95">
        <v>46230</v>
      </c>
      <c r="AC313" s="96">
        <v>0</v>
      </c>
      <c r="AD313" s="132">
        <v>0</v>
      </c>
      <c r="AE313" s="130" t="s">
        <v>2253</v>
      </c>
      <c r="AF313" s="78" t="s">
        <v>1796</v>
      </c>
    </row>
    <row r="314" spans="1:32" ht="35.25" customHeight="1" x14ac:dyDescent="0.3">
      <c r="A314" s="144">
        <v>202</v>
      </c>
      <c r="B314" s="75">
        <v>292</v>
      </c>
      <c r="C314" s="76" t="s">
        <v>1057</v>
      </c>
      <c r="D314" s="77" t="s">
        <v>1791</v>
      </c>
      <c r="E314" s="78" t="s">
        <v>903</v>
      </c>
      <c r="F314" s="77" t="s">
        <v>909</v>
      </c>
      <c r="G314" s="79" t="s">
        <v>2254</v>
      </c>
      <c r="H314" s="80">
        <v>43182812</v>
      </c>
      <c r="I314" s="81">
        <v>7884400</v>
      </c>
      <c r="J314" s="81">
        <v>52663094</v>
      </c>
      <c r="K314" s="129" t="s">
        <v>2255</v>
      </c>
      <c r="L314" s="82" t="s">
        <v>2232</v>
      </c>
      <c r="M314" s="83" t="s">
        <v>2251</v>
      </c>
      <c r="N314" s="138">
        <v>43186543</v>
      </c>
      <c r="O314" s="83" t="s">
        <v>2252</v>
      </c>
      <c r="P314" s="84">
        <v>19424139</v>
      </c>
      <c r="Q314" s="85">
        <v>291</v>
      </c>
      <c r="R314" s="86" t="s">
        <v>3225</v>
      </c>
      <c r="S314" s="87">
        <v>52663094</v>
      </c>
      <c r="T314" s="88">
        <v>150</v>
      </c>
      <c r="U314" s="89" t="s">
        <v>286</v>
      </c>
      <c r="V314" s="90">
        <v>52663094</v>
      </c>
      <c r="W314" s="91">
        <v>46048</v>
      </c>
      <c r="X314" s="92">
        <v>0</v>
      </c>
      <c r="Y314" s="91" t="s">
        <v>1935</v>
      </c>
      <c r="Z314" s="93">
        <v>46050</v>
      </c>
      <c r="AA314" s="94">
        <v>0</v>
      </c>
      <c r="AB314" s="95">
        <v>46230</v>
      </c>
      <c r="AC314" s="96">
        <v>0</v>
      </c>
      <c r="AD314" s="132">
        <v>0</v>
      </c>
      <c r="AE314" s="130" t="s">
        <v>2256</v>
      </c>
      <c r="AF314" s="78" t="s">
        <v>1796</v>
      </c>
    </row>
    <row r="315" spans="1:32" ht="35.25" customHeight="1" x14ac:dyDescent="0.3">
      <c r="A315" s="144">
        <v>458</v>
      </c>
      <c r="B315" s="75">
        <v>293</v>
      </c>
      <c r="C315" s="76" t="s">
        <v>1296</v>
      </c>
      <c r="D315" s="77" t="s">
        <v>1821</v>
      </c>
      <c r="E315" s="78" t="s">
        <v>903</v>
      </c>
      <c r="F315" s="77" t="s">
        <v>909</v>
      </c>
      <c r="G315" s="79" t="s">
        <v>2257</v>
      </c>
      <c r="H315" s="80">
        <v>1128469940</v>
      </c>
      <c r="I315" s="81">
        <v>3583800</v>
      </c>
      <c r="J315" s="81">
        <v>21502800</v>
      </c>
      <c r="K315" s="74" t="s">
        <v>812</v>
      </c>
      <c r="L315" s="82" t="s">
        <v>2232</v>
      </c>
      <c r="M315" s="83" t="s">
        <v>1827</v>
      </c>
      <c r="N315" s="138">
        <v>98556206</v>
      </c>
      <c r="O315" s="83" t="s">
        <v>1828</v>
      </c>
      <c r="P315" s="84">
        <v>10267189</v>
      </c>
      <c r="Q315" s="85">
        <v>329</v>
      </c>
      <c r="R315" s="86" t="s">
        <v>3246</v>
      </c>
      <c r="S315" s="87">
        <v>21502800</v>
      </c>
      <c r="T315" s="88">
        <v>143</v>
      </c>
      <c r="U315" s="89" t="s">
        <v>482</v>
      </c>
      <c r="V315" s="90">
        <v>21502800</v>
      </c>
      <c r="W315" s="91">
        <v>46048</v>
      </c>
      <c r="X315" s="92">
        <v>0</v>
      </c>
      <c r="Y315" s="91" t="s">
        <v>1935</v>
      </c>
      <c r="Z315" s="93">
        <v>46049</v>
      </c>
      <c r="AA315" s="94">
        <v>0</v>
      </c>
      <c r="AB315" s="95">
        <v>46229</v>
      </c>
      <c r="AC315" s="96">
        <v>0</v>
      </c>
      <c r="AD315" s="132">
        <v>0</v>
      </c>
      <c r="AE315" s="130" t="s">
        <v>2258</v>
      </c>
      <c r="AF315" s="78" t="s">
        <v>1796</v>
      </c>
    </row>
    <row r="316" spans="1:32" ht="35.25" customHeight="1" x14ac:dyDescent="0.3">
      <c r="A316" s="74">
        <v>188</v>
      </c>
      <c r="B316" s="75">
        <v>294</v>
      </c>
      <c r="C316" s="76" t="s">
        <v>1053</v>
      </c>
      <c r="D316" s="77" t="s">
        <v>1821</v>
      </c>
      <c r="E316" s="78" t="s">
        <v>903</v>
      </c>
      <c r="F316" s="77" t="s">
        <v>1036</v>
      </c>
      <c r="G316" s="79" t="s">
        <v>2259</v>
      </c>
      <c r="H316" s="80">
        <v>890906312</v>
      </c>
      <c r="I316" s="81">
        <v>0</v>
      </c>
      <c r="J316" s="81">
        <v>400000000</v>
      </c>
      <c r="K316" s="74" t="s">
        <v>812</v>
      </c>
      <c r="L316" s="82" t="s">
        <v>2232</v>
      </c>
      <c r="M316" s="83" t="s">
        <v>1823</v>
      </c>
      <c r="N316" s="138">
        <v>3507696</v>
      </c>
      <c r="O316" s="83" t="s">
        <v>1824</v>
      </c>
      <c r="P316" s="84">
        <v>75075150</v>
      </c>
      <c r="Q316" s="85">
        <v>338</v>
      </c>
      <c r="R316" s="86" t="s">
        <v>29</v>
      </c>
      <c r="S316" s="87">
        <v>400000000</v>
      </c>
      <c r="T316" s="88">
        <v>317</v>
      </c>
      <c r="U316" s="89" t="s">
        <v>242</v>
      </c>
      <c r="V316" s="90">
        <v>400000000</v>
      </c>
      <c r="W316" s="91">
        <v>46050</v>
      </c>
      <c r="X316" s="92">
        <v>0</v>
      </c>
      <c r="Y316" s="91">
        <v>46057</v>
      </c>
      <c r="Z316" s="93">
        <v>46058</v>
      </c>
      <c r="AA316" s="94">
        <v>0</v>
      </c>
      <c r="AB316" s="95">
        <v>46386</v>
      </c>
      <c r="AC316" s="96">
        <v>0</v>
      </c>
      <c r="AD316" s="132">
        <v>0</v>
      </c>
      <c r="AE316" s="137" t="s">
        <v>2260</v>
      </c>
      <c r="AF316" s="78" t="s">
        <v>2247</v>
      </c>
    </row>
    <row r="317" spans="1:32" ht="35.25" customHeight="1" x14ac:dyDescent="0.3">
      <c r="A317" s="74">
        <v>828</v>
      </c>
      <c r="B317" s="73">
        <v>294</v>
      </c>
      <c r="C317" s="76" t="s">
        <v>1558</v>
      </c>
      <c r="D317" s="77" t="s">
        <v>1821</v>
      </c>
      <c r="E317" s="78" t="s">
        <v>883</v>
      </c>
      <c r="F317" s="77" t="s">
        <v>1036</v>
      </c>
      <c r="G317" s="79" t="s">
        <v>2259</v>
      </c>
      <c r="H317" s="80">
        <v>890906312</v>
      </c>
      <c r="I317" s="81">
        <v>0</v>
      </c>
      <c r="J317" s="81">
        <v>200000000</v>
      </c>
      <c r="K317" s="74"/>
      <c r="L317" s="82" t="s">
        <v>1776</v>
      </c>
      <c r="M317" s="83" t="s">
        <v>1823</v>
      </c>
      <c r="N317" s="138">
        <v>3507696</v>
      </c>
      <c r="O317" s="83" t="s">
        <v>1824</v>
      </c>
      <c r="P317" s="84">
        <v>75075150</v>
      </c>
      <c r="Q317" s="85">
        <v>938</v>
      </c>
      <c r="R317" s="86" t="s">
        <v>3219</v>
      </c>
      <c r="S317" s="87">
        <v>200000000</v>
      </c>
      <c r="T317" s="88">
        <v>10228</v>
      </c>
      <c r="U317" s="89" t="s">
        <v>260</v>
      </c>
      <c r="V317" s="90">
        <v>200000000</v>
      </c>
      <c r="W317" s="91">
        <v>46266</v>
      </c>
      <c r="X317" s="92">
        <v>0</v>
      </c>
      <c r="Y317" s="91">
        <v>46272</v>
      </c>
      <c r="Z317" s="93" t="s">
        <v>895</v>
      </c>
      <c r="AA317" s="94">
        <v>0</v>
      </c>
      <c r="AB317" s="95" t="s">
        <v>895</v>
      </c>
      <c r="AC317" s="96">
        <v>0</v>
      </c>
      <c r="AD317" s="132">
        <v>0</v>
      </c>
      <c r="AE317" s="147"/>
      <c r="AF317" s="78" t="s">
        <v>812</v>
      </c>
    </row>
    <row r="318" spans="1:32" ht="35.25" customHeight="1" x14ac:dyDescent="0.3">
      <c r="A318" s="74">
        <v>179</v>
      </c>
      <c r="B318" s="75">
        <v>295</v>
      </c>
      <c r="C318" s="76" t="s">
        <v>1043</v>
      </c>
      <c r="D318" s="77" t="s">
        <v>1821</v>
      </c>
      <c r="E318" s="78" t="s">
        <v>903</v>
      </c>
      <c r="F318" s="77" t="s">
        <v>1036</v>
      </c>
      <c r="G318" s="79" t="s">
        <v>2261</v>
      </c>
      <c r="H318" s="80">
        <v>811021812</v>
      </c>
      <c r="I318" s="81">
        <v>0</v>
      </c>
      <c r="J318" s="81">
        <v>750000000</v>
      </c>
      <c r="K318" s="74" t="s">
        <v>812</v>
      </c>
      <c r="L318" s="82" t="s">
        <v>2232</v>
      </c>
      <c r="M318" s="83" t="s">
        <v>1823</v>
      </c>
      <c r="N318" s="138">
        <v>3507696</v>
      </c>
      <c r="O318" s="83" t="s">
        <v>1824</v>
      </c>
      <c r="P318" s="84">
        <v>75075150</v>
      </c>
      <c r="Q318" s="85">
        <v>340</v>
      </c>
      <c r="R318" s="86" t="s">
        <v>29</v>
      </c>
      <c r="S318" s="87">
        <v>750000000</v>
      </c>
      <c r="T318" s="88">
        <v>320</v>
      </c>
      <c r="U318" s="89" t="s">
        <v>245</v>
      </c>
      <c r="V318" s="90">
        <v>750000000</v>
      </c>
      <c r="W318" s="91">
        <v>46050</v>
      </c>
      <c r="X318" s="92">
        <v>0</v>
      </c>
      <c r="Y318" s="91">
        <v>46057</v>
      </c>
      <c r="Z318" s="93">
        <v>46058</v>
      </c>
      <c r="AA318" s="94">
        <v>0</v>
      </c>
      <c r="AB318" s="95">
        <v>46386</v>
      </c>
      <c r="AC318" s="96">
        <v>0</v>
      </c>
      <c r="AD318" s="132">
        <v>0</v>
      </c>
      <c r="AE318" s="137" t="s">
        <v>2262</v>
      </c>
      <c r="AF318" s="78" t="s">
        <v>2247</v>
      </c>
    </row>
    <row r="319" spans="1:32" ht="35.25" customHeight="1" x14ac:dyDescent="0.3">
      <c r="A319" s="74">
        <v>819</v>
      </c>
      <c r="B319" s="73">
        <v>295</v>
      </c>
      <c r="C319" s="76" t="s">
        <v>1549</v>
      </c>
      <c r="D319" s="77" t="s">
        <v>1821</v>
      </c>
      <c r="E319" s="78" t="s">
        <v>883</v>
      </c>
      <c r="F319" s="77" t="s">
        <v>1036</v>
      </c>
      <c r="G319" s="79" t="s">
        <v>2261</v>
      </c>
      <c r="H319" s="80">
        <v>811021812</v>
      </c>
      <c r="I319" s="81">
        <v>0</v>
      </c>
      <c r="J319" s="81">
        <v>375000000</v>
      </c>
      <c r="K319" s="74"/>
      <c r="L319" s="82" t="s">
        <v>1776</v>
      </c>
      <c r="M319" s="83" t="s">
        <v>1823</v>
      </c>
      <c r="N319" s="138">
        <v>3507696</v>
      </c>
      <c r="O319" s="83" t="s">
        <v>1824</v>
      </c>
      <c r="P319" s="84">
        <v>75075150</v>
      </c>
      <c r="Q319" s="85">
        <v>933</v>
      </c>
      <c r="R319" s="86" t="s">
        <v>3217</v>
      </c>
      <c r="S319" s="87">
        <v>375000000</v>
      </c>
      <c r="T319" s="88">
        <v>10516</v>
      </c>
      <c r="U319" s="89" t="s">
        <v>263</v>
      </c>
      <c r="V319" s="90">
        <v>375000000</v>
      </c>
      <c r="W319" s="91">
        <v>46266</v>
      </c>
      <c r="X319" s="92">
        <v>0</v>
      </c>
      <c r="Y319" s="91">
        <v>46272</v>
      </c>
      <c r="Z319" s="93" t="s">
        <v>895</v>
      </c>
      <c r="AA319" s="94">
        <v>0</v>
      </c>
      <c r="AB319" s="95" t="s">
        <v>895</v>
      </c>
      <c r="AC319" s="96">
        <v>0</v>
      </c>
      <c r="AD319" s="132">
        <v>0</v>
      </c>
      <c r="AE319" s="147"/>
      <c r="AF319" s="78" t="s">
        <v>812</v>
      </c>
    </row>
    <row r="320" spans="1:32" ht="35.25" customHeight="1" x14ac:dyDescent="0.3">
      <c r="A320" s="74">
        <v>184</v>
      </c>
      <c r="B320" s="75">
        <v>296</v>
      </c>
      <c r="C320" s="76" t="s">
        <v>1049</v>
      </c>
      <c r="D320" s="77" t="s">
        <v>1821</v>
      </c>
      <c r="E320" s="78" t="s">
        <v>903</v>
      </c>
      <c r="F320" s="77" t="s">
        <v>1036</v>
      </c>
      <c r="G320" s="79" t="s">
        <v>2263</v>
      </c>
      <c r="H320" s="80">
        <v>890906266</v>
      </c>
      <c r="I320" s="81">
        <v>0</v>
      </c>
      <c r="J320" s="81">
        <v>400000000</v>
      </c>
      <c r="K320" s="74" t="s">
        <v>812</v>
      </c>
      <c r="L320" s="82" t="s">
        <v>2232</v>
      </c>
      <c r="M320" s="83" t="s">
        <v>1823</v>
      </c>
      <c r="N320" s="138">
        <v>3507696</v>
      </c>
      <c r="O320" s="83" t="s">
        <v>1824</v>
      </c>
      <c r="P320" s="84">
        <v>75075150</v>
      </c>
      <c r="Q320" s="85">
        <v>345</v>
      </c>
      <c r="R320" s="86" t="s">
        <v>29</v>
      </c>
      <c r="S320" s="87">
        <v>400000000</v>
      </c>
      <c r="T320" s="88">
        <v>321</v>
      </c>
      <c r="U320" s="89" t="s">
        <v>246</v>
      </c>
      <c r="V320" s="90">
        <v>400000000</v>
      </c>
      <c r="W320" s="91">
        <v>46050</v>
      </c>
      <c r="X320" s="92">
        <v>0</v>
      </c>
      <c r="Y320" s="91">
        <v>46057</v>
      </c>
      <c r="Z320" s="93">
        <v>46057</v>
      </c>
      <c r="AA320" s="94">
        <v>0</v>
      </c>
      <c r="AB320" s="95">
        <v>46386</v>
      </c>
      <c r="AC320" s="96">
        <v>0</v>
      </c>
      <c r="AD320" s="132">
        <v>0</v>
      </c>
      <c r="AE320" s="137" t="s">
        <v>2264</v>
      </c>
      <c r="AF320" s="78" t="s">
        <v>2247</v>
      </c>
    </row>
    <row r="321" spans="1:32" ht="35.25" customHeight="1" x14ac:dyDescent="0.3">
      <c r="A321" s="74">
        <v>823</v>
      </c>
      <c r="B321" s="73">
        <v>296</v>
      </c>
      <c r="C321" s="76" t="s">
        <v>1553</v>
      </c>
      <c r="D321" s="77" t="s">
        <v>1821</v>
      </c>
      <c r="E321" s="78" t="s">
        <v>883</v>
      </c>
      <c r="F321" s="77" t="s">
        <v>1036</v>
      </c>
      <c r="G321" s="79" t="s">
        <v>2263</v>
      </c>
      <c r="H321" s="80">
        <v>890906266</v>
      </c>
      <c r="I321" s="81">
        <v>0</v>
      </c>
      <c r="J321" s="81">
        <v>200000000</v>
      </c>
      <c r="K321" s="74"/>
      <c r="L321" s="82" t="s">
        <v>1776</v>
      </c>
      <c r="M321" s="83" t="s">
        <v>1823</v>
      </c>
      <c r="N321" s="138">
        <v>3507696</v>
      </c>
      <c r="O321" s="83" t="s">
        <v>1824</v>
      </c>
      <c r="P321" s="84">
        <v>75075150</v>
      </c>
      <c r="Q321" s="85">
        <v>935</v>
      </c>
      <c r="R321" s="86" t="s">
        <v>3218</v>
      </c>
      <c r="S321" s="87">
        <v>200000000</v>
      </c>
      <c r="T321" s="88">
        <v>10530</v>
      </c>
      <c r="U321" s="89" t="s">
        <v>266</v>
      </c>
      <c r="V321" s="90">
        <v>200000000</v>
      </c>
      <c r="W321" s="201">
        <v>46266</v>
      </c>
      <c r="X321" s="92">
        <v>0</v>
      </c>
      <c r="Y321" s="91">
        <v>46272</v>
      </c>
      <c r="Z321" s="93" t="s">
        <v>895</v>
      </c>
      <c r="AA321" s="94">
        <v>0</v>
      </c>
      <c r="AB321" s="95" t="s">
        <v>895</v>
      </c>
      <c r="AC321" s="96">
        <v>0</v>
      </c>
      <c r="AD321" s="132">
        <v>0</v>
      </c>
      <c r="AE321" s="147"/>
      <c r="AF321" s="78" t="s">
        <v>812</v>
      </c>
    </row>
    <row r="322" spans="1:32" ht="35.25" customHeight="1" x14ac:dyDescent="0.3">
      <c r="A322" s="144">
        <v>203</v>
      </c>
      <c r="B322" s="75">
        <v>297</v>
      </c>
      <c r="C322" s="76" t="s">
        <v>1058</v>
      </c>
      <c r="D322" s="77" t="s">
        <v>1791</v>
      </c>
      <c r="E322" s="78" t="s">
        <v>903</v>
      </c>
      <c r="F322" s="77" t="s">
        <v>909</v>
      </c>
      <c r="G322" s="79" t="s">
        <v>2265</v>
      </c>
      <c r="H322" s="80">
        <v>43584634</v>
      </c>
      <c r="I322" s="81">
        <v>7884400</v>
      </c>
      <c r="J322" s="81">
        <v>47306400</v>
      </c>
      <c r="K322" s="74" t="s">
        <v>812</v>
      </c>
      <c r="L322" s="82" t="s">
        <v>2232</v>
      </c>
      <c r="M322" s="83" t="s">
        <v>2266</v>
      </c>
      <c r="N322" s="138">
        <v>32220799</v>
      </c>
      <c r="O322" s="83" t="s">
        <v>2267</v>
      </c>
      <c r="P322" s="84">
        <v>71365835</v>
      </c>
      <c r="Q322" s="85">
        <v>302</v>
      </c>
      <c r="R322" s="86" t="s">
        <v>3235</v>
      </c>
      <c r="S322" s="87">
        <v>47569213</v>
      </c>
      <c r="T322" s="88">
        <v>157</v>
      </c>
      <c r="U322" s="89" t="s">
        <v>291</v>
      </c>
      <c r="V322" s="90">
        <v>47306400</v>
      </c>
      <c r="W322" s="91">
        <v>46048</v>
      </c>
      <c r="X322" s="92">
        <v>0</v>
      </c>
      <c r="Y322" s="91" t="s">
        <v>1935</v>
      </c>
      <c r="Z322" s="93">
        <v>46050</v>
      </c>
      <c r="AA322" s="94">
        <v>0</v>
      </c>
      <c r="AB322" s="95">
        <v>46230</v>
      </c>
      <c r="AC322" s="96">
        <v>0</v>
      </c>
      <c r="AD322" s="132">
        <v>0</v>
      </c>
      <c r="AE322" s="130" t="s">
        <v>2268</v>
      </c>
      <c r="AF322" s="78" t="s">
        <v>1796</v>
      </c>
    </row>
    <row r="323" spans="1:32" ht="35.25" customHeight="1" x14ac:dyDescent="0.3">
      <c r="A323" s="144">
        <v>175</v>
      </c>
      <c r="B323" s="75">
        <v>298</v>
      </c>
      <c r="C323" s="76" t="s">
        <v>1040</v>
      </c>
      <c r="D323" s="77" t="s">
        <v>1821</v>
      </c>
      <c r="E323" s="78" t="s">
        <v>903</v>
      </c>
      <c r="F323" s="77" t="s">
        <v>1036</v>
      </c>
      <c r="G323" s="79" t="s">
        <v>2269</v>
      </c>
      <c r="H323" s="80">
        <v>900591848</v>
      </c>
      <c r="I323" s="81">
        <v>0</v>
      </c>
      <c r="J323" s="81">
        <v>250000000</v>
      </c>
      <c r="K323" s="74" t="s">
        <v>812</v>
      </c>
      <c r="L323" s="82" t="s">
        <v>2232</v>
      </c>
      <c r="M323" s="83" t="s">
        <v>1828</v>
      </c>
      <c r="N323" s="138">
        <v>10267189</v>
      </c>
      <c r="O323" s="83" t="s">
        <v>1827</v>
      </c>
      <c r="P323" s="84">
        <v>98556206</v>
      </c>
      <c r="Q323" s="85">
        <v>353</v>
      </c>
      <c r="R323" s="86" t="s">
        <v>29</v>
      </c>
      <c r="S323" s="87">
        <v>250000000</v>
      </c>
      <c r="T323" s="88">
        <v>372</v>
      </c>
      <c r="U323" s="89" t="s">
        <v>248</v>
      </c>
      <c r="V323" s="90">
        <v>250000000</v>
      </c>
      <c r="W323" s="91">
        <v>46050</v>
      </c>
      <c r="X323" s="92">
        <v>0</v>
      </c>
      <c r="Y323" s="91">
        <v>46052</v>
      </c>
      <c r="Z323" s="93">
        <v>46052</v>
      </c>
      <c r="AA323" s="94">
        <v>0</v>
      </c>
      <c r="AB323" s="95">
        <v>46386</v>
      </c>
      <c r="AC323" s="96">
        <v>0</v>
      </c>
      <c r="AD323" s="132">
        <v>0</v>
      </c>
      <c r="AE323" s="164" t="s">
        <v>2270</v>
      </c>
      <c r="AF323" s="78" t="s">
        <v>2247</v>
      </c>
    </row>
    <row r="324" spans="1:32" ht="35.25" customHeight="1" x14ac:dyDescent="0.3">
      <c r="A324" s="74">
        <v>816</v>
      </c>
      <c r="B324" s="73">
        <v>298</v>
      </c>
      <c r="C324" s="76" t="s">
        <v>1546</v>
      </c>
      <c r="D324" s="77" t="s">
        <v>1821</v>
      </c>
      <c r="E324" s="78" t="s">
        <v>883</v>
      </c>
      <c r="F324" s="77" t="s">
        <v>1036</v>
      </c>
      <c r="G324" s="79" t="s">
        <v>2269</v>
      </c>
      <c r="H324" s="80">
        <v>900591848</v>
      </c>
      <c r="I324" s="81">
        <v>0</v>
      </c>
      <c r="J324" s="81">
        <v>125000000</v>
      </c>
      <c r="K324" s="74"/>
      <c r="L324" s="82" t="s">
        <v>2271</v>
      </c>
      <c r="M324" s="83" t="s">
        <v>1828</v>
      </c>
      <c r="N324" s="138">
        <v>10267189</v>
      </c>
      <c r="O324" s="83" t="s">
        <v>1827</v>
      </c>
      <c r="P324" s="84">
        <v>98556206</v>
      </c>
      <c r="Q324" s="85">
        <v>915</v>
      </c>
      <c r="R324" s="86" t="s">
        <v>3214</v>
      </c>
      <c r="S324" s="87">
        <v>125000000</v>
      </c>
      <c r="T324" s="88">
        <v>10523</v>
      </c>
      <c r="U324" s="89" t="s">
        <v>265</v>
      </c>
      <c r="V324" s="90">
        <v>125000000</v>
      </c>
      <c r="W324" s="207">
        <v>46273</v>
      </c>
      <c r="X324" s="92">
        <v>0</v>
      </c>
      <c r="Y324" s="91">
        <v>46274</v>
      </c>
      <c r="Z324" s="93" t="s">
        <v>895</v>
      </c>
      <c r="AA324" s="94">
        <v>0</v>
      </c>
      <c r="AB324" s="95" t="s">
        <v>895</v>
      </c>
      <c r="AC324" s="96">
        <v>0</v>
      </c>
      <c r="AD324" s="132">
        <v>0</v>
      </c>
      <c r="AE324" s="97"/>
      <c r="AF324" s="78" t="s">
        <v>812</v>
      </c>
    </row>
    <row r="325" spans="1:32" ht="35.25" customHeight="1" x14ac:dyDescent="0.3">
      <c r="A325" s="144">
        <v>213</v>
      </c>
      <c r="B325" s="75">
        <v>299</v>
      </c>
      <c r="C325" s="76" t="s">
        <v>1064</v>
      </c>
      <c r="D325" s="77" t="s">
        <v>1791</v>
      </c>
      <c r="E325" s="78" t="s">
        <v>903</v>
      </c>
      <c r="F325" s="77" t="s">
        <v>909</v>
      </c>
      <c r="G325" s="79" t="s">
        <v>2272</v>
      </c>
      <c r="H325" s="80">
        <v>71756736</v>
      </c>
      <c r="I325" s="81">
        <v>7884400</v>
      </c>
      <c r="J325" s="81">
        <v>52663094</v>
      </c>
      <c r="K325" s="129" t="s">
        <v>2255</v>
      </c>
      <c r="L325" s="82" t="s">
        <v>2232</v>
      </c>
      <c r="M325" s="83" t="s">
        <v>2273</v>
      </c>
      <c r="N325" s="138">
        <v>71757610</v>
      </c>
      <c r="O325" s="83" t="s">
        <v>2274</v>
      </c>
      <c r="P325" s="84" t="s">
        <v>895</v>
      </c>
      <c r="Q325" s="85">
        <v>297</v>
      </c>
      <c r="R325" s="86" t="s">
        <v>3230</v>
      </c>
      <c r="S325" s="87">
        <v>52663094</v>
      </c>
      <c r="T325" s="88">
        <v>149</v>
      </c>
      <c r="U325" s="89" t="s">
        <v>285</v>
      </c>
      <c r="V325" s="90">
        <v>52663094</v>
      </c>
      <c r="W325" s="91">
        <v>46048</v>
      </c>
      <c r="X325" s="92">
        <v>0</v>
      </c>
      <c r="Y325" s="91" t="s">
        <v>1935</v>
      </c>
      <c r="Z325" s="93">
        <v>46050</v>
      </c>
      <c r="AA325" s="94">
        <v>0</v>
      </c>
      <c r="AB325" s="95">
        <v>46230</v>
      </c>
      <c r="AC325" s="96">
        <v>0</v>
      </c>
      <c r="AD325" s="132">
        <v>0</v>
      </c>
      <c r="AE325" s="130" t="s">
        <v>2275</v>
      </c>
      <c r="AF325" s="78" t="s">
        <v>1796</v>
      </c>
    </row>
    <row r="326" spans="1:32" ht="35.25" customHeight="1" x14ac:dyDescent="0.3">
      <c r="A326" s="144">
        <v>205</v>
      </c>
      <c r="B326" s="75">
        <v>300</v>
      </c>
      <c r="C326" s="76" t="s">
        <v>1057</v>
      </c>
      <c r="D326" s="77" t="s">
        <v>1791</v>
      </c>
      <c r="E326" s="78" t="s">
        <v>903</v>
      </c>
      <c r="F326" s="77" t="s">
        <v>909</v>
      </c>
      <c r="G326" s="79" t="s">
        <v>2276</v>
      </c>
      <c r="H326" s="80">
        <v>1036949550</v>
      </c>
      <c r="I326" s="81">
        <v>7884400</v>
      </c>
      <c r="J326" s="81">
        <v>52663094</v>
      </c>
      <c r="K326" s="129" t="s">
        <v>2255</v>
      </c>
      <c r="L326" s="82" t="s">
        <v>2232</v>
      </c>
      <c r="M326" s="83" t="s">
        <v>2251</v>
      </c>
      <c r="N326" s="138">
        <v>43186543</v>
      </c>
      <c r="O326" s="83" t="s">
        <v>2252</v>
      </c>
      <c r="P326" s="84">
        <v>19424139</v>
      </c>
      <c r="Q326" s="85">
        <v>303</v>
      </c>
      <c r="R326" s="86" t="s">
        <v>3236</v>
      </c>
      <c r="S326" s="87">
        <v>52663094</v>
      </c>
      <c r="T326" s="88">
        <v>141</v>
      </c>
      <c r="U326" s="89" t="s">
        <v>276</v>
      </c>
      <c r="V326" s="90">
        <v>52663094</v>
      </c>
      <c r="W326" s="91">
        <v>46048</v>
      </c>
      <c r="X326" s="92">
        <v>0</v>
      </c>
      <c r="Y326" s="91" t="s">
        <v>1935</v>
      </c>
      <c r="Z326" s="93">
        <v>46051</v>
      </c>
      <c r="AA326" s="94">
        <v>0</v>
      </c>
      <c r="AB326" s="95">
        <v>46231</v>
      </c>
      <c r="AC326" s="96">
        <v>0</v>
      </c>
      <c r="AD326" s="132">
        <v>0</v>
      </c>
      <c r="AE326" s="130" t="s">
        <v>2277</v>
      </c>
      <c r="AF326" s="78" t="s">
        <v>1796</v>
      </c>
    </row>
    <row r="327" spans="1:32" ht="35.25" customHeight="1" x14ac:dyDescent="0.3">
      <c r="A327" s="144">
        <v>207</v>
      </c>
      <c r="B327" s="75">
        <v>301</v>
      </c>
      <c r="C327" s="76" t="s">
        <v>1061</v>
      </c>
      <c r="D327" s="77" t="s">
        <v>1791</v>
      </c>
      <c r="E327" s="78" t="s">
        <v>903</v>
      </c>
      <c r="F327" s="77" t="s">
        <v>909</v>
      </c>
      <c r="G327" s="79" t="s">
        <v>2278</v>
      </c>
      <c r="H327" s="80">
        <v>39424784</v>
      </c>
      <c r="I327" s="81">
        <v>4300600</v>
      </c>
      <c r="J327" s="81">
        <v>31040834</v>
      </c>
      <c r="K327" s="129" t="s">
        <v>2279</v>
      </c>
      <c r="L327" s="82" t="s">
        <v>2232</v>
      </c>
      <c r="M327" s="83" t="s">
        <v>2251</v>
      </c>
      <c r="N327" s="138">
        <v>43186543</v>
      </c>
      <c r="O327" s="83" t="s">
        <v>2252</v>
      </c>
      <c r="P327" s="84">
        <v>19424139</v>
      </c>
      <c r="Q327" s="85">
        <v>300</v>
      </c>
      <c r="R327" s="86" t="s">
        <v>3233</v>
      </c>
      <c r="S327" s="87">
        <v>31040834</v>
      </c>
      <c r="T327" s="88">
        <v>151</v>
      </c>
      <c r="U327" s="89" t="s">
        <v>287</v>
      </c>
      <c r="V327" s="90">
        <v>31040834</v>
      </c>
      <c r="W327" s="91">
        <v>46048</v>
      </c>
      <c r="X327" s="92">
        <v>0</v>
      </c>
      <c r="Y327" s="91" t="s">
        <v>1935</v>
      </c>
      <c r="Z327" s="93">
        <v>46050</v>
      </c>
      <c r="AA327" s="94">
        <v>0</v>
      </c>
      <c r="AB327" s="95">
        <v>46230</v>
      </c>
      <c r="AC327" s="96">
        <v>0</v>
      </c>
      <c r="AD327" s="132">
        <v>0</v>
      </c>
      <c r="AE327" s="130" t="s">
        <v>2280</v>
      </c>
      <c r="AF327" s="78" t="s">
        <v>1796</v>
      </c>
    </row>
    <row r="328" spans="1:32" ht="35.25" customHeight="1" x14ac:dyDescent="0.3">
      <c r="A328" s="144">
        <v>209</v>
      </c>
      <c r="B328" s="75">
        <v>302</v>
      </c>
      <c r="C328" s="76" t="s">
        <v>1059</v>
      </c>
      <c r="D328" s="77" t="s">
        <v>1791</v>
      </c>
      <c r="E328" s="78" t="s">
        <v>903</v>
      </c>
      <c r="F328" s="77" t="s">
        <v>909</v>
      </c>
      <c r="G328" s="79" t="s">
        <v>2281</v>
      </c>
      <c r="H328" s="80">
        <v>1040181548</v>
      </c>
      <c r="I328" s="81">
        <v>7884400</v>
      </c>
      <c r="J328" s="81">
        <v>52663094</v>
      </c>
      <c r="K328" s="129" t="s">
        <v>2255</v>
      </c>
      <c r="L328" s="82" t="s">
        <v>2232</v>
      </c>
      <c r="M328" s="83" t="s">
        <v>2282</v>
      </c>
      <c r="N328" s="138">
        <v>37003033</v>
      </c>
      <c r="O328" s="83" t="s">
        <v>2283</v>
      </c>
      <c r="P328" s="84">
        <v>43987438</v>
      </c>
      <c r="Q328" s="85">
        <v>296</v>
      </c>
      <c r="R328" s="86" t="s">
        <v>3229</v>
      </c>
      <c r="S328" s="87">
        <v>52663094</v>
      </c>
      <c r="T328" s="88">
        <v>148</v>
      </c>
      <c r="U328" s="89" t="s">
        <v>284</v>
      </c>
      <c r="V328" s="90">
        <v>52663094</v>
      </c>
      <c r="W328" s="91">
        <v>46048</v>
      </c>
      <c r="X328" s="92">
        <v>0</v>
      </c>
      <c r="Y328" s="91" t="s">
        <v>1935</v>
      </c>
      <c r="Z328" s="93">
        <v>46050</v>
      </c>
      <c r="AA328" s="94">
        <v>0</v>
      </c>
      <c r="AB328" s="95">
        <v>46230</v>
      </c>
      <c r="AC328" s="96">
        <v>0</v>
      </c>
      <c r="AD328" s="132">
        <v>0</v>
      </c>
      <c r="AE328" s="130" t="s">
        <v>2280</v>
      </c>
      <c r="AF328" s="78" t="s">
        <v>1796</v>
      </c>
    </row>
    <row r="329" spans="1:32" ht="35.25" customHeight="1" x14ac:dyDescent="0.3">
      <c r="A329" s="144">
        <v>210</v>
      </c>
      <c r="B329" s="75">
        <v>303</v>
      </c>
      <c r="C329" s="76" t="s">
        <v>1063</v>
      </c>
      <c r="D329" s="77" t="s">
        <v>1791</v>
      </c>
      <c r="E329" s="78" t="s">
        <v>903</v>
      </c>
      <c r="F329" s="77" t="s">
        <v>909</v>
      </c>
      <c r="G329" s="79" t="s">
        <v>2284</v>
      </c>
      <c r="H329" s="80">
        <v>79456026</v>
      </c>
      <c r="I329" s="81">
        <v>10034700</v>
      </c>
      <c r="J329" s="81">
        <v>65636571</v>
      </c>
      <c r="K329" s="129" t="s">
        <v>2285</v>
      </c>
      <c r="L329" s="82" t="s">
        <v>2232</v>
      </c>
      <c r="M329" s="83" t="s">
        <v>2286</v>
      </c>
      <c r="N329" s="138">
        <v>8434266</v>
      </c>
      <c r="O329" s="83" t="s">
        <v>2267</v>
      </c>
      <c r="P329" s="84">
        <v>71365835</v>
      </c>
      <c r="Q329" s="85">
        <v>294</v>
      </c>
      <c r="R329" s="86" t="s">
        <v>3228</v>
      </c>
      <c r="S329" s="87">
        <v>65636571</v>
      </c>
      <c r="T329" s="88">
        <v>155</v>
      </c>
      <c r="U329" s="89" t="s">
        <v>289</v>
      </c>
      <c r="V329" s="90">
        <v>65636571</v>
      </c>
      <c r="W329" s="91">
        <v>46048</v>
      </c>
      <c r="X329" s="92">
        <v>0</v>
      </c>
      <c r="Y329" s="91" t="s">
        <v>1935</v>
      </c>
      <c r="Z329" s="93">
        <v>46050</v>
      </c>
      <c r="AA329" s="94">
        <v>0</v>
      </c>
      <c r="AB329" s="95">
        <v>46229</v>
      </c>
      <c r="AC329" s="96">
        <v>0</v>
      </c>
      <c r="AD329" s="132">
        <v>0</v>
      </c>
      <c r="AE329" s="130" t="s">
        <v>2287</v>
      </c>
      <c r="AF329" s="78" t="s">
        <v>1796</v>
      </c>
    </row>
    <row r="330" spans="1:32" ht="35.25" customHeight="1" x14ac:dyDescent="0.3">
      <c r="A330" s="144">
        <v>211</v>
      </c>
      <c r="B330" s="75">
        <v>304</v>
      </c>
      <c r="C330" s="76" t="s">
        <v>1057</v>
      </c>
      <c r="D330" s="77" t="s">
        <v>1791</v>
      </c>
      <c r="E330" s="78" t="s">
        <v>903</v>
      </c>
      <c r="F330" s="77" t="s">
        <v>909</v>
      </c>
      <c r="G330" s="79" t="s">
        <v>2288</v>
      </c>
      <c r="H330" s="80">
        <v>1020432342</v>
      </c>
      <c r="I330" s="81">
        <v>7884400</v>
      </c>
      <c r="J330" s="81">
        <v>52663094</v>
      </c>
      <c r="K330" s="129" t="s">
        <v>2255</v>
      </c>
      <c r="L330" s="82" t="s">
        <v>2232</v>
      </c>
      <c r="M330" s="83" t="s">
        <v>2251</v>
      </c>
      <c r="N330" s="138">
        <v>43186543</v>
      </c>
      <c r="O330" s="83" t="s">
        <v>2252</v>
      </c>
      <c r="P330" s="84">
        <v>19424139</v>
      </c>
      <c r="Q330" s="85">
        <v>304</v>
      </c>
      <c r="R330" s="86" t="s">
        <v>3237</v>
      </c>
      <c r="S330" s="87">
        <v>52663094</v>
      </c>
      <c r="T330" s="88">
        <v>147</v>
      </c>
      <c r="U330" s="89" t="s">
        <v>283</v>
      </c>
      <c r="V330" s="90">
        <v>52663094</v>
      </c>
      <c r="W330" s="91">
        <v>46048</v>
      </c>
      <c r="X330" s="92">
        <v>0</v>
      </c>
      <c r="Y330" s="91" t="s">
        <v>1935</v>
      </c>
      <c r="Z330" s="93">
        <v>46050</v>
      </c>
      <c r="AA330" s="94">
        <v>0</v>
      </c>
      <c r="AB330" s="95">
        <v>46230</v>
      </c>
      <c r="AC330" s="96">
        <v>0</v>
      </c>
      <c r="AD330" s="132">
        <v>0</v>
      </c>
      <c r="AE330" s="165" t="s">
        <v>2289</v>
      </c>
      <c r="AF330" s="78" t="s">
        <v>1796</v>
      </c>
    </row>
    <row r="331" spans="1:32" ht="35.25" customHeight="1" x14ac:dyDescent="0.3">
      <c r="A331" s="74">
        <v>528</v>
      </c>
      <c r="B331" s="75">
        <v>305</v>
      </c>
      <c r="C331" s="76" t="s">
        <v>1348</v>
      </c>
      <c r="D331" s="77" t="s">
        <v>1778</v>
      </c>
      <c r="E331" s="78" t="s">
        <v>903</v>
      </c>
      <c r="F331" s="77" t="s">
        <v>909</v>
      </c>
      <c r="G331" s="79" t="s">
        <v>2290</v>
      </c>
      <c r="H331" s="80">
        <v>1036961837</v>
      </c>
      <c r="I331" s="81">
        <v>3583800</v>
      </c>
      <c r="J331" s="81">
        <v>24502800</v>
      </c>
      <c r="K331" s="129" t="s">
        <v>2291</v>
      </c>
      <c r="L331" s="82" t="s">
        <v>2232</v>
      </c>
      <c r="M331" s="83" t="s">
        <v>2292</v>
      </c>
      <c r="N331" s="138">
        <v>71612522</v>
      </c>
      <c r="O331" s="83" t="s">
        <v>2293</v>
      </c>
      <c r="P331" s="84">
        <v>43906101</v>
      </c>
      <c r="Q331" s="85">
        <v>358</v>
      </c>
      <c r="R331" s="86" t="s">
        <v>3299</v>
      </c>
      <c r="S331" s="87">
        <v>24502800</v>
      </c>
      <c r="T331" s="88">
        <v>130</v>
      </c>
      <c r="U331" s="89" t="s">
        <v>586</v>
      </c>
      <c r="V331" s="90">
        <v>24502800</v>
      </c>
      <c r="W331" s="91">
        <v>46048</v>
      </c>
      <c r="X331" s="92">
        <v>0</v>
      </c>
      <c r="Y331" s="91" t="s">
        <v>1935</v>
      </c>
      <c r="Z331" s="93">
        <v>46069</v>
      </c>
      <c r="AA331" s="94">
        <v>0</v>
      </c>
      <c r="AB331" s="95">
        <v>46249</v>
      </c>
      <c r="AC331" s="96">
        <v>0</v>
      </c>
      <c r="AD331" s="132">
        <v>0</v>
      </c>
      <c r="AE331" s="137" t="s">
        <v>2294</v>
      </c>
      <c r="AF331" s="78" t="s">
        <v>1796</v>
      </c>
    </row>
    <row r="332" spans="1:32" ht="35.25" customHeight="1" x14ac:dyDescent="0.3">
      <c r="A332" s="74">
        <v>791</v>
      </c>
      <c r="B332" s="75">
        <v>305</v>
      </c>
      <c r="C332" s="76" t="s">
        <v>1513</v>
      </c>
      <c r="D332" s="77" t="s">
        <v>1778</v>
      </c>
      <c r="E332" s="78" t="s">
        <v>883</v>
      </c>
      <c r="F332" s="77" t="s">
        <v>909</v>
      </c>
      <c r="G332" s="79" t="s">
        <v>2290</v>
      </c>
      <c r="H332" s="80">
        <v>1036961837</v>
      </c>
      <c r="I332" s="81">
        <v>955680</v>
      </c>
      <c r="J332" s="81">
        <v>955680</v>
      </c>
      <c r="K332" s="74"/>
      <c r="L332" s="82" t="s">
        <v>2295</v>
      </c>
      <c r="M332" s="83" t="s">
        <v>2292</v>
      </c>
      <c r="N332" s="138">
        <v>71612522</v>
      </c>
      <c r="O332" s="83" t="s">
        <v>2293</v>
      </c>
      <c r="P332" s="84">
        <v>43906101</v>
      </c>
      <c r="Q332" s="85">
        <v>877</v>
      </c>
      <c r="R332" s="86" t="s">
        <v>3321</v>
      </c>
      <c r="S332" s="87">
        <v>955680</v>
      </c>
      <c r="T332" s="88">
        <v>9216</v>
      </c>
      <c r="U332" s="89" t="s">
        <v>611</v>
      </c>
      <c r="V332" s="90">
        <v>955680</v>
      </c>
      <c r="W332" s="131">
        <v>46248</v>
      </c>
      <c r="X332" s="92">
        <v>0</v>
      </c>
      <c r="Y332" s="91" t="s">
        <v>1935</v>
      </c>
      <c r="Z332" s="93" t="s">
        <v>895</v>
      </c>
      <c r="AA332" s="94">
        <v>0</v>
      </c>
      <c r="AB332" s="95" t="s">
        <v>895</v>
      </c>
      <c r="AC332" s="96">
        <v>0</v>
      </c>
      <c r="AD332" s="132">
        <v>0</v>
      </c>
      <c r="AE332" s="147"/>
      <c r="AF332" s="78" t="s">
        <v>2296</v>
      </c>
    </row>
    <row r="333" spans="1:32" ht="35.25" customHeight="1" x14ac:dyDescent="0.3">
      <c r="A333" s="74">
        <v>526</v>
      </c>
      <c r="B333" s="75">
        <v>306</v>
      </c>
      <c r="C333" s="76" t="s">
        <v>1348</v>
      </c>
      <c r="D333" s="77" t="s">
        <v>1778</v>
      </c>
      <c r="E333" s="78" t="s">
        <v>903</v>
      </c>
      <c r="F333" s="77" t="s">
        <v>909</v>
      </c>
      <c r="G333" s="79" t="s">
        <v>2297</v>
      </c>
      <c r="H333" s="80">
        <v>15444940</v>
      </c>
      <c r="I333" s="81">
        <v>3583800</v>
      </c>
      <c r="J333" s="81">
        <v>24502800</v>
      </c>
      <c r="K333" s="129" t="s">
        <v>2291</v>
      </c>
      <c r="L333" s="82" t="s">
        <v>2232</v>
      </c>
      <c r="M333" s="83" t="s">
        <v>2293</v>
      </c>
      <c r="N333" s="138">
        <v>43906101</v>
      </c>
      <c r="O333" s="83" t="s">
        <v>2292</v>
      </c>
      <c r="P333" s="84">
        <v>71612522</v>
      </c>
      <c r="Q333" s="85">
        <v>360</v>
      </c>
      <c r="R333" s="86" t="s">
        <v>3301</v>
      </c>
      <c r="S333" s="87">
        <v>24502800</v>
      </c>
      <c r="T333" s="88">
        <v>134</v>
      </c>
      <c r="U333" s="89" t="s">
        <v>590</v>
      </c>
      <c r="V333" s="90">
        <v>24502800</v>
      </c>
      <c r="W333" s="91">
        <v>46048</v>
      </c>
      <c r="X333" s="92">
        <v>0</v>
      </c>
      <c r="Y333" s="91" t="s">
        <v>1935</v>
      </c>
      <c r="Z333" s="93">
        <v>46069</v>
      </c>
      <c r="AA333" s="94">
        <v>0</v>
      </c>
      <c r="AB333" s="95">
        <v>46249</v>
      </c>
      <c r="AC333" s="96">
        <v>0</v>
      </c>
      <c r="AD333" s="132">
        <v>0</v>
      </c>
      <c r="AE333" s="137" t="s">
        <v>2298</v>
      </c>
      <c r="AF333" s="78" t="s">
        <v>1796</v>
      </c>
    </row>
    <row r="334" spans="1:32" ht="35.25" customHeight="1" x14ac:dyDescent="0.3">
      <c r="A334" s="74">
        <v>789</v>
      </c>
      <c r="B334" s="75">
        <v>306</v>
      </c>
      <c r="C334" s="76" t="s">
        <v>1511</v>
      </c>
      <c r="D334" s="77" t="s">
        <v>1778</v>
      </c>
      <c r="E334" s="78" t="s">
        <v>883</v>
      </c>
      <c r="F334" s="77" t="s">
        <v>909</v>
      </c>
      <c r="G334" s="79" t="s">
        <v>2297</v>
      </c>
      <c r="H334" s="80">
        <v>15444940</v>
      </c>
      <c r="I334" s="81">
        <v>955680</v>
      </c>
      <c r="J334" s="81">
        <v>955680</v>
      </c>
      <c r="K334" s="129"/>
      <c r="L334" s="82" t="s">
        <v>2295</v>
      </c>
      <c r="M334" s="83" t="s">
        <v>2293</v>
      </c>
      <c r="N334" s="138">
        <v>43906101</v>
      </c>
      <c r="O334" s="83" t="s">
        <v>2292</v>
      </c>
      <c r="P334" s="84">
        <v>71612522</v>
      </c>
      <c r="Q334" s="85">
        <v>876</v>
      </c>
      <c r="R334" s="86" t="s">
        <v>3320</v>
      </c>
      <c r="S334" s="87">
        <v>955680</v>
      </c>
      <c r="T334" s="88">
        <v>9220</v>
      </c>
      <c r="U334" s="89" t="s">
        <v>614</v>
      </c>
      <c r="V334" s="90">
        <v>955680</v>
      </c>
      <c r="W334" s="91">
        <v>46248</v>
      </c>
      <c r="X334" s="92">
        <v>0</v>
      </c>
      <c r="Y334" s="91" t="s">
        <v>1935</v>
      </c>
      <c r="Z334" s="93" t="s">
        <v>895</v>
      </c>
      <c r="AA334" s="94">
        <v>0</v>
      </c>
      <c r="AB334" s="95" t="s">
        <v>895</v>
      </c>
      <c r="AC334" s="96">
        <v>0</v>
      </c>
      <c r="AD334" s="132">
        <v>0</v>
      </c>
      <c r="AE334" s="137"/>
      <c r="AF334" s="78" t="s">
        <v>2296</v>
      </c>
    </row>
    <row r="335" spans="1:32" ht="35.25" customHeight="1" x14ac:dyDescent="0.3">
      <c r="A335" s="74">
        <v>527</v>
      </c>
      <c r="B335" s="75">
        <v>307</v>
      </c>
      <c r="C335" s="76" t="s">
        <v>1348</v>
      </c>
      <c r="D335" s="77" t="s">
        <v>1778</v>
      </c>
      <c r="E335" s="78" t="s">
        <v>903</v>
      </c>
      <c r="F335" s="77" t="s">
        <v>909</v>
      </c>
      <c r="G335" s="79" t="s">
        <v>2299</v>
      </c>
      <c r="H335" s="80">
        <v>1036938032</v>
      </c>
      <c r="I335" s="81">
        <v>3583800</v>
      </c>
      <c r="J335" s="81">
        <v>24502800</v>
      </c>
      <c r="K335" s="129" t="s">
        <v>2291</v>
      </c>
      <c r="L335" s="82" t="s">
        <v>2232</v>
      </c>
      <c r="M335" s="83" t="s">
        <v>2293</v>
      </c>
      <c r="N335" s="138">
        <v>43906101</v>
      </c>
      <c r="O335" s="83" t="s">
        <v>2300</v>
      </c>
      <c r="P335" s="84">
        <v>32277581</v>
      </c>
      <c r="Q335" s="85">
        <v>359</v>
      </c>
      <c r="R335" s="86" t="s">
        <v>3300</v>
      </c>
      <c r="S335" s="87">
        <v>24502800</v>
      </c>
      <c r="T335" s="88">
        <v>197</v>
      </c>
      <c r="U335" s="89" t="s">
        <v>595</v>
      </c>
      <c r="V335" s="90">
        <v>24502800</v>
      </c>
      <c r="W335" s="91">
        <v>46050</v>
      </c>
      <c r="X335" s="92">
        <v>0</v>
      </c>
      <c r="Y335" s="91" t="s">
        <v>1935</v>
      </c>
      <c r="Z335" s="93">
        <v>46069</v>
      </c>
      <c r="AA335" s="94">
        <v>0</v>
      </c>
      <c r="AB335" s="95">
        <v>46249</v>
      </c>
      <c r="AC335" s="96">
        <v>0</v>
      </c>
      <c r="AD335" s="132">
        <v>0</v>
      </c>
      <c r="AE335" s="137" t="s">
        <v>2301</v>
      </c>
      <c r="AF335" s="78" t="s">
        <v>1796</v>
      </c>
    </row>
    <row r="336" spans="1:32" ht="35.25" customHeight="1" x14ac:dyDescent="0.3">
      <c r="A336" s="74">
        <v>790</v>
      </c>
      <c r="B336" s="75">
        <v>307</v>
      </c>
      <c r="C336" s="76" t="s">
        <v>1512</v>
      </c>
      <c r="D336" s="77" t="s">
        <v>1778</v>
      </c>
      <c r="E336" s="78" t="s">
        <v>903</v>
      </c>
      <c r="F336" s="77" t="s">
        <v>909</v>
      </c>
      <c r="G336" s="79" t="s">
        <v>2299</v>
      </c>
      <c r="H336" s="80">
        <v>1036938032</v>
      </c>
      <c r="I336" s="81">
        <v>955680</v>
      </c>
      <c r="J336" s="81">
        <v>955680</v>
      </c>
      <c r="K336" s="129"/>
      <c r="L336" s="82" t="s">
        <v>2295</v>
      </c>
      <c r="M336" s="83" t="s">
        <v>2293</v>
      </c>
      <c r="N336" s="138">
        <v>43906101</v>
      </c>
      <c r="O336" s="83" t="s">
        <v>2300</v>
      </c>
      <c r="P336" s="84">
        <v>32277581</v>
      </c>
      <c r="Q336" s="85">
        <v>879</v>
      </c>
      <c r="R336" s="86" t="s">
        <v>3322</v>
      </c>
      <c r="S336" s="87">
        <v>955680</v>
      </c>
      <c r="T336" s="88">
        <v>9217</v>
      </c>
      <c r="U336" s="89" t="s">
        <v>612</v>
      </c>
      <c r="V336" s="90">
        <v>955680</v>
      </c>
      <c r="W336" s="91">
        <v>46248</v>
      </c>
      <c r="X336" s="92">
        <v>0</v>
      </c>
      <c r="Y336" s="91" t="s">
        <v>1935</v>
      </c>
      <c r="Z336" s="93" t="s">
        <v>895</v>
      </c>
      <c r="AA336" s="94">
        <v>0</v>
      </c>
      <c r="AB336" s="95" t="s">
        <v>895</v>
      </c>
      <c r="AC336" s="96">
        <v>0</v>
      </c>
      <c r="AD336" s="132">
        <v>0</v>
      </c>
      <c r="AE336" s="137"/>
      <c r="AF336" s="78" t="s">
        <v>2296</v>
      </c>
    </row>
    <row r="337" spans="1:32" ht="35.25" customHeight="1" x14ac:dyDescent="0.3">
      <c r="A337" s="144">
        <v>212</v>
      </c>
      <c r="B337" s="75">
        <v>308</v>
      </c>
      <c r="C337" s="76" t="s">
        <v>1057</v>
      </c>
      <c r="D337" s="77" t="s">
        <v>1791</v>
      </c>
      <c r="E337" s="78" t="s">
        <v>903</v>
      </c>
      <c r="F337" s="77" t="s">
        <v>909</v>
      </c>
      <c r="G337" s="79" t="s">
        <v>2302</v>
      </c>
      <c r="H337" s="80">
        <v>1040751203</v>
      </c>
      <c r="I337" s="81">
        <v>7884400</v>
      </c>
      <c r="J337" s="81">
        <v>52663094</v>
      </c>
      <c r="K337" s="129" t="s">
        <v>2255</v>
      </c>
      <c r="L337" s="82" t="s">
        <v>2232</v>
      </c>
      <c r="M337" s="83" t="s">
        <v>2251</v>
      </c>
      <c r="N337" s="138">
        <v>43186543</v>
      </c>
      <c r="O337" s="83" t="s">
        <v>2252</v>
      </c>
      <c r="P337" s="84">
        <v>19424139</v>
      </c>
      <c r="Q337" s="85">
        <v>301</v>
      </c>
      <c r="R337" s="86" t="s">
        <v>3234</v>
      </c>
      <c r="S337" s="87">
        <v>52663094</v>
      </c>
      <c r="T337" s="88">
        <v>144</v>
      </c>
      <c r="U337" s="89" t="s">
        <v>280</v>
      </c>
      <c r="V337" s="90">
        <v>52663094</v>
      </c>
      <c r="W337" s="91">
        <v>46048</v>
      </c>
      <c r="X337" s="92">
        <v>0</v>
      </c>
      <c r="Y337" s="91" t="s">
        <v>1935</v>
      </c>
      <c r="Z337" s="93">
        <v>46051</v>
      </c>
      <c r="AA337" s="94">
        <v>0</v>
      </c>
      <c r="AB337" s="95">
        <v>46231</v>
      </c>
      <c r="AC337" s="96">
        <v>0</v>
      </c>
      <c r="AD337" s="132">
        <v>0</v>
      </c>
      <c r="AE337" s="130" t="s">
        <v>2303</v>
      </c>
      <c r="AF337" s="78" t="s">
        <v>1796</v>
      </c>
    </row>
    <row r="338" spans="1:32" ht="35.25" customHeight="1" x14ac:dyDescent="0.3">
      <c r="A338" s="144">
        <v>214</v>
      </c>
      <c r="B338" s="75">
        <v>309</v>
      </c>
      <c r="C338" s="76" t="s">
        <v>1057</v>
      </c>
      <c r="D338" s="77" t="s">
        <v>1791</v>
      </c>
      <c r="E338" s="78" t="s">
        <v>903</v>
      </c>
      <c r="F338" s="77" t="s">
        <v>909</v>
      </c>
      <c r="G338" s="79" t="s">
        <v>2304</v>
      </c>
      <c r="H338" s="80">
        <v>15534920</v>
      </c>
      <c r="I338" s="81">
        <v>7884400</v>
      </c>
      <c r="J338" s="81">
        <v>52663094</v>
      </c>
      <c r="K338" s="129" t="s">
        <v>2255</v>
      </c>
      <c r="L338" s="82" t="s">
        <v>2232</v>
      </c>
      <c r="M338" s="83" t="s">
        <v>2251</v>
      </c>
      <c r="N338" s="138">
        <v>43186543</v>
      </c>
      <c r="O338" s="83" t="s">
        <v>2252</v>
      </c>
      <c r="P338" s="84">
        <v>19424139</v>
      </c>
      <c r="Q338" s="85">
        <v>305</v>
      </c>
      <c r="R338" s="86" t="s">
        <v>3238</v>
      </c>
      <c r="S338" s="87">
        <v>52663094</v>
      </c>
      <c r="T338" s="88">
        <v>146</v>
      </c>
      <c r="U338" s="89" t="s">
        <v>282</v>
      </c>
      <c r="V338" s="90">
        <v>52663094</v>
      </c>
      <c r="W338" s="91">
        <v>46048</v>
      </c>
      <c r="X338" s="92">
        <v>0</v>
      </c>
      <c r="Y338" s="91" t="s">
        <v>1935</v>
      </c>
      <c r="Z338" s="93">
        <v>46050</v>
      </c>
      <c r="AA338" s="94">
        <v>0</v>
      </c>
      <c r="AB338" s="95">
        <v>46230</v>
      </c>
      <c r="AC338" s="96">
        <v>0</v>
      </c>
      <c r="AD338" s="132">
        <v>0</v>
      </c>
      <c r="AE338" s="130" t="s">
        <v>2305</v>
      </c>
      <c r="AF338" s="78" t="s">
        <v>1796</v>
      </c>
    </row>
    <row r="339" spans="1:32" ht="35.25" customHeight="1" x14ac:dyDescent="0.3">
      <c r="A339" s="74">
        <v>229</v>
      </c>
      <c r="B339" s="75">
        <v>310</v>
      </c>
      <c r="C339" s="76" t="s">
        <v>1074</v>
      </c>
      <c r="D339" s="77" t="s">
        <v>1821</v>
      </c>
      <c r="E339" s="78" t="s">
        <v>903</v>
      </c>
      <c r="F339" s="77" t="s">
        <v>909</v>
      </c>
      <c r="G339" s="79" t="s">
        <v>2306</v>
      </c>
      <c r="H339" s="80">
        <v>15434395</v>
      </c>
      <c r="I339" s="81">
        <v>3583800</v>
      </c>
      <c r="J339" s="81">
        <v>21502800</v>
      </c>
      <c r="K339" s="74" t="s">
        <v>812</v>
      </c>
      <c r="L339" s="82" t="s">
        <v>2232</v>
      </c>
      <c r="M339" s="83" t="s">
        <v>2307</v>
      </c>
      <c r="N339" s="138">
        <v>3567952</v>
      </c>
      <c r="O339" s="83" t="s">
        <v>2308</v>
      </c>
      <c r="P339" s="84">
        <v>21490893</v>
      </c>
      <c r="Q339" s="85">
        <v>335</v>
      </c>
      <c r="R339" s="86" t="s">
        <v>3211</v>
      </c>
      <c r="S339" s="87">
        <v>21502800</v>
      </c>
      <c r="T339" s="88">
        <v>163</v>
      </c>
      <c r="U339" s="89" t="s">
        <v>238</v>
      </c>
      <c r="V339" s="90">
        <v>21502800</v>
      </c>
      <c r="W339" s="91">
        <v>46048</v>
      </c>
      <c r="X339" s="92">
        <v>0</v>
      </c>
      <c r="Y339" s="91" t="s">
        <v>1935</v>
      </c>
      <c r="Z339" s="93">
        <v>46055</v>
      </c>
      <c r="AA339" s="94">
        <v>0</v>
      </c>
      <c r="AB339" s="95">
        <v>46235</v>
      </c>
      <c r="AC339" s="96">
        <v>0</v>
      </c>
      <c r="AD339" s="132">
        <v>0</v>
      </c>
      <c r="AE339" s="137" t="s">
        <v>2309</v>
      </c>
      <c r="AF339" s="78" t="s">
        <v>1796</v>
      </c>
    </row>
    <row r="340" spans="1:32" ht="35.25" customHeight="1" x14ac:dyDescent="0.3">
      <c r="A340" s="74">
        <v>176</v>
      </c>
      <c r="B340" s="75">
        <v>311</v>
      </c>
      <c r="C340" s="76" t="s">
        <v>1041</v>
      </c>
      <c r="D340" s="77" t="s">
        <v>1821</v>
      </c>
      <c r="E340" s="78" t="s">
        <v>903</v>
      </c>
      <c r="F340" s="77" t="s">
        <v>1036</v>
      </c>
      <c r="G340" s="79" t="s">
        <v>2310</v>
      </c>
      <c r="H340" s="80">
        <v>900636926</v>
      </c>
      <c r="I340" s="81">
        <v>0</v>
      </c>
      <c r="J340" s="81">
        <v>270000000</v>
      </c>
      <c r="K340" s="74" t="s">
        <v>812</v>
      </c>
      <c r="L340" s="82" t="s">
        <v>2232</v>
      </c>
      <c r="M340" s="83" t="s">
        <v>1828</v>
      </c>
      <c r="N340" s="138">
        <v>10267189</v>
      </c>
      <c r="O340" s="83" t="s">
        <v>1827</v>
      </c>
      <c r="P340" s="84">
        <v>98556206</v>
      </c>
      <c r="Q340" s="85">
        <v>348</v>
      </c>
      <c r="R340" s="86" t="s">
        <v>29</v>
      </c>
      <c r="S340" s="87">
        <v>270000000</v>
      </c>
      <c r="T340" s="88">
        <v>370</v>
      </c>
      <c r="U340" s="89" t="s">
        <v>247</v>
      </c>
      <c r="V340" s="90">
        <v>270000000</v>
      </c>
      <c r="W340" s="91">
        <v>46051</v>
      </c>
      <c r="X340" s="92">
        <v>0</v>
      </c>
      <c r="Y340" s="91">
        <v>46055</v>
      </c>
      <c r="Z340" s="93">
        <v>46055</v>
      </c>
      <c r="AA340" s="94">
        <v>0</v>
      </c>
      <c r="AB340" s="95">
        <v>46386</v>
      </c>
      <c r="AC340" s="96">
        <v>0</v>
      </c>
      <c r="AD340" s="132">
        <v>0</v>
      </c>
      <c r="AE340" s="137" t="s">
        <v>2311</v>
      </c>
      <c r="AF340" s="78" t="s">
        <v>2247</v>
      </c>
    </row>
    <row r="341" spans="1:32" ht="35.25" customHeight="1" x14ac:dyDescent="0.3">
      <c r="A341" s="74">
        <v>817</v>
      </c>
      <c r="B341" s="73">
        <v>311</v>
      </c>
      <c r="C341" s="76" t="s">
        <v>1547</v>
      </c>
      <c r="D341" s="77" t="s">
        <v>1821</v>
      </c>
      <c r="E341" s="78" t="s">
        <v>883</v>
      </c>
      <c r="F341" s="77" t="s">
        <v>1036</v>
      </c>
      <c r="G341" s="79" t="s">
        <v>2310</v>
      </c>
      <c r="H341" s="80">
        <v>900636926</v>
      </c>
      <c r="I341" s="81">
        <v>0</v>
      </c>
      <c r="J341" s="81">
        <v>135000000</v>
      </c>
      <c r="K341" s="74"/>
      <c r="L341" s="82" t="s">
        <v>2271</v>
      </c>
      <c r="M341" s="83" t="s">
        <v>1828</v>
      </c>
      <c r="N341" s="138">
        <v>10267189</v>
      </c>
      <c r="O341" s="83" t="s">
        <v>1827</v>
      </c>
      <c r="P341" s="84">
        <v>98556206</v>
      </c>
      <c r="Q341" s="85">
        <v>931</v>
      </c>
      <c r="R341" s="86" t="s">
        <v>3216</v>
      </c>
      <c r="S341" s="87">
        <v>135000000</v>
      </c>
      <c r="T341" s="88">
        <v>10521</v>
      </c>
      <c r="U341" s="89" t="s">
        <v>264</v>
      </c>
      <c r="V341" s="90">
        <v>135000000</v>
      </c>
      <c r="W341" s="91">
        <v>46273</v>
      </c>
      <c r="X341" s="92">
        <v>0</v>
      </c>
      <c r="Y341" s="91">
        <v>46275</v>
      </c>
      <c r="Z341" s="93" t="s">
        <v>895</v>
      </c>
      <c r="AA341" s="94">
        <v>0</v>
      </c>
      <c r="AB341" s="95" t="s">
        <v>895</v>
      </c>
      <c r="AC341" s="96">
        <v>0</v>
      </c>
      <c r="AD341" s="132">
        <v>0</v>
      </c>
      <c r="AE341" s="147"/>
      <c r="AF341" s="78" t="s">
        <v>812</v>
      </c>
    </row>
    <row r="342" spans="1:32" ht="35.25" customHeight="1" x14ac:dyDescent="0.3">
      <c r="A342" s="144">
        <v>215</v>
      </c>
      <c r="B342" s="75">
        <v>312</v>
      </c>
      <c r="C342" s="76" t="s">
        <v>1061</v>
      </c>
      <c r="D342" s="77" t="s">
        <v>1791</v>
      </c>
      <c r="E342" s="78" t="s">
        <v>903</v>
      </c>
      <c r="F342" s="77" t="s">
        <v>909</v>
      </c>
      <c r="G342" s="79" t="s">
        <v>2312</v>
      </c>
      <c r="H342" s="80">
        <v>1039472270</v>
      </c>
      <c r="I342" s="81">
        <v>4300600</v>
      </c>
      <c r="J342" s="81">
        <v>31040834</v>
      </c>
      <c r="K342" s="129" t="s">
        <v>2279</v>
      </c>
      <c r="L342" s="82" t="s">
        <v>2232</v>
      </c>
      <c r="M342" s="83" t="s">
        <v>2251</v>
      </c>
      <c r="N342" s="138">
        <v>43186543</v>
      </c>
      <c r="O342" s="83" t="s">
        <v>2252</v>
      </c>
      <c r="P342" s="84">
        <v>19424139</v>
      </c>
      <c r="Q342" s="85">
        <v>298</v>
      </c>
      <c r="R342" s="86" t="s">
        <v>3231</v>
      </c>
      <c r="S342" s="87">
        <v>31040834</v>
      </c>
      <c r="T342" s="88">
        <v>145</v>
      </c>
      <c r="U342" s="89" t="s">
        <v>281</v>
      </c>
      <c r="V342" s="90">
        <v>31040834</v>
      </c>
      <c r="W342" s="91">
        <v>46048</v>
      </c>
      <c r="X342" s="92">
        <v>0</v>
      </c>
      <c r="Y342" s="91" t="s">
        <v>1935</v>
      </c>
      <c r="Z342" s="93">
        <v>46051</v>
      </c>
      <c r="AA342" s="94">
        <v>0</v>
      </c>
      <c r="AB342" s="95">
        <v>46231</v>
      </c>
      <c r="AC342" s="96">
        <v>0</v>
      </c>
      <c r="AD342" s="132">
        <v>0</v>
      </c>
      <c r="AE342" s="130" t="s">
        <v>2313</v>
      </c>
      <c r="AF342" s="78" t="s">
        <v>1796</v>
      </c>
    </row>
    <row r="343" spans="1:32" ht="35.25" customHeight="1" x14ac:dyDescent="0.3">
      <c r="A343" s="74">
        <v>460</v>
      </c>
      <c r="B343" s="75">
        <v>313</v>
      </c>
      <c r="C343" s="76" t="s">
        <v>1298</v>
      </c>
      <c r="D343" s="77" t="s">
        <v>1821</v>
      </c>
      <c r="E343" s="78" t="s">
        <v>903</v>
      </c>
      <c r="F343" s="77" t="s">
        <v>909</v>
      </c>
      <c r="G343" s="79" t="s">
        <v>2314</v>
      </c>
      <c r="H343" s="80">
        <v>1042764921</v>
      </c>
      <c r="I343" s="81">
        <v>3583800</v>
      </c>
      <c r="J343" s="81">
        <v>21502800</v>
      </c>
      <c r="K343" s="74" t="s">
        <v>812</v>
      </c>
      <c r="L343" s="82" t="s">
        <v>2232</v>
      </c>
      <c r="M343" s="83" t="s">
        <v>1918</v>
      </c>
      <c r="N343" s="138">
        <v>33376210</v>
      </c>
      <c r="O343" s="83" t="s">
        <v>1832</v>
      </c>
      <c r="P343" s="84">
        <v>43575980</v>
      </c>
      <c r="Q343" s="85">
        <v>333</v>
      </c>
      <c r="R343" s="86" t="s">
        <v>3247</v>
      </c>
      <c r="S343" s="87">
        <v>21502800</v>
      </c>
      <c r="T343" s="88">
        <v>377</v>
      </c>
      <c r="U343" s="89" t="s">
        <v>484</v>
      </c>
      <c r="V343" s="90">
        <v>21502800</v>
      </c>
      <c r="W343" s="91">
        <v>46048</v>
      </c>
      <c r="X343" s="92">
        <v>0</v>
      </c>
      <c r="Y343" s="91" t="s">
        <v>1935</v>
      </c>
      <c r="Z343" s="93">
        <v>46066</v>
      </c>
      <c r="AA343" s="94">
        <v>0</v>
      </c>
      <c r="AB343" s="95">
        <v>46229</v>
      </c>
      <c r="AC343" s="96">
        <v>0</v>
      </c>
      <c r="AD343" s="132">
        <v>0</v>
      </c>
      <c r="AE343" s="137" t="s">
        <v>2315</v>
      </c>
      <c r="AF343" s="78" t="s">
        <v>1796</v>
      </c>
    </row>
    <row r="344" spans="1:32" ht="35.25" customHeight="1" x14ac:dyDescent="0.3">
      <c r="A344" s="144">
        <v>216</v>
      </c>
      <c r="B344" s="75">
        <v>314</v>
      </c>
      <c r="C344" s="76" t="s">
        <v>1057</v>
      </c>
      <c r="D344" s="77" t="s">
        <v>1791</v>
      </c>
      <c r="E344" s="78" t="s">
        <v>903</v>
      </c>
      <c r="F344" s="77" t="s">
        <v>909</v>
      </c>
      <c r="G344" s="79" t="s">
        <v>2316</v>
      </c>
      <c r="H344" s="80">
        <v>1010054558</v>
      </c>
      <c r="I344" s="81">
        <v>7884400</v>
      </c>
      <c r="J344" s="81">
        <v>52663094</v>
      </c>
      <c r="K344" s="129" t="s">
        <v>2255</v>
      </c>
      <c r="L344" s="82" t="s">
        <v>2232</v>
      </c>
      <c r="M344" s="83" t="s">
        <v>2251</v>
      </c>
      <c r="N344" s="138">
        <v>43186543</v>
      </c>
      <c r="O344" s="83" t="s">
        <v>2252</v>
      </c>
      <c r="P344" s="84">
        <v>19424139</v>
      </c>
      <c r="Q344" s="85">
        <v>299</v>
      </c>
      <c r="R344" s="86" t="s">
        <v>3232</v>
      </c>
      <c r="S344" s="87">
        <v>52663094</v>
      </c>
      <c r="T344" s="88">
        <v>142</v>
      </c>
      <c r="U344" s="89" t="s">
        <v>279</v>
      </c>
      <c r="V344" s="90">
        <v>52663094</v>
      </c>
      <c r="W344" s="91">
        <v>46048</v>
      </c>
      <c r="X344" s="92">
        <v>0</v>
      </c>
      <c r="Y344" s="91" t="s">
        <v>1935</v>
      </c>
      <c r="Z344" s="93">
        <v>46052</v>
      </c>
      <c r="AA344" s="94">
        <v>0</v>
      </c>
      <c r="AB344" s="95">
        <v>46232</v>
      </c>
      <c r="AC344" s="96">
        <v>0</v>
      </c>
      <c r="AD344" s="132">
        <v>0</v>
      </c>
      <c r="AE344" s="130" t="s">
        <v>2317</v>
      </c>
      <c r="AF344" s="78" t="s">
        <v>1796</v>
      </c>
    </row>
    <row r="345" spans="1:32" ht="35.25" customHeight="1" x14ac:dyDescent="0.3">
      <c r="A345" s="74">
        <v>525</v>
      </c>
      <c r="B345" s="75">
        <v>315</v>
      </c>
      <c r="C345" s="76" t="s">
        <v>1347</v>
      </c>
      <c r="D345" s="77" t="s">
        <v>1778</v>
      </c>
      <c r="E345" s="78" t="s">
        <v>903</v>
      </c>
      <c r="F345" s="77" t="s">
        <v>909</v>
      </c>
      <c r="G345" s="79" t="s">
        <v>2318</v>
      </c>
      <c r="H345" s="80">
        <v>1036930647</v>
      </c>
      <c r="I345" s="81">
        <v>3583800</v>
      </c>
      <c r="J345" s="81">
        <v>24502800</v>
      </c>
      <c r="K345" s="129" t="s">
        <v>2291</v>
      </c>
      <c r="L345" s="82" t="s">
        <v>2232</v>
      </c>
      <c r="M345" s="83" t="s">
        <v>2292</v>
      </c>
      <c r="N345" s="138">
        <v>71612522</v>
      </c>
      <c r="O345" s="83" t="s">
        <v>1997</v>
      </c>
      <c r="P345" s="84">
        <v>43671828</v>
      </c>
      <c r="Q345" s="85">
        <v>361</v>
      </c>
      <c r="R345" s="86" t="s">
        <v>3302</v>
      </c>
      <c r="S345" s="87">
        <v>24502800</v>
      </c>
      <c r="T345" s="88">
        <v>196</v>
      </c>
      <c r="U345" s="89" t="s">
        <v>594</v>
      </c>
      <c r="V345" s="90">
        <v>24502800</v>
      </c>
      <c r="W345" s="91">
        <v>46050</v>
      </c>
      <c r="X345" s="92">
        <v>0</v>
      </c>
      <c r="Y345" s="91" t="s">
        <v>1935</v>
      </c>
      <c r="Z345" s="93">
        <v>46069</v>
      </c>
      <c r="AA345" s="94">
        <v>0</v>
      </c>
      <c r="AB345" s="95">
        <v>46249</v>
      </c>
      <c r="AC345" s="96">
        <v>0</v>
      </c>
      <c r="AD345" s="132">
        <v>0</v>
      </c>
      <c r="AE345" s="137" t="s">
        <v>2319</v>
      </c>
      <c r="AF345" s="78" t="s">
        <v>1796</v>
      </c>
    </row>
    <row r="346" spans="1:32" ht="35.25" customHeight="1" x14ac:dyDescent="0.3">
      <c r="A346" s="74">
        <v>788</v>
      </c>
      <c r="B346" s="75">
        <v>315</v>
      </c>
      <c r="C346" s="76" t="s">
        <v>1510</v>
      </c>
      <c r="D346" s="77" t="s">
        <v>1778</v>
      </c>
      <c r="E346" s="78" t="s">
        <v>883</v>
      </c>
      <c r="F346" s="77" t="s">
        <v>909</v>
      </c>
      <c r="G346" s="79" t="s">
        <v>2318</v>
      </c>
      <c r="H346" s="80">
        <v>1036930647</v>
      </c>
      <c r="I346" s="81">
        <v>955680</v>
      </c>
      <c r="J346" s="81">
        <v>955680</v>
      </c>
      <c r="K346" s="129"/>
      <c r="L346" s="82" t="s">
        <v>2295</v>
      </c>
      <c r="M346" s="83" t="s">
        <v>2292</v>
      </c>
      <c r="N346" s="138">
        <v>71612522</v>
      </c>
      <c r="O346" s="83" t="s">
        <v>1997</v>
      </c>
      <c r="P346" s="84">
        <v>43671828</v>
      </c>
      <c r="Q346" s="85">
        <v>883</v>
      </c>
      <c r="R346" s="86" t="s">
        <v>3326</v>
      </c>
      <c r="S346" s="87">
        <v>955680</v>
      </c>
      <c r="T346" s="88">
        <v>9209</v>
      </c>
      <c r="U346" s="89" t="s">
        <v>608</v>
      </c>
      <c r="V346" s="90">
        <v>955680</v>
      </c>
      <c r="W346" s="91">
        <v>46248</v>
      </c>
      <c r="X346" s="92">
        <v>0</v>
      </c>
      <c r="Y346" s="91" t="s">
        <v>1935</v>
      </c>
      <c r="Z346" s="93" t="s">
        <v>895</v>
      </c>
      <c r="AA346" s="94">
        <v>0</v>
      </c>
      <c r="AB346" s="95" t="s">
        <v>895</v>
      </c>
      <c r="AC346" s="96">
        <v>0</v>
      </c>
      <c r="AD346" s="132">
        <v>0</v>
      </c>
      <c r="AE346" s="137"/>
      <c r="AF346" s="78" t="s">
        <v>2296</v>
      </c>
    </row>
    <row r="347" spans="1:32" ht="35.25" customHeight="1" x14ac:dyDescent="0.3">
      <c r="A347" s="144">
        <v>217</v>
      </c>
      <c r="B347" s="75">
        <v>316</v>
      </c>
      <c r="C347" s="76" t="s">
        <v>1065</v>
      </c>
      <c r="D347" s="77" t="s">
        <v>1791</v>
      </c>
      <c r="E347" s="78" t="s">
        <v>903</v>
      </c>
      <c r="F347" s="77" t="s">
        <v>909</v>
      </c>
      <c r="G347" s="79" t="s">
        <v>2320</v>
      </c>
      <c r="H347" s="80">
        <v>1015067883</v>
      </c>
      <c r="I347" s="81">
        <v>4300600</v>
      </c>
      <c r="J347" s="81">
        <v>25803600</v>
      </c>
      <c r="K347" s="74" t="s">
        <v>812</v>
      </c>
      <c r="L347" s="82" t="s">
        <v>2232</v>
      </c>
      <c r="M347" s="83" t="s">
        <v>2266</v>
      </c>
      <c r="N347" s="138">
        <v>32220799</v>
      </c>
      <c r="O347" s="83" t="s">
        <v>2267</v>
      </c>
      <c r="P347" s="84">
        <v>71365835</v>
      </c>
      <c r="Q347" s="85">
        <v>306</v>
      </c>
      <c r="R347" s="86" t="s">
        <v>3224</v>
      </c>
      <c r="S347" s="87">
        <v>25946953</v>
      </c>
      <c r="T347" s="88">
        <v>156</v>
      </c>
      <c r="U347" s="89" t="s">
        <v>290</v>
      </c>
      <c r="V347" s="90">
        <v>25803600</v>
      </c>
      <c r="W347" s="91">
        <v>46048</v>
      </c>
      <c r="X347" s="92">
        <v>0</v>
      </c>
      <c r="Y347" s="91" t="s">
        <v>1935</v>
      </c>
      <c r="Z347" s="93">
        <v>46050</v>
      </c>
      <c r="AA347" s="94">
        <v>0</v>
      </c>
      <c r="AB347" s="95">
        <v>46230</v>
      </c>
      <c r="AC347" s="96">
        <v>0</v>
      </c>
      <c r="AD347" s="132">
        <v>0</v>
      </c>
      <c r="AE347" s="130" t="s">
        <v>2321</v>
      </c>
      <c r="AF347" s="78" t="s">
        <v>1796</v>
      </c>
    </row>
    <row r="348" spans="1:32" ht="35.25" customHeight="1" x14ac:dyDescent="0.3">
      <c r="A348" s="74">
        <v>449</v>
      </c>
      <c r="B348" s="75">
        <v>317</v>
      </c>
      <c r="C348" s="76" t="s">
        <v>1288</v>
      </c>
      <c r="D348" s="77" t="s">
        <v>1821</v>
      </c>
      <c r="E348" s="78" t="s">
        <v>903</v>
      </c>
      <c r="F348" s="77" t="s">
        <v>909</v>
      </c>
      <c r="G348" s="79" t="s">
        <v>2322</v>
      </c>
      <c r="H348" s="80">
        <v>71371705</v>
      </c>
      <c r="I348" s="81">
        <v>5017400</v>
      </c>
      <c r="J348" s="81">
        <v>30104400</v>
      </c>
      <c r="K348" s="74" t="s">
        <v>812</v>
      </c>
      <c r="L348" s="82" t="s">
        <v>2232</v>
      </c>
      <c r="M348" s="83" t="s">
        <v>1918</v>
      </c>
      <c r="N348" s="138">
        <v>33376210</v>
      </c>
      <c r="O348" s="83" t="s">
        <v>1832</v>
      </c>
      <c r="P348" s="84">
        <v>43575980</v>
      </c>
      <c r="Q348" s="85">
        <v>334</v>
      </c>
      <c r="R348" s="86" t="s">
        <v>3248</v>
      </c>
      <c r="S348" s="87">
        <v>30104400</v>
      </c>
      <c r="T348" s="88">
        <v>287</v>
      </c>
      <c r="U348" s="89" t="s">
        <v>483</v>
      </c>
      <c r="V348" s="90">
        <v>30104400</v>
      </c>
      <c r="W348" s="91">
        <v>46048</v>
      </c>
      <c r="X348" s="92">
        <v>0</v>
      </c>
      <c r="Y348" s="91" t="s">
        <v>1935</v>
      </c>
      <c r="Z348" s="93">
        <v>46066</v>
      </c>
      <c r="AA348" s="94">
        <v>0</v>
      </c>
      <c r="AB348" s="95">
        <v>46229</v>
      </c>
      <c r="AC348" s="96">
        <v>0</v>
      </c>
      <c r="AD348" s="132">
        <v>0</v>
      </c>
      <c r="AE348" s="137" t="s">
        <v>2323</v>
      </c>
      <c r="AF348" s="78" t="s">
        <v>1796</v>
      </c>
    </row>
    <row r="349" spans="1:32" ht="35.25" customHeight="1" x14ac:dyDescent="0.3">
      <c r="A349" s="74">
        <v>174</v>
      </c>
      <c r="B349" s="75">
        <v>318</v>
      </c>
      <c r="C349" s="76" t="s">
        <v>1039</v>
      </c>
      <c r="D349" s="77" t="s">
        <v>1821</v>
      </c>
      <c r="E349" s="78" t="s">
        <v>903</v>
      </c>
      <c r="F349" s="77" t="s">
        <v>1036</v>
      </c>
      <c r="G349" s="79" t="s">
        <v>2324</v>
      </c>
      <c r="H349" s="80">
        <v>890984031</v>
      </c>
      <c r="I349" s="81">
        <v>0</v>
      </c>
      <c r="J349" s="81">
        <v>300000000</v>
      </c>
      <c r="K349" s="74" t="s">
        <v>812</v>
      </c>
      <c r="L349" s="82" t="s">
        <v>2232</v>
      </c>
      <c r="M349" s="83" t="s">
        <v>1828</v>
      </c>
      <c r="N349" s="138">
        <v>10267189</v>
      </c>
      <c r="O349" s="83" t="s">
        <v>1827</v>
      </c>
      <c r="P349" s="84">
        <v>98556206</v>
      </c>
      <c r="Q349" s="85">
        <v>352</v>
      </c>
      <c r="R349" s="86" t="s">
        <v>29</v>
      </c>
      <c r="S349" s="87">
        <v>300000000</v>
      </c>
      <c r="T349" s="88">
        <v>404</v>
      </c>
      <c r="U349" s="89" t="s">
        <v>254</v>
      </c>
      <c r="V349" s="90">
        <v>300000000</v>
      </c>
      <c r="W349" s="91">
        <v>46050</v>
      </c>
      <c r="X349" s="92">
        <v>0</v>
      </c>
      <c r="Y349" s="91">
        <v>46055</v>
      </c>
      <c r="Z349" s="93">
        <v>46055</v>
      </c>
      <c r="AA349" s="94">
        <v>0</v>
      </c>
      <c r="AB349" s="95">
        <v>46386</v>
      </c>
      <c r="AC349" s="96">
        <v>0</v>
      </c>
      <c r="AD349" s="132">
        <v>0</v>
      </c>
      <c r="AE349" s="137" t="s">
        <v>2325</v>
      </c>
      <c r="AF349" s="78" t="s">
        <v>2247</v>
      </c>
    </row>
    <row r="350" spans="1:32" ht="35.25" customHeight="1" x14ac:dyDescent="0.3">
      <c r="A350" s="74" t="s">
        <v>812</v>
      </c>
      <c r="B350" s="75">
        <v>319</v>
      </c>
      <c r="C350" s="76" t="s">
        <v>1347</v>
      </c>
      <c r="D350" s="77" t="s">
        <v>1778</v>
      </c>
      <c r="E350" s="78" t="s">
        <v>2326</v>
      </c>
      <c r="F350" s="77" t="s">
        <v>909</v>
      </c>
      <c r="G350" s="79" t="s">
        <v>2327</v>
      </c>
      <c r="H350" s="80">
        <v>1038408339</v>
      </c>
      <c r="I350" s="81">
        <v>3583800</v>
      </c>
      <c r="J350" s="81">
        <v>24502800</v>
      </c>
      <c r="K350" s="143" t="s">
        <v>2328</v>
      </c>
      <c r="L350" s="82" t="s">
        <v>812</v>
      </c>
      <c r="M350" s="83"/>
      <c r="N350" s="138" t="s">
        <v>895</v>
      </c>
      <c r="O350" s="83"/>
      <c r="P350" s="84" t="s">
        <v>895</v>
      </c>
      <c r="Q350" s="85" t="s">
        <v>812</v>
      </c>
      <c r="R350" s="86" t="s">
        <v>895</v>
      </c>
      <c r="S350" s="87">
        <v>0</v>
      </c>
      <c r="T350" s="88" t="s">
        <v>895</v>
      </c>
      <c r="U350" s="89" t="s">
        <v>895</v>
      </c>
      <c r="V350" s="90">
        <v>0</v>
      </c>
      <c r="W350" s="91" t="s">
        <v>812</v>
      </c>
      <c r="X350" s="92">
        <v>0</v>
      </c>
      <c r="Y350" s="91" t="s">
        <v>1935</v>
      </c>
      <c r="Z350" s="93" t="s">
        <v>812</v>
      </c>
      <c r="AA350" s="94">
        <v>0</v>
      </c>
      <c r="AB350" s="95" t="s">
        <v>812</v>
      </c>
      <c r="AC350" s="96">
        <v>0</v>
      </c>
      <c r="AD350" s="132">
        <v>0</v>
      </c>
      <c r="AE350" s="97" t="s">
        <v>812</v>
      </c>
      <c r="AF350" s="78" t="s">
        <v>812</v>
      </c>
    </row>
    <row r="351" spans="1:32" ht="35.25" customHeight="1" x14ac:dyDescent="0.3">
      <c r="A351" s="74">
        <v>177</v>
      </c>
      <c r="B351" s="75">
        <v>320</v>
      </c>
      <c r="C351" s="76" t="s">
        <v>1042</v>
      </c>
      <c r="D351" s="77" t="s">
        <v>1821</v>
      </c>
      <c r="E351" s="78" t="s">
        <v>903</v>
      </c>
      <c r="F351" s="77" t="s">
        <v>1036</v>
      </c>
      <c r="G351" s="79" t="s">
        <v>2329</v>
      </c>
      <c r="H351" s="80">
        <v>890984495</v>
      </c>
      <c r="I351" s="81">
        <v>0</v>
      </c>
      <c r="J351" s="81">
        <v>270000000</v>
      </c>
      <c r="K351" s="74" t="s">
        <v>812</v>
      </c>
      <c r="L351" s="82" t="s">
        <v>2232</v>
      </c>
      <c r="M351" s="83" t="s">
        <v>1828</v>
      </c>
      <c r="N351" s="138">
        <v>10267189</v>
      </c>
      <c r="O351" s="83" t="s">
        <v>1827</v>
      </c>
      <c r="P351" s="84">
        <v>98556206</v>
      </c>
      <c r="Q351" s="85">
        <v>344</v>
      </c>
      <c r="R351" s="86" t="s">
        <v>29</v>
      </c>
      <c r="S351" s="87">
        <v>270000000</v>
      </c>
      <c r="T351" s="88">
        <v>376</v>
      </c>
      <c r="U351" s="89" t="s">
        <v>250</v>
      </c>
      <c r="V351" s="90">
        <v>270000000</v>
      </c>
      <c r="W351" s="91">
        <v>46050</v>
      </c>
      <c r="X351" s="92">
        <v>0</v>
      </c>
      <c r="Y351" s="91">
        <v>46057</v>
      </c>
      <c r="Z351" s="93">
        <v>46057</v>
      </c>
      <c r="AA351" s="94">
        <v>0</v>
      </c>
      <c r="AB351" s="95">
        <v>46386</v>
      </c>
      <c r="AC351" s="96">
        <v>0</v>
      </c>
      <c r="AD351" s="132">
        <v>0</v>
      </c>
      <c r="AE351" s="137" t="s">
        <v>2330</v>
      </c>
      <c r="AF351" s="78" t="s">
        <v>2247</v>
      </c>
    </row>
    <row r="352" spans="1:32" ht="35.25" customHeight="1" x14ac:dyDescent="0.3">
      <c r="A352" s="74">
        <v>171</v>
      </c>
      <c r="B352" s="75">
        <v>321</v>
      </c>
      <c r="C352" s="76" t="s">
        <v>1035</v>
      </c>
      <c r="D352" s="77" t="s">
        <v>1821</v>
      </c>
      <c r="E352" s="78" t="s">
        <v>903</v>
      </c>
      <c r="F352" s="77" t="s">
        <v>1036</v>
      </c>
      <c r="G352" s="79" t="s">
        <v>2331</v>
      </c>
      <c r="H352" s="80">
        <v>890904948</v>
      </c>
      <c r="I352" s="81">
        <v>0</v>
      </c>
      <c r="J352" s="81">
        <v>300000000</v>
      </c>
      <c r="K352" s="74" t="s">
        <v>812</v>
      </c>
      <c r="L352" s="82" t="s">
        <v>2232</v>
      </c>
      <c r="M352" s="83" t="s">
        <v>1827</v>
      </c>
      <c r="N352" s="138">
        <v>98556206</v>
      </c>
      <c r="O352" s="83" t="s">
        <v>1828</v>
      </c>
      <c r="P352" s="84">
        <v>10267189</v>
      </c>
      <c r="Q352" s="85">
        <v>337</v>
      </c>
      <c r="R352" s="86" t="s">
        <v>29</v>
      </c>
      <c r="S352" s="87">
        <v>300000000</v>
      </c>
      <c r="T352" s="88">
        <v>373</v>
      </c>
      <c r="U352" s="89" t="s">
        <v>249</v>
      </c>
      <c r="V352" s="90">
        <v>300000000</v>
      </c>
      <c r="W352" s="91">
        <v>46051</v>
      </c>
      <c r="X352" s="92">
        <v>0</v>
      </c>
      <c r="Y352" s="91">
        <v>46056</v>
      </c>
      <c r="Z352" s="93">
        <v>46056</v>
      </c>
      <c r="AA352" s="94">
        <v>0</v>
      </c>
      <c r="AB352" s="95">
        <v>46386</v>
      </c>
      <c r="AC352" s="96">
        <v>0</v>
      </c>
      <c r="AD352" s="132">
        <v>0</v>
      </c>
      <c r="AE352" s="137" t="s">
        <v>2332</v>
      </c>
      <c r="AF352" s="78" t="s">
        <v>2247</v>
      </c>
    </row>
    <row r="353" spans="1:32" ht="35.25" customHeight="1" x14ac:dyDescent="0.3">
      <c r="A353" s="74">
        <v>834</v>
      </c>
      <c r="B353" s="75">
        <v>321</v>
      </c>
      <c r="C353" s="76" t="s">
        <v>1563</v>
      </c>
      <c r="D353" s="77" t="s">
        <v>1821</v>
      </c>
      <c r="E353" s="78" t="s">
        <v>883</v>
      </c>
      <c r="F353" s="77" t="s">
        <v>1036</v>
      </c>
      <c r="G353" s="79" t="s">
        <v>2331</v>
      </c>
      <c r="H353" s="80">
        <v>890904948</v>
      </c>
      <c r="I353" s="81">
        <v>0</v>
      </c>
      <c r="J353" s="81">
        <v>150000000</v>
      </c>
      <c r="K353" s="74"/>
      <c r="L353" s="82" t="s">
        <v>2333</v>
      </c>
      <c r="M353" s="83" t="s">
        <v>1827</v>
      </c>
      <c r="N353" s="138">
        <v>98556206</v>
      </c>
      <c r="O353" s="83" t="s">
        <v>1828</v>
      </c>
      <c r="P353" s="84">
        <v>10267189</v>
      </c>
      <c r="Q353" s="85">
        <v>941</v>
      </c>
      <c r="R353" s="86" t="s">
        <v>3220</v>
      </c>
      <c r="S353" s="87">
        <v>150000000</v>
      </c>
      <c r="T353" s="88" t="s">
        <v>895</v>
      </c>
      <c r="U353" s="89" t="s">
        <v>895</v>
      </c>
      <c r="V353" s="90">
        <v>0</v>
      </c>
      <c r="W353" s="91">
        <v>46282</v>
      </c>
      <c r="X353" s="92">
        <v>0</v>
      </c>
      <c r="Y353" s="91">
        <v>46288</v>
      </c>
      <c r="Z353" s="93" t="s">
        <v>895</v>
      </c>
      <c r="AA353" s="94">
        <v>0</v>
      </c>
      <c r="AB353" s="95" t="s">
        <v>895</v>
      </c>
      <c r="AC353" s="96">
        <v>0</v>
      </c>
      <c r="AD353" s="132">
        <v>0</v>
      </c>
      <c r="AE353" s="137"/>
      <c r="AF353" s="78" t="s">
        <v>812</v>
      </c>
    </row>
    <row r="354" spans="1:32" ht="35.25" customHeight="1" x14ac:dyDescent="0.3">
      <c r="A354" s="74">
        <v>182</v>
      </c>
      <c r="B354" s="75">
        <v>322</v>
      </c>
      <c r="C354" s="76" t="s">
        <v>1046</v>
      </c>
      <c r="D354" s="77" t="s">
        <v>1821</v>
      </c>
      <c r="E354" s="78" t="s">
        <v>903</v>
      </c>
      <c r="F354" s="77" t="s">
        <v>1036</v>
      </c>
      <c r="G354" s="79" t="s">
        <v>2334</v>
      </c>
      <c r="H354" s="80">
        <v>890906245</v>
      </c>
      <c r="I354" s="81">
        <v>0</v>
      </c>
      <c r="J354" s="81">
        <v>300000000</v>
      </c>
      <c r="K354" s="74" t="s">
        <v>812</v>
      </c>
      <c r="L354" s="82" t="s">
        <v>2232</v>
      </c>
      <c r="M354" s="83" t="s">
        <v>1824</v>
      </c>
      <c r="N354" s="138">
        <v>75075150</v>
      </c>
      <c r="O354" s="83" t="s">
        <v>1823</v>
      </c>
      <c r="P354" s="84">
        <v>3507696</v>
      </c>
      <c r="Q354" s="85">
        <v>350</v>
      </c>
      <c r="R354" s="86" t="s">
        <v>29</v>
      </c>
      <c r="S354" s="87">
        <v>300000000</v>
      </c>
      <c r="T354" s="88">
        <v>319</v>
      </c>
      <c r="U354" s="89" t="s">
        <v>244</v>
      </c>
      <c r="V354" s="90">
        <v>300000000</v>
      </c>
      <c r="W354" s="91">
        <v>46050</v>
      </c>
      <c r="X354" s="92">
        <v>0</v>
      </c>
      <c r="Y354" s="91">
        <v>46058</v>
      </c>
      <c r="Z354" s="93">
        <v>46063</v>
      </c>
      <c r="AA354" s="94">
        <v>0</v>
      </c>
      <c r="AB354" s="95">
        <v>46386</v>
      </c>
      <c r="AC354" s="96">
        <v>0</v>
      </c>
      <c r="AD354" s="132">
        <v>0</v>
      </c>
      <c r="AE354" s="137" t="s">
        <v>2335</v>
      </c>
      <c r="AF354" s="78" t="s">
        <v>2247</v>
      </c>
    </row>
    <row r="355" spans="1:32" ht="35.25" customHeight="1" x14ac:dyDescent="0.3">
      <c r="A355" s="74">
        <v>822</v>
      </c>
      <c r="B355" s="75">
        <v>322</v>
      </c>
      <c r="C355" s="76" t="s">
        <v>1552</v>
      </c>
      <c r="D355" s="77" t="s">
        <v>1821</v>
      </c>
      <c r="E355" s="78" t="s">
        <v>883</v>
      </c>
      <c r="F355" s="77" t="s">
        <v>1036</v>
      </c>
      <c r="G355" s="79" t="s">
        <v>2334</v>
      </c>
      <c r="H355" s="80">
        <v>890906245</v>
      </c>
      <c r="I355" s="81">
        <v>0</v>
      </c>
      <c r="J355" s="81">
        <v>150000000</v>
      </c>
      <c r="K355" s="74"/>
      <c r="L355" s="82" t="s">
        <v>2336</v>
      </c>
      <c r="M355" s="83"/>
      <c r="N355" s="138" t="s">
        <v>895</v>
      </c>
      <c r="O355" s="83"/>
      <c r="P355" s="84" t="s">
        <v>895</v>
      </c>
      <c r="Q355" s="85">
        <v>928</v>
      </c>
      <c r="R355" s="86" t="s">
        <v>3215</v>
      </c>
      <c r="S355" s="87">
        <v>150000000</v>
      </c>
      <c r="T355" s="88" t="s">
        <v>895</v>
      </c>
      <c r="U355" s="89" t="s">
        <v>895</v>
      </c>
      <c r="V355" s="90">
        <v>0</v>
      </c>
      <c r="W355" s="91"/>
      <c r="X355" s="92">
        <v>0</v>
      </c>
      <c r="Y355" s="91"/>
      <c r="Z355" s="93" t="s">
        <v>895</v>
      </c>
      <c r="AA355" s="94">
        <v>0</v>
      </c>
      <c r="AB355" s="95" t="s">
        <v>895</v>
      </c>
      <c r="AC355" s="96">
        <v>0</v>
      </c>
      <c r="AD355" s="132">
        <v>0</v>
      </c>
      <c r="AE355" s="137"/>
      <c r="AF355" s="78" t="s">
        <v>812</v>
      </c>
    </row>
    <row r="356" spans="1:32" ht="35.25" customHeight="1" x14ac:dyDescent="0.3">
      <c r="A356" s="74">
        <v>181</v>
      </c>
      <c r="B356" s="75">
        <v>323</v>
      </c>
      <c r="C356" s="76" t="s">
        <v>1045</v>
      </c>
      <c r="D356" s="77" t="s">
        <v>1821</v>
      </c>
      <c r="E356" s="78" t="s">
        <v>903</v>
      </c>
      <c r="F356" s="77" t="s">
        <v>1036</v>
      </c>
      <c r="G356" s="79" t="s">
        <v>2337</v>
      </c>
      <c r="H356" s="80">
        <v>811028621</v>
      </c>
      <c r="I356" s="81">
        <v>0</v>
      </c>
      <c r="J356" s="81">
        <v>300000000</v>
      </c>
      <c r="K356" s="74" t="s">
        <v>812</v>
      </c>
      <c r="L356" s="82" t="s">
        <v>2232</v>
      </c>
      <c r="M356" s="83" t="s">
        <v>1824</v>
      </c>
      <c r="N356" s="138">
        <v>75075150</v>
      </c>
      <c r="O356" s="83" t="s">
        <v>1823</v>
      </c>
      <c r="P356" s="84">
        <v>3507696</v>
      </c>
      <c r="Q356" s="85">
        <v>341</v>
      </c>
      <c r="R356" s="86" t="s">
        <v>29</v>
      </c>
      <c r="S356" s="87">
        <v>300000000</v>
      </c>
      <c r="T356" s="88">
        <v>403</v>
      </c>
      <c r="U356" s="89" t="s">
        <v>253</v>
      </c>
      <c r="V356" s="90">
        <v>300000000</v>
      </c>
      <c r="W356" s="91">
        <v>46050</v>
      </c>
      <c r="X356" s="92">
        <v>0</v>
      </c>
      <c r="Y356" s="91">
        <v>46062</v>
      </c>
      <c r="Z356" s="93">
        <v>46063</v>
      </c>
      <c r="AA356" s="94">
        <v>0</v>
      </c>
      <c r="AB356" s="95">
        <v>46386</v>
      </c>
      <c r="AC356" s="96">
        <v>0</v>
      </c>
      <c r="AD356" s="132">
        <v>0</v>
      </c>
      <c r="AE356" s="137" t="s">
        <v>2338</v>
      </c>
      <c r="AF356" s="78" t="s">
        <v>2247</v>
      </c>
    </row>
    <row r="357" spans="1:32" ht="35.25" customHeight="1" x14ac:dyDescent="0.3">
      <c r="A357" s="74">
        <v>180</v>
      </c>
      <c r="B357" s="75">
        <v>324</v>
      </c>
      <c r="C357" s="76" t="s">
        <v>1044</v>
      </c>
      <c r="D357" s="77" t="s">
        <v>1821</v>
      </c>
      <c r="E357" s="78" t="s">
        <v>903</v>
      </c>
      <c r="F357" s="77" t="s">
        <v>1036</v>
      </c>
      <c r="G357" s="79" t="s">
        <v>2339</v>
      </c>
      <c r="H357" s="80">
        <v>890984385</v>
      </c>
      <c r="I357" s="81">
        <v>0</v>
      </c>
      <c r="J357" s="81">
        <v>380000000</v>
      </c>
      <c r="K357" s="74" t="s">
        <v>812</v>
      </c>
      <c r="L357" s="82" t="s">
        <v>2232</v>
      </c>
      <c r="M357" s="83" t="s">
        <v>1824</v>
      </c>
      <c r="N357" s="138">
        <v>75075150</v>
      </c>
      <c r="O357" s="83" t="s">
        <v>1823</v>
      </c>
      <c r="P357" s="84">
        <v>3507696</v>
      </c>
      <c r="Q357" s="85">
        <v>349</v>
      </c>
      <c r="R357" s="86" t="s">
        <v>29</v>
      </c>
      <c r="S357" s="87">
        <v>380000000</v>
      </c>
      <c r="T357" s="88">
        <v>318</v>
      </c>
      <c r="U357" s="89" t="s">
        <v>243</v>
      </c>
      <c r="V357" s="90">
        <v>380000000</v>
      </c>
      <c r="W357" s="91">
        <v>46050</v>
      </c>
      <c r="X357" s="92">
        <v>0</v>
      </c>
      <c r="Y357" s="91">
        <v>46058</v>
      </c>
      <c r="Z357" s="93">
        <v>46063</v>
      </c>
      <c r="AA357" s="94">
        <v>0</v>
      </c>
      <c r="AB357" s="95">
        <v>46386</v>
      </c>
      <c r="AC357" s="96">
        <v>0</v>
      </c>
      <c r="AD357" s="132">
        <v>0</v>
      </c>
      <c r="AE357" s="137" t="s">
        <v>2340</v>
      </c>
      <c r="AF357" s="78" t="s">
        <v>2247</v>
      </c>
    </row>
    <row r="358" spans="1:32" ht="35.25" customHeight="1" x14ac:dyDescent="0.3">
      <c r="A358" s="74">
        <v>519</v>
      </c>
      <c r="B358" s="75">
        <v>325</v>
      </c>
      <c r="C358" s="76" t="s">
        <v>1341</v>
      </c>
      <c r="D358" s="77" t="s">
        <v>1778</v>
      </c>
      <c r="E358" s="78" t="s">
        <v>903</v>
      </c>
      <c r="F358" s="77" t="s">
        <v>909</v>
      </c>
      <c r="G358" s="79" t="s">
        <v>2341</v>
      </c>
      <c r="H358" s="80">
        <v>1036966995</v>
      </c>
      <c r="I358" s="81">
        <v>7884400</v>
      </c>
      <c r="J358" s="81">
        <v>50306400</v>
      </c>
      <c r="K358" s="129" t="s">
        <v>2342</v>
      </c>
      <c r="L358" s="82" t="s">
        <v>2232</v>
      </c>
      <c r="M358" s="83" t="s">
        <v>2343</v>
      </c>
      <c r="N358" s="138">
        <v>70140647</v>
      </c>
      <c r="O358" s="83" t="s">
        <v>2307</v>
      </c>
      <c r="P358" s="84">
        <v>3567952</v>
      </c>
      <c r="Q358" s="85">
        <v>366</v>
      </c>
      <c r="R358" s="86" t="s">
        <v>3306</v>
      </c>
      <c r="S358" s="87">
        <v>50306400</v>
      </c>
      <c r="T358" s="88">
        <v>139</v>
      </c>
      <c r="U358" s="89" t="s">
        <v>592</v>
      </c>
      <c r="V358" s="90">
        <v>50306400</v>
      </c>
      <c r="W358" s="91">
        <v>46049</v>
      </c>
      <c r="X358" s="92">
        <v>0</v>
      </c>
      <c r="Y358" s="91" t="s">
        <v>1935</v>
      </c>
      <c r="Z358" s="93">
        <v>46069</v>
      </c>
      <c r="AA358" s="94">
        <v>0</v>
      </c>
      <c r="AB358" s="95">
        <v>46249</v>
      </c>
      <c r="AC358" s="96">
        <v>0</v>
      </c>
      <c r="AD358" s="132">
        <v>0</v>
      </c>
      <c r="AE358" s="137" t="s">
        <v>2344</v>
      </c>
      <c r="AF358" s="78" t="s">
        <v>1796</v>
      </c>
    </row>
    <row r="359" spans="1:32" ht="35.25" customHeight="1" x14ac:dyDescent="0.3">
      <c r="A359" s="74">
        <v>783</v>
      </c>
      <c r="B359" s="75">
        <v>325</v>
      </c>
      <c r="C359" s="76" t="s">
        <v>1505</v>
      </c>
      <c r="D359" s="77" t="s">
        <v>1778</v>
      </c>
      <c r="E359" s="78" t="s">
        <v>883</v>
      </c>
      <c r="F359" s="77" t="s">
        <v>909</v>
      </c>
      <c r="G359" s="79" t="s">
        <v>2341</v>
      </c>
      <c r="H359" s="80">
        <v>1036966995</v>
      </c>
      <c r="I359" s="81">
        <v>2102507</v>
      </c>
      <c r="J359" s="81">
        <v>2102507</v>
      </c>
      <c r="K359" s="74"/>
      <c r="L359" s="82" t="s">
        <v>2295</v>
      </c>
      <c r="M359" s="83" t="s">
        <v>2343</v>
      </c>
      <c r="N359" s="138">
        <v>70140647</v>
      </c>
      <c r="O359" s="83" t="s">
        <v>2307</v>
      </c>
      <c r="P359" s="84">
        <v>3567952</v>
      </c>
      <c r="Q359" s="85">
        <v>881</v>
      </c>
      <c r="R359" s="86" t="s">
        <v>3324</v>
      </c>
      <c r="S359" s="87">
        <v>2102507</v>
      </c>
      <c r="T359" s="88">
        <v>9219</v>
      </c>
      <c r="U359" s="89" t="s">
        <v>613</v>
      </c>
      <c r="V359" s="90">
        <v>2102507</v>
      </c>
      <c r="W359" s="91">
        <v>46248</v>
      </c>
      <c r="X359" s="92">
        <v>0</v>
      </c>
      <c r="Y359" s="91" t="s">
        <v>1935</v>
      </c>
      <c r="Z359" s="93" t="s">
        <v>895</v>
      </c>
      <c r="AA359" s="94">
        <v>0</v>
      </c>
      <c r="AB359" s="95" t="s">
        <v>895</v>
      </c>
      <c r="AC359" s="96">
        <v>0</v>
      </c>
      <c r="AD359" s="132">
        <v>0</v>
      </c>
      <c r="AE359" s="147"/>
      <c r="AF359" s="78" t="s">
        <v>2296</v>
      </c>
    </row>
    <row r="360" spans="1:32" ht="35.25" customHeight="1" x14ac:dyDescent="0.3">
      <c r="A360" s="74">
        <v>518</v>
      </c>
      <c r="B360" s="75">
        <v>326</v>
      </c>
      <c r="C360" s="76" t="s">
        <v>1340</v>
      </c>
      <c r="D360" s="77" t="s">
        <v>1778</v>
      </c>
      <c r="E360" s="78" t="s">
        <v>903</v>
      </c>
      <c r="F360" s="77" t="s">
        <v>909</v>
      </c>
      <c r="G360" s="79" t="s">
        <v>2345</v>
      </c>
      <c r="H360" s="80">
        <v>1039024659</v>
      </c>
      <c r="I360" s="81">
        <v>7884400</v>
      </c>
      <c r="J360" s="81">
        <v>50306400</v>
      </c>
      <c r="K360" s="129" t="s">
        <v>2342</v>
      </c>
      <c r="L360" s="82" t="s">
        <v>2232</v>
      </c>
      <c r="M360" s="83" t="s">
        <v>2343</v>
      </c>
      <c r="N360" s="138">
        <v>70140647</v>
      </c>
      <c r="O360" s="83" t="s">
        <v>2346</v>
      </c>
      <c r="P360" s="84">
        <v>1083014881</v>
      </c>
      <c r="Q360" s="85">
        <v>367</v>
      </c>
      <c r="R360" s="86" t="s">
        <v>3307</v>
      </c>
      <c r="S360" s="87">
        <v>50306400</v>
      </c>
      <c r="T360" s="88">
        <v>140</v>
      </c>
      <c r="U360" s="89" t="s">
        <v>593</v>
      </c>
      <c r="V360" s="90">
        <v>50306400</v>
      </c>
      <c r="W360" s="91">
        <v>46049</v>
      </c>
      <c r="X360" s="92">
        <v>0</v>
      </c>
      <c r="Y360" s="91" t="s">
        <v>1935</v>
      </c>
      <c r="Z360" s="93">
        <v>46069</v>
      </c>
      <c r="AA360" s="94">
        <v>0</v>
      </c>
      <c r="AB360" s="95">
        <v>46249</v>
      </c>
      <c r="AC360" s="96">
        <v>0</v>
      </c>
      <c r="AD360" s="132">
        <v>0</v>
      </c>
      <c r="AE360" s="137" t="s">
        <v>2347</v>
      </c>
      <c r="AF360" s="78" t="s">
        <v>1796</v>
      </c>
    </row>
    <row r="361" spans="1:32" ht="35.25" customHeight="1" x14ac:dyDescent="0.3">
      <c r="A361" s="74">
        <v>782</v>
      </c>
      <c r="B361" s="75">
        <v>326</v>
      </c>
      <c r="C361" s="76" t="s">
        <v>1504</v>
      </c>
      <c r="D361" s="77" t="s">
        <v>1778</v>
      </c>
      <c r="E361" s="78" t="s">
        <v>883</v>
      </c>
      <c r="F361" s="77" t="s">
        <v>909</v>
      </c>
      <c r="G361" s="79" t="s">
        <v>2345</v>
      </c>
      <c r="H361" s="80">
        <v>1039024659</v>
      </c>
      <c r="I361" s="81">
        <v>2102507</v>
      </c>
      <c r="J361" s="81">
        <v>2102507</v>
      </c>
      <c r="K361" s="129"/>
      <c r="L361" s="82" t="s">
        <v>2295</v>
      </c>
      <c r="M361" s="83" t="s">
        <v>2343</v>
      </c>
      <c r="N361" s="138">
        <v>70140647</v>
      </c>
      <c r="O361" s="83" t="s">
        <v>2346</v>
      </c>
      <c r="P361" s="84">
        <v>1083014881</v>
      </c>
      <c r="Q361" s="85">
        <v>884</v>
      </c>
      <c r="R361" s="86" t="s">
        <v>3327</v>
      </c>
      <c r="S361" s="87">
        <v>2102507</v>
      </c>
      <c r="T361" s="88">
        <v>9208</v>
      </c>
      <c r="U361" s="89" t="s">
        <v>607</v>
      </c>
      <c r="V361" s="90">
        <v>2102507</v>
      </c>
      <c r="W361" s="91">
        <v>46248</v>
      </c>
      <c r="X361" s="92">
        <v>0</v>
      </c>
      <c r="Y361" s="91" t="s">
        <v>1935</v>
      </c>
      <c r="Z361" s="93" t="s">
        <v>895</v>
      </c>
      <c r="AA361" s="94">
        <v>0</v>
      </c>
      <c r="AB361" s="95" t="s">
        <v>895</v>
      </c>
      <c r="AC361" s="96">
        <v>0</v>
      </c>
      <c r="AD361" s="132">
        <v>0</v>
      </c>
      <c r="AE361" s="137"/>
      <c r="AF361" s="78" t="s">
        <v>2296</v>
      </c>
    </row>
    <row r="362" spans="1:32" ht="35.25" customHeight="1" x14ac:dyDescent="0.3">
      <c r="A362" s="74">
        <v>515</v>
      </c>
      <c r="B362" s="75">
        <v>327</v>
      </c>
      <c r="C362" s="76" t="s">
        <v>1337</v>
      </c>
      <c r="D362" s="77" t="s">
        <v>1778</v>
      </c>
      <c r="E362" s="78" t="s">
        <v>903</v>
      </c>
      <c r="F362" s="77" t="s">
        <v>909</v>
      </c>
      <c r="G362" s="79" t="s">
        <v>2348</v>
      </c>
      <c r="H362" s="80">
        <v>70166500</v>
      </c>
      <c r="I362" s="81">
        <v>7884400</v>
      </c>
      <c r="J362" s="81">
        <v>50306400</v>
      </c>
      <c r="K362" s="129" t="s">
        <v>2342</v>
      </c>
      <c r="L362" s="82" t="s">
        <v>2232</v>
      </c>
      <c r="M362" s="83" t="s">
        <v>2308</v>
      </c>
      <c r="N362" s="138">
        <v>21490893</v>
      </c>
      <c r="O362" s="83" t="s">
        <v>2292</v>
      </c>
      <c r="P362" s="84">
        <v>71612522</v>
      </c>
      <c r="Q362" s="85">
        <v>370</v>
      </c>
      <c r="R362" s="86" t="s">
        <v>3310</v>
      </c>
      <c r="S362" s="87">
        <v>50306400</v>
      </c>
      <c r="T362" s="88">
        <v>131</v>
      </c>
      <c r="U362" s="89" t="s">
        <v>588</v>
      </c>
      <c r="V362" s="90">
        <v>50306400</v>
      </c>
      <c r="W362" s="91">
        <v>46048</v>
      </c>
      <c r="X362" s="92">
        <v>0</v>
      </c>
      <c r="Y362" s="91" t="s">
        <v>1935</v>
      </c>
      <c r="Z362" s="93">
        <v>46069</v>
      </c>
      <c r="AA362" s="94">
        <v>0</v>
      </c>
      <c r="AB362" s="95">
        <v>46249</v>
      </c>
      <c r="AC362" s="96">
        <v>0</v>
      </c>
      <c r="AD362" s="132">
        <v>0</v>
      </c>
      <c r="AE362" s="137" t="s">
        <v>2349</v>
      </c>
      <c r="AF362" s="78" t="s">
        <v>1796</v>
      </c>
    </row>
    <row r="363" spans="1:32" ht="35.25" customHeight="1" x14ac:dyDescent="0.3">
      <c r="A363" s="74">
        <v>779</v>
      </c>
      <c r="B363" s="75">
        <v>327</v>
      </c>
      <c r="C363" s="76" t="s">
        <v>1501</v>
      </c>
      <c r="D363" s="77" t="s">
        <v>1778</v>
      </c>
      <c r="E363" s="78" t="s">
        <v>883</v>
      </c>
      <c r="F363" s="77" t="s">
        <v>909</v>
      </c>
      <c r="G363" s="79" t="s">
        <v>2348</v>
      </c>
      <c r="H363" s="80">
        <v>70166500</v>
      </c>
      <c r="I363" s="81">
        <v>2102507</v>
      </c>
      <c r="J363" s="81">
        <v>2102507</v>
      </c>
      <c r="K363" s="129"/>
      <c r="L363" s="82" t="s">
        <v>2295</v>
      </c>
      <c r="M363" s="83" t="s">
        <v>2308</v>
      </c>
      <c r="N363" s="138">
        <v>21490893</v>
      </c>
      <c r="O363" s="83" t="s">
        <v>2292</v>
      </c>
      <c r="P363" s="84">
        <v>71612522</v>
      </c>
      <c r="Q363" s="85">
        <v>874</v>
      </c>
      <c r="R363" s="86" t="s">
        <v>3318</v>
      </c>
      <c r="S363" s="87">
        <v>2102507</v>
      </c>
      <c r="T363" s="88">
        <v>9212</v>
      </c>
      <c r="U363" s="89" t="s">
        <v>610</v>
      </c>
      <c r="V363" s="90">
        <v>2102507</v>
      </c>
      <c r="W363" s="91">
        <v>46248</v>
      </c>
      <c r="X363" s="92">
        <v>0</v>
      </c>
      <c r="Y363" s="91" t="s">
        <v>1935</v>
      </c>
      <c r="Z363" s="93" t="s">
        <v>895</v>
      </c>
      <c r="AA363" s="94">
        <v>0</v>
      </c>
      <c r="AB363" s="95" t="s">
        <v>895</v>
      </c>
      <c r="AC363" s="96">
        <v>0</v>
      </c>
      <c r="AD363" s="132">
        <v>0</v>
      </c>
      <c r="AE363" s="137"/>
      <c r="AF363" s="78" t="s">
        <v>2296</v>
      </c>
    </row>
    <row r="364" spans="1:32" ht="35.25" customHeight="1" x14ac:dyDescent="0.3">
      <c r="A364" s="74">
        <v>517</v>
      </c>
      <c r="B364" s="75">
        <v>328</v>
      </c>
      <c r="C364" s="76" t="s">
        <v>1339</v>
      </c>
      <c r="D364" s="77" t="s">
        <v>1778</v>
      </c>
      <c r="E364" s="78" t="s">
        <v>903</v>
      </c>
      <c r="F364" s="77" t="s">
        <v>909</v>
      </c>
      <c r="G364" s="79" t="s">
        <v>2350</v>
      </c>
      <c r="H364" s="80">
        <v>8111941</v>
      </c>
      <c r="I364" s="81">
        <v>7884400</v>
      </c>
      <c r="J364" s="81">
        <v>50306400</v>
      </c>
      <c r="K364" s="129" t="s">
        <v>2342</v>
      </c>
      <c r="L364" s="82" t="s">
        <v>2232</v>
      </c>
      <c r="M364" s="83" t="s">
        <v>2307</v>
      </c>
      <c r="N364" s="138">
        <v>3567952</v>
      </c>
      <c r="O364" s="83" t="s">
        <v>1997</v>
      </c>
      <c r="P364" s="84">
        <v>43671828</v>
      </c>
      <c r="Q364" s="85">
        <v>368</v>
      </c>
      <c r="R364" s="86" t="s">
        <v>3308</v>
      </c>
      <c r="S364" s="87">
        <v>50306400</v>
      </c>
      <c r="T364" s="88">
        <v>133</v>
      </c>
      <c r="U364" s="89" t="s">
        <v>589</v>
      </c>
      <c r="V364" s="90">
        <v>50306400</v>
      </c>
      <c r="W364" s="91">
        <v>46048</v>
      </c>
      <c r="X364" s="92">
        <v>0</v>
      </c>
      <c r="Y364" s="91" t="s">
        <v>1935</v>
      </c>
      <c r="Z364" s="93">
        <v>46069</v>
      </c>
      <c r="AA364" s="94">
        <v>0</v>
      </c>
      <c r="AB364" s="95">
        <v>46249</v>
      </c>
      <c r="AC364" s="96">
        <v>0</v>
      </c>
      <c r="AD364" s="132">
        <v>0</v>
      </c>
      <c r="AE364" s="137" t="s">
        <v>2351</v>
      </c>
      <c r="AF364" s="78" t="s">
        <v>1796</v>
      </c>
    </row>
    <row r="365" spans="1:32" ht="35.25" customHeight="1" x14ac:dyDescent="0.3">
      <c r="A365" s="74">
        <v>781</v>
      </c>
      <c r="B365" s="75">
        <v>328</v>
      </c>
      <c r="C365" s="76" t="s">
        <v>1503</v>
      </c>
      <c r="D365" s="77" t="s">
        <v>1778</v>
      </c>
      <c r="E365" s="78" t="s">
        <v>883</v>
      </c>
      <c r="F365" s="77" t="s">
        <v>909</v>
      </c>
      <c r="G365" s="79" t="s">
        <v>2350</v>
      </c>
      <c r="H365" s="80">
        <v>8111941</v>
      </c>
      <c r="I365" s="81">
        <v>2102507</v>
      </c>
      <c r="J365" s="81">
        <v>2102507</v>
      </c>
      <c r="K365" s="129"/>
      <c r="L365" s="82" t="s">
        <v>2295</v>
      </c>
      <c r="M365" s="83" t="s">
        <v>2307</v>
      </c>
      <c r="N365" s="138">
        <v>3567952</v>
      </c>
      <c r="O365" s="83" t="s">
        <v>1997</v>
      </c>
      <c r="P365" s="84">
        <v>43671828</v>
      </c>
      <c r="Q365" s="85">
        <v>880</v>
      </c>
      <c r="R365" s="86" t="s">
        <v>3323</v>
      </c>
      <c r="S365" s="87">
        <v>2102507</v>
      </c>
      <c r="T365" s="88">
        <v>9205</v>
      </c>
      <c r="U365" s="89" t="s">
        <v>605</v>
      </c>
      <c r="V365" s="90">
        <v>2102507</v>
      </c>
      <c r="W365" s="91">
        <v>46248</v>
      </c>
      <c r="X365" s="92">
        <v>0</v>
      </c>
      <c r="Y365" s="91" t="s">
        <v>1935</v>
      </c>
      <c r="Z365" s="93" t="s">
        <v>895</v>
      </c>
      <c r="AA365" s="94">
        <v>0</v>
      </c>
      <c r="AB365" s="95" t="s">
        <v>895</v>
      </c>
      <c r="AC365" s="96">
        <v>0</v>
      </c>
      <c r="AD365" s="132">
        <v>0</v>
      </c>
      <c r="AE365" s="137"/>
      <c r="AF365" s="78" t="s">
        <v>2296</v>
      </c>
    </row>
    <row r="366" spans="1:32" ht="35.25" customHeight="1" x14ac:dyDescent="0.3">
      <c r="A366" s="74">
        <v>522</v>
      </c>
      <c r="B366" s="75">
        <v>329</v>
      </c>
      <c r="C366" s="76" t="s">
        <v>1344</v>
      </c>
      <c r="D366" s="77" t="s">
        <v>1778</v>
      </c>
      <c r="E366" s="78" t="s">
        <v>903</v>
      </c>
      <c r="F366" s="77" t="s">
        <v>909</v>
      </c>
      <c r="G366" s="79" t="s">
        <v>2352</v>
      </c>
      <c r="H366" s="80">
        <v>1128454001</v>
      </c>
      <c r="I366" s="81">
        <v>7884400</v>
      </c>
      <c r="J366" s="81">
        <v>50306400</v>
      </c>
      <c r="K366" s="129" t="s">
        <v>2342</v>
      </c>
      <c r="L366" s="82" t="s">
        <v>2232</v>
      </c>
      <c r="M366" s="83" t="s">
        <v>2343</v>
      </c>
      <c r="N366" s="138">
        <v>70140647</v>
      </c>
      <c r="O366" s="83" t="s">
        <v>2346</v>
      </c>
      <c r="P366" s="84">
        <v>1083014881</v>
      </c>
      <c r="Q366" s="85">
        <v>364</v>
      </c>
      <c r="R366" s="86" t="s">
        <v>3304</v>
      </c>
      <c r="S366" s="87">
        <v>50306400</v>
      </c>
      <c r="T366" s="88">
        <v>137</v>
      </c>
      <c r="U366" s="89" t="s">
        <v>591</v>
      </c>
      <c r="V366" s="90">
        <v>50306400</v>
      </c>
      <c r="W366" s="91">
        <v>46048</v>
      </c>
      <c r="X366" s="92">
        <v>0</v>
      </c>
      <c r="Y366" s="91" t="s">
        <v>1935</v>
      </c>
      <c r="Z366" s="93">
        <v>46069</v>
      </c>
      <c r="AA366" s="94">
        <v>0</v>
      </c>
      <c r="AB366" s="95">
        <v>46249</v>
      </c>
      <c r="AC366" s="96">
        <v>0</v>
      </c>
      <c r="AD366" s="132">
        <v>0</v>
      </c>
      <c r="AE366" s="137" t="s">
        <v>2353</v>
      </c>
      <c r="AF366" s="78" t="s">
        <v>1796</v>
      </c>
    </row>
    <row r="367" spans="1:32" ht="35.25" customHeight="1" x14ac:dyDescent="0.3">
      <c r="A367" s="74">
        <v>786</v>
      </c>
      <c r="B367" s="75">
        <v>329</v>
      </c>
      <c r="C367" s="76" t="s">
        <v>1508</v>
      </c>
      <c r="D367" s="77" t="s">
        <v>1778</v>
      </c>
      <c r="E367" s="78" t="s">
        <v>883</v>
      </c>
      <c r="F367" s="77" t="s">
        <v>909</v>
      </c>
      <c r="G367" s="79" t="s">
        <v>2352</v>
      </c>
      <c r="H367" s="80">
        <v>1128454001</v>
      </c>
      <c r="I367" s="81">
        <v>2102507</v>
      </c>
      <c r="J367" s="81">
        <v>2102507</v>
      </c>
      <c r="K367" s="129"/>
      <c r="L367" s="82" t="s">
        <v>2295</v>
      </c>
      <c r="M367" s="83" t="s">
        <v>2343</v>
      </c>
      <c r="N367" s="138">
        <v>70140647</v>
      </c>
      <c r="O367" s="83" t="s">
        <v>2346</v>
      </c>
      <c r="P367" s="84">
        <v>1083014881</v>
      </c>
      <c r="Q367" s="85">
        <v>885</v>
      </c>
      <c r="R367" s="86" t="s">
        <v>3328</v>
      </c>
      <c r="S367" s="87">
        <v>2102507</v>
      </c>
      <c r="T367" s="88">
        <v>9210</v>
      </c>
      <c r="U367" s="89" t="s">
        <v>609</v>
      </c>
      <c r="V367" s="90">
        <v>2102507</v>
      </c>
      <c r="W367" s="91">
        <v>46248</v>
      </c>
      <c r="X367" s="92">
        <v>0</v>
      </c>
      <c r="Y367" s="91" t="s">
        <v>1935</v>
      </c>
      <c r="Z367" s="93" t="s">
        <v>895</v>
      </c>
      <c r="AA367" s="94">
        <v>0</v>
      </c>
      <c r="AB367" s="95" t="s">
        <v>895</v>
      </c>
      <c r="AC367" s="96">
        <v>0</v>
      </c>
      <c r="AD367" s="132">
        <v>0</v>
      </c>
      <c r="AE367" s="137"/>
      <c r="AF367" s="78" t="s">
        <v>2296</v>
      </c>
    </row>
    <row r="368" spans="1:32" ht="35.25" customHeight="1" x14ac:dyDescent="0.3">
      <c r="A368" s="74">
        <v>119</v>
      </c>
      <c r="B368" s="75">
        <v>330</v>
      </c>
      <c r="C368" s="76" t="s">
        <v>1000</v>
      </c>
      <c r="D368" s="77" t="s">
        <v>1762</v>
      </c>
      <c r="E368" s="78" t="s">
        <v>903</v>
      </c>
      <c r="F368" s="77" t="s">
        <v>909</v>
      </c>
      <c r="G368" s="79" t="s">
        <v>2354</v>
      </c>
      <c r="H368" s="80">
        <v>1028033916</v>
      </c>
      <c r="I368" s="81">
        <v>4300600</v>
      </c>
      <c r="J368" s="81">
        <v>25660247</v>
      </c>
      <c r="K368" s="74" t="s">
        <v>812</v>
      </c>
      <c r="L368" s="82" t="s">
        <v>2355</v>
      </c>
      <c r="M368" s="83" t="s">
        <v>2356</v>
      </c>
      <c r="N368" s="138">
        <v>43825424</v>
      </c>
      <c r="O368" s="83"/>
      <c r="P368" s="84" t="s">
        <v>895</v>
      </c>
      <c r="Q368" s="85">
        <v>399</v>
      </c>
      <c r="R368" s="86" t="s">
        <v>3197</v>
      </c>
      <c r="S368" s="87">
        <v>25800000</v>
      </c>
      <c r="T368" s="88">
        <v>410</v>
      </c>
      <c r="U368" s="89" t="s">
        <v>217</v>
      </c>
      <c r="V368" s="90">
        <v>25660247</v>
      </c>
      <c r="W368" s="91">
        <v>46050</v>
      </c>
      <c r="X368" s="92">
        <v>0</v>
      </c>
      <c r="Y368" s="91" t="s">
        <v>1935</v>
      </c>
      <c r="Z368" s="93">
        <v>46055</v>
      </c>
      <c r="AA368" s="94">
        <v>0</v>
      </c>
      <c r="AB368" s="95">
        <v>46235</v>
      </c>
      <c r="AC368" s="96">
        <v>0</v>
      </c>
      <c r="AD368" s="132">
        <v>0</v>
      </c>
      <c r="AE368" s="137" t="s">
        <v>2357</v>
      </c>
      <c r="AF368" s="78" t="s">
        <v>2358</v>
      </c>
    </row>
    <row r="369" spans="1:32" ht="35.25" customHeight="1" x14ac:dyDescent="0.3">
      <c r="A369" s="74">
        <v>81</v>
      </c>
      <c r="B369" s="75">
        <v>331</v>
      </c>
      <c r="C369" s="76" t="s">
        <v>938</v>
      </c>
      <c r="D369" s="77" t="s">
        <v>22</v>
      </c>
      <c r="E369" s="78" t="s">
        <v>903</v>
      </c>
      <c r="F369" s="77" t="s">
        <v>1736</v>
      </c>
      <c r="G369" s="79" t="s">
        <v>2359</v>
      </c>
      <c r="H369" s="80">
        <v>860005289</v>
      </c>
      <c r="I369" s="81">
        <v>0</v>
      </c>
      <c r="J369" s="81">
        <v>100000000</v>
      </c>
      <c r="K369" s="74" t="s">
        <v>812</v>
      </c>
      <c r="L369" s="82" t="s">
        <v>2355</v>
      </c>
      <c r="M369" s="83" t="s">
        <v>1731</v>
      </c>
      <c r="N369" s="138">
        <v>43208997</v>
      </c>
      <c r="O369" s="83" t="s">
        <v>1729</v>
      </c>
      <c r="P369" s="84">
        <v>98663915</v>
      </c>
      <c r="Q369" s="85">
        <v>408</v>
      </c>
      <c r="R369" s="86" t="s">
        <v>3172</v>
      </c>
      <c r="S369" s="87">
        <v>100000000</v>
      </c>
      <c r="T369" s="88">
        <v>408</v>
      </c>
      <c r="U369" s="89" t="s">
        <v>180</v>
      </c>
      <c r="V369" s="90">
        <v>100000000</v>
      </c>
      <c r="W369" s="91">
        <v>46051</v>
      </c>
      <c r="X369" s="92">
        <v>0</v>
      </c>
      <c r="Y369" s="91">
        <v>46055</v>
      </c>
      <c r="Z369" s="93">
        <v>46055</v>
      </c>
      <c r="AA369" s="94">
        <v>0</v>
      </c>
      <c r="AB369" s="95">
        <v>46387</v>
      </c>
      <c r="AC369" s="96">
        <v>0</v>
      </c>
      <c r="AD369" s="132">
        <v>0</v>
      </c>
      <c r="AE369" s="137" t="s">
        <v>2360</v>
      </c>
      <c r="AF369" s="78" t="s">
        <v>2247</v>
      </c>
    </row>
    <row r="370" spans="1:32" ht="35.25" customHeight="1" x14ac:dyDescent="0.3">
      <c r="A370" s="74">
        <v>64</v>
      </c>
      <c r="B370" s="75">
        <v>332</v>
      </c>
      <c r="C370" s="76" t="s">
        <v>922</v>
      </c>
      <c r="D370" s="77" t="s">
        <v>22</v>
      </c>
      <c r="E370" s="78" t="s">
        <v>903</v>
      </c>
      <c r="F370" s="77" t="s">
        <v>909</v>
      </c>
      <c r="G370" s="79" t="s">
        <v>2361</v>
      </c>
      <c r="H370" s="80">
        <v>15439600</v>
      </c>
      <c r="I370" s="81">
        <v>3583800</v>
      </c>
      <c r="J370" s="81">
        <v>21502800</v>
      </c>
      <c r="K370" s="74" t="s">
        <v>812</v>
      </c>
      <c r="L370" s="82" t="s">
        <v>2355</v>
      </c>
      <c r="M370" s="83" t="s">
        <v>1729</v>
      </c>
      <c r="N370" s="138">
        <v>98663915</v>
      </c>
      <c r="O370" s="83" t="s">
        <v>1724</v>
      </c>
      <c r="P370" s="84">
        <v>43754943</v>
      </c>
      <c r="Q370" s="85">
        <v>417</v>
      </c>
      <c r="R370" s="86" t="s">
        <v>3160</v>
      </c>
      <c r="S370" s="87">
        <v>21502800</v>
      </c>
      <c r="T370" s="88">
        <v>407</v>
      </c>
      <c r="U370" s="89" t="s">
        <v>108</v>
      </c>
      <c r="V370" s="90">
        <v>21502800</v>
      </c>
      <c r="W370" s="91">
        <v>46050</v>
      </c>
      <c r="X370" s="92">
        <v>0</v>
      </c>
      <c r="Y370" s="91" t="s">
        <v>1935</v>
      </c>
      <c r="Z370" s="93">
        <v>46055</v>
      </c>
      <c r="AA370" s="94">
        <v>0</v>
      </c>
      <c r="AB370" s="95">
        <v>46231</v>
      </c>
      <c r="AC370" s="96">
        <v>0</v>
      </c>
      <c r="AD370" s="132">
        <v>0</v>
      </c>
      <c r="AE370" s="137" t="s">
        <v>2362</v>
      </c>
      <c r="AF370" s="78" t="s">
        <v>1796</v>
      </c>
    </row>
    <row r="371" spans="1:32" ht="35.25" customHeight="1" x14ac:dyDescent="0.3">
      <c r="A371" s="144">
        <v>74</v>
      </c>
      <c r="B371" s="75">
        <v>333</v>
      </c>
      <c r="C371" s="76" t="s">
        <v>932</v>
      </c>
      <c r="D371" s="77" t="s">
        <v>22</v>
      </c>
      <c r="E371" s="78" t="s">
        <v>903</v>
      </c>
      <c r="F371" s="77" t="s">
        <v>909</v>
      </c>
      <c r="G371" s="79" t="s">
        <v>2363</v>
      </c>
      <c r="H371" s="80">
        <v>70135960</v>
      </c>
      <c r="I371" s="81">
        <v>3583800</v>
      </c>
      <c r="J371" s="81">
        <v>21502800</v>
      </c>
      <c r="K371" s="74" t="s">
        <v>812</v>
      </c>
      <c r="L371" s="82" t="s">
        <v>2355</v>
      </c>
      <c r="M371" s="83" t="s">
        <v>1729</v>
      </c>
      <c r="N371" s="138">
        <v>98663915</v>
      </c>
      <c r="O371" s="83" t="s">
        <v>1731</v>
      </c>
      <c r="P371" s="84">
        <v>43208997</v>
      </c>
      <c r="Q371" s="85">
        <v>414</v>
      </c>
      <c r="R371" s="86" t="s">
        <v>3159</v>
      </c>
      <c r="S371" s="87">
        <v>21502800</v>
      </c>
      <c r="T371" s="88">
        <v>409</v>
      </c>
      <c r="U371" s="89" t="s">
        <v>109</v>
      </c>
      <c r="V371" s="90">
        <v>21502800</v>
      </c>
      <c r="W371" s="91">
        <v>46050</v>
      </c>
      <c r="X371" s="92">
        <v>0</v>
      </c>
      <c r="Y371" s="91" t="s">
        <v>1935</v>
      </c>
      <c r="Z371" s="93">
        <v>46051</v>
      </c>
      <c r="AA371" s="94">
        <v>0</v>
      </c>
      <c r="AB371" s="95">
        <v>46231</v>
      </c>
      <c r="AC371" s="96">
        <v>0</v>
      </c>
      <c r="AD371" s="132">
        <v>0</v>
      </c>
      <c r="AE371" s="130" t="s">
        <v>2364</v>
      </c>
      <c r="AF371" s="78" t="s">
        <v>1796</v>
      </c>
    </row>
    <row r="372" spans="1:32" ht="35.25" customHeight="1" x14ac:dyDescent="0.3">
      <c r="A372" s="144">
        <v>59</v>
      </c>
      <c r="B372" s="75">
        <v>334</v>
      </c>
      <c r="C372" s="76" t="s">
        <v>917</v>
      </c>
      <c r="D372" s="77" t="s">
        <v>0</v>
      </c>
      <c r="E372" s="78" t="s">
        <v>903</v>
      </c>
      <c r="F372" s="77" t="s">
        <v>909</v>
      </c>
      <c r="G372" s="79" t="s">
        <v>2365</v>
      </c>
      <c r="H372" s="80">
        <v>43463569</v>
      </c>
      <c r="I372" s="81">
        <v>3583800</v>
      </c>
      <c r="J372" s="81">
        <v>21502800</v>
      </c>
      <c r="K372" s="74" t="s">
        <v>812</v>
      </c>
      <c r="L372" s="82" t="s">
        <v>2355</v>
      </c>
      <c r="M372" s="83" t="s">
        <v>2366</v>
      </c>
      <c r="N372" s="138">
        <v>43586384</v>
      </c>
      <c r="O372" s="83" t="s">
        <v>1740</v>
      </c>
      <c r="P372" s="84">
        <v>21576431</v>
      </c>
      <c r="Q372" s="85">
        <v>63</v>
      </c>
      <c r="R372" s="86" t="s">
        <v>3149</v>
      </c>
      <c r="S372" s="87">
        <v>21502800</v>
      </c>
      <c r="T372" s="88">
        <v>422</v>
      </c>
      <c r="U372" s="89" t="s">
        <v>114</v>
      </c>
      <c r="V372" s="90">
        <v>21502800</v>
      </c>
      <c r="W372" s="91">
        <v>46051</v>
      </c>
      <c r="X372" s="92">
        <v>0</v>
      </c>
      <c r="Y372" s="91" t="s">
        <v>1935</v>
      </c>
      <c r="Z372" s="93">
        <v>46051</v>
      </c>
      <c r="AA372" s="94">
        <v>0</v>
      </c>
      <c r="AB372" s="95">
        <v>46231</v>
      </c>
      <c r="AC372" s="96">
        <v>0</v>
      </c>
      <c r="AD372" s="132">
        <v>0</v>
      </c>
      <c r="AE372" s="130" t="s">
        <v>2367</v>
      </c>
      <c r="AF372" s="78" t="s">
        <v>1796</v>
      </c>
    </row>
    <row r="373" spans="1:32" ht="35.25" customHeight="1" x14ac:dyDescent="0.3">
      <c r="A373" s="74">
        <v>516</v>
      </c>
      <c r="B373" s="75">
        <v>335</v>
      </c>
      <c r="C373" s="76" t="s">
        <v>1338</v>
      </c>
      <c r="D373" s="77" t="s">
        <v>1778</v>
      </c>
      <c r="E373" s="78" t="s">
        <v>903</v>
      </c>
      <c r="F373" s="77" t="s">
        <v>909</v>
      </c>
      <c r="G373" s="79" t="s">
        <v>2368</v>
      </c>
      <c r="H373" s="80">
        <v>15442707</v>
      </c>
      <c r="I373" s="81">
        <v>7884400</v>
      </c>
      <c r="J373" s="81">
        <v>50306400</v>
      </c>
      <c r="K373" s="129" t="s">
        <v>2342</v>
      </c>
      <c r="L373" s="82" t="s">
        <v>2355</v>
      </c>
      <c r="M373" s="83" t="s">
        <v>2300</v>
      </c>
      <c r="N373" s="138">
        <v>32277581</v>
      </c>
      <c r="O373" s="83" t="s">
        <v>2293</v>
      </c>
      <c r="P373" s="84">
        <v>43906101</v>
      </c>
      <c r="Q373" s="85">
        <v>369</v>
      </c>
      <c r="R373" s="86" t="s">
        <v>3309</v>
      </c>
      <c r="S373" s="87">
        <v>50306400</v>
      </c>
      <c r="T373" s="88">
        <v>405</v>
      </c>
      <c r="U373" s="89" t="s">
        <v>254</v>
      </c>
      <c r="V373" s="90">
        <v>50306400</v>
      </c>
      <c r="W373" s="91">
        <v>46050</v>
      </c>
      <c r="X373" s="92">
        <v>0</v>
      </c>
      <c r="Y373" s="91" t="s">
        <v>1935</v>
      </c>
      <c r="Z373" s="93">
        <v>46069</v>
      </c>
      <c r="AA373" s="94">
        <v>0</v>
      </c>
      <c r="AB373" s="95">
        <v>46249</v>
      </c>
      <c r="AC373" s="96">
        <v>0</v>
      </c>
      <c r="AD373" s="132">
        <v>0</v>
      </c>
      <c r="AE373" s="137" t="s">
        <v>2369</v>
      </c>
      <c r="AF373" s="78" t="s">
        <v>1796</v>
      </c>
    </row>
    <row r="374" spans="1:32" ht="35.25" customHeight="1" x14ac:dyDescent="0.3">
      <c r="A374" s="74">
        <v>780</v>
      </c>
      <c r="B374" s="75">
        <v>335</v>
      </c>
      <c r="C374" s="76" t="s">
        <v>1502</v>
      </c>
      <c r="D374" s="77" t="s">
        <v>1778</v>
      </c>
      <c r="E374" s="78" t="s">
        <v>883</v>
      </c>
      <c r="F374" s="77" t="s">
        <v>909</v>
      </c>
      <c r="G374" s="79" t="s">
        <v>2368</v>
      </c>
      <c r="H374" s="80">
        <v>15442707</v>
      </c>
      <c r="I374" s="81">
        <v>2102507</v>
      </c>
      <c r="J374" s="81">
        <v>2102507</v>
      </c>
      <c r="K374" s="129"/>
      <c r="L374" s="82" t="s">
        <v>2295</v>
      </c>
      <c r="M374" s="83" t="s">
        <v>2300</v>
      </c>
      <c r="N374" s="138">
        <v>32277581</v>
      </c>
      <c r="O374" s="83" t="s">
        <v>2293</v>
      </c>
      <c r="P374" s="84">
        <v>43906101</v>
      </c>
      <c r="Q374" s="85">
        <v>872</v>
      </c>
      <c r="R374" s="86" t="s">
        <v>3316</v>
      </c>
      <c r="S374" s="87">
        <v>2102507</v>
      </c>
      <c r="T374" s="88">
        <v>9207</v>
      </c>
      <c r="U374" s="89" t="s">
        <v>607</v>
      </c>
      <c r="V374" s="90">
        <v>2102507</v>
      </c>
      <c r="W374" s="91">
        <v>46248</v>
      </c>
      <c r="X374" s="92">
        <v>0</v>
      </c>
      <c r="Y374" s="91" t="s">
        <v>1935</v>
      </c>
      <c r="Z374" s="93" t="s">
        <v>895</v>
      </c>
      <c r="AA374" s="94">
        <v>0</v>
      </c>
      <c r="AB374" s="95" t="s">
        <v>895</v>
      </c>
      <c r="AC374" s="96">
        <v>0</v>
      </c>
      <c r="AD374" s="132">
        <v>0</v>
      </c>
      <c r="AE374" s="137"/>
      <c r="AF374" s="78" t="s">
        <v>2296</v>
      </c>
    </row>
    <row r="375" spans="1:32" ht="35.25" customHeight="1" x14ac:dyDescent="0.3">
      <c r="A375" s="74">
        <v>521</v>
      </c>
      <c r="B375" s="75">
        <v>336</v>
      </c>
      <c r="C375" s="76" t="s">
        <v>1343</v>
      </c>
      <c r="D375" s="77" t="s">
        <v>1778</v>
      </c>
      <c r="E375" s="78" t="s">
        <v>903</v>
      </c>
      <c r="F375" s="77" t="s">
        <v>909</v>
      </c>
      <c r="G375" s="79" t="s">
        <v>2370</v>
      </c>
      <c r="H375" s="80">
        <v>1017123832</v>
      </c>
      <c r="I375" s="81">
        <v>10034700</v>
      </c>
      <c r="J375" s="81">
        <v>63208200</v>
      </c>
      <c r="K375" s="129" t="s">
        <v>2371</v>
      </c>
      <c r="L375" s="82" t="s">
        <v>2355</v>
      </c>
      <c r="M375" s="83" t="s">
        <v>2308</v>
      </c>
      <c r="N375" s="138">
        <v>21490893</v>
      </c>
      <c r="O375" s="83" t="s">
        <v>2300</v>
      </c>
      <c r="P375" s="84">
        <v>32277581</v>
      </c>
      <c r="Q375" s="85">
        <v>365</v>
      </c>
      <c r="R375" s="86" t="s">
        <v>3305</v>
      </c>
      <c r="S375" s="87">
        <v>63208200</v>
      </c>
      <c r="T375" s="88">
        <v>401</v>
      </c>
      <c r="U375" s="89" t="s">
        <v>597</v>
      </c>
      <c r="V375" s="90">
        <v>63208200</v>
      </c>
      <c r="W375" s="91">
        <v>46050</v>
      </c>
      <c r="X375" s="92">
        <v>0</v>
      </c>
      <c r="Y375" s="91" t="s">
        <v>1935</v>
      </c>
      <c r="Z375" s="93">
        <v>46069</v>
      </c>
      <c r="AA375" s="94">
        <v>0</v>
      </c>
      <c r="AB375" s="95">
        <v>46249</v>
      </c>
      <c r="AC375" s="96">
        <v>0</v>
      </c>
      <c r="AD375" s="132">
        <v>0</v>
      </c>
      <c r="AE375" s="137" t="s">
        <v>2372</v>
      </c>
      <c r="AF375" s="78" t="s">
        <v>1796</v>
      </c>
    </row>
    <row r="376" spans="1:32" ht="35.25" customHeight="1" x14ac:dyDescent="0.3">
      <c r="A376" s="74">
        <v>785</v>
      </c>
      <c r="B376" s="75">
        <v>336</v>
      </c>
      <c r="C376" s="76" t="s">
        <v>1507</v>
      </c>
      <c r="D376" s="77" t="s">
        <v>1778</v>
      </c>
      <c r="E376" s="78" t="s">
        <v>883</v>
      </c>
      <c r="F376" s="77" t="s">
        <v>909</v>
      </c>
      <c r="G376" s="79" t="s">
        <v>2370</v>
      </c>
      <c r="H376" s="80">
        <v>1017123832</v>
      </c>
      <c r="I376" s="81">
        <v>2675920</v>
      </c>
      <c r="J376" s="81">
        <v>2675920</v>
      </c>
      <c r="K376" s="129"/>
      <c r="L376" s="82" t="s">
        <v>2295</v>
      </c>
      <c r="M376" s="83" t="s">
        <v>2308</v>
      </c>
      <c r="N376" s="138">
        <v>21490893</v>
      </c>
      <c r="O376" s="83" t="s">
        <v>2300</v>
      </c>
      <c r="P376" s="84">
        <v>32277581</v>
      </c>
      <c r="Q376" s="85">
        <v>882</v>
      </c>
      <c r="R376" s="86" t="s">
        <v>3325</v>
      </c>
      <c r="S376" s="87">
        <v>2675920</v>
      </c>
      <c r="T376" s="88">
        <v>9218</v>
      </c>
      <c r="U376" s="89" t="s">
        <v>613</v>
      </c>
      <c r="V376" s="90">
        <v>2675920</v>
      </c>
      <c r="W376" s="91">
        <v>46248</v>
      </c>
      <c r="X376" s="92">
        <v>0</v>
      </c>
      <c r="Y376" s="91" t="s">
        <v>1935</v>
      </c>
      <c r="Z376" s="93" t="s">
        <v>895</v>
      </c>
      <c r="AA376" s="94">
        <v>0</v>
      </c>
      <c r="AB376" s="95" t="s">
        <v>895</v>
      </c>
      <c r="AC376" s="96">
        <v>0</v>
      </c>
      <c r="AD376" s="132">
        <v>0</v>
      </c>
      <c r="AE376" s="137"/>
      <c r="AF376" s="78" t="s">
        <v>2296</v>
      </c>
    </row>
    <row r="377" spans="1:32" ht="35.25" customHeight="1" x14ac:dyDescent="0.3">
      <c r="A377" s="144">
        <v>208</v>
      </c>
      <c r="B377" s="75">
        <v>337</v>
      </c>
      <c r="C377" s="76" t="s">
        <v>1062</v>
      </c>
      <c r="D377" s="77" t="s">
        <v>1791</v>
      </c>
      <c r="E377" s="78" t="s">
        <v>903</v>
      </c>
      <c r="F377" s="77" t="s">
        <v>909</v>
      </c>
      <c r="G377" s="79" t="s">
        <v>2373</v>
      </c>
      <c r="H377" s="80">
        <v>98544258</v>
      </c>
      <c r="I377" s="81">
        <v>4734985</v>
      </c>
      <c r="J377" s="81">
        <v>28409910</v>
      </c>
      <c r="K377" s="74" t="s">
        <v>812</v>
      </c>
      <c r="L377" s="82" t="s">
        <v>2355</v>
      </c>
      <c r="M377" s="83" t="s">
        <v>2286</v>
      </c>
      <c r="N377" s="138">
        <v>8434266</v>
      </c>
      <c r="O377" s="83" t="s">
        <v>2267</v>
      </c>
      <c r="P377" s="84">
        <v>71365835</v>
      </c>
      <c r="Q377" s="85">
        <v>293</v>
      </c>
      <c r="R377" s="86" t="s">
        <v>3227</v>
      </c>
      <c r="S377" s="87">
        <v>28567740</v>
      </c>
      <c r="T377" s="88">
        <v>406</v>
      </c>
      <c r="U377" s="89" t="s">
        <v>293</v>
      </c>
      <c r="V377" s="90">
        <v>28409910</v>
      </c>
      <c r="W377" s="91">
        <v>46050</v>
      </c>
      <c r="X377" s="92">
        <v>0</v>
      </c>
      <c r="Y377" s="91" t="s">
        <v>1935</v>
      </c>
      <c r="Z377" s="93">
        <v>46050</v>
      </c>
      <c r="AA377" s="94">
        <v>0</v>
      </c>
      <c r="AB377" s="95">
        <v>46230</v>
      </c>
      <c r="AC377" s="96">
        <v>0</v>
      </c>
      <c r="AD377" s="132">
        <v>0</v>
      </c>
      <c r="AE377" s="130" t="s">
        <v>2374</v>
      </c>
      <c r="AF377" s="78" t="s">
        <v>2375</v>
      </c>
    </row>
    <row r="378" spans="1:32" ht="35.25" customHeight="1" x14ac:dyDescent="0.3">
      <c r="A378" s="74">
        <v>523</v>
      </c>
      <c r="B378" s="75">
        <v>338</v>
      </c>
      <c r="C378" s="76" t="s">
        <v>1345</v>
      </c>
      <c r="D378" s="77" t="s">
        <v>1778</v>
      </c>
      <c r="E378" s="78" t="s">
        <v>903</v>
      </c>
      <c r="F378" s="77" t="s">
        <v>909</v>
      </c>
      <c r="G378" s="79" t="s">
        <v>2376</v>
      </c>
      <c r="H378" s="80">
        <v>1110557942</v>
      </c>
      <c r="I378" s="81">
        <v>7884400</v>
      </c>
      <c r="J378" s="81">
        <v>50306400</v>
      </c>
      <c r="K378" s="129" t="s">
        <v>2342</v>
      </c>
      <c r="L378" s="82" t="s">
        <v>2355</v>
      </c>
      <c r="M378" s="83" t="s">
        <v>2346</v>
      </c>
      <c r="N378" s="138">
        <v>1083014881</v>
      </c>
      <c r="O378" s="83" t="s">
        <v>2343</v>
      </c>
      <c r="P378" s="84">
        <v>70140647</v>
      </c>
      <c r="Q378" s="85">
        <v>363</v>
      </c>
      <c r="R378" s="86" t="s">
        <v>3303</v>
      </c>
      <c r="S378" s="87">
        <v>50306400</v>
      </c>
      <c r="T378" s="88">
        <v>400</v>
      </c>
      <c r="U378" s="89" t="s">
        <v>596</v>
      </c>
      <c r="V378" s="90">
        <v>50306400</v>
      </c>
      <c r="W378" s="91">
        <v>46050</v>
      </c>
      <c r="X378" s="92">
        <v>0</v>
      </c>
      <c r="Y378" s="91" t="s">
        <v>1935</v>
      </c>
      <c r="Z378" s="93">
        <v>46069</v>
      </c>
      <c r="AA378" s="94">
        <v>0</v>
      </c>
      <c r="AB378" s="95">
        <v>46249</v>
      </c>
      <c r="AC378" s="96">
        <v>0</v>
      </c>
      <c r="AD378" s="132">
        <v>0</v>
      </c>
      <c r="AE378" s="137" t="s">
        <v>2377</v>
      </c>
      <c r="AF378" s="78" t="s">
        <v>1796</v>
      </c>
    </row>
    <row r="379" spans="1:32" ht="35.25" customHeight="1" x14ac:dyDescent="0.3">
      <c r="A379" s="74">
        <v>787</v>
      </c>
      <c r="B379" s="75">
        <v>338</v>
      </c>
      <c r="C379" s="76" t="s">
        <v>1509</v>
      </c>
      <c r="D379" s="77" t="s">
        <v>1778</v>
      </c>
      <c r="E379" s="78" t="s">
        <v>883</v>
      </c>
      <c r="F379" s="77" t="s">
        <v>909</v>
      </c>
      <c r="G379" s="79" t="s">
        <v>2376</v>
      </c>
      <c r="H379" s="80">
        <v>1110557942</v>
      </c>
      <c r="I379" s="81">
        <v>2102507</v>
      </c>
      <c r="J379" s="81">
        <v>2102507</v>
      </c>
      <c r="K379" s="129"/>
      <c r="L379" s="82" t="s">
        <v>2295</v>
      </c>
      <c r="M379" s="83" t="s">
        <v>2346</v>
      </c>
      <c r="N379" s="138">
        <v>1083014881</v>
      </c>
      <c r="O379" s="83" t="s">
        <v>2343</v>
      </c>
      <c r="P379" s="84">
        <v>70140647</v>
      </c>
      <c r="Q379" s="85">
        <v>873</v>
      </c>
      <c r="R379" s="86" t="s">
        <v>3317</v>
      </c>
      <c r="S379" s="87">
        <v>2102507</v>
      </c>
      <c r="T379" s="88">
        <v>9203</v>
      </c>
      <c r="U379" s="89" t="s">
        <v>604</v>
      </c>
      <c r="V379" s="90">
        <v>2102507</v>
      </c>
      <c r="W379" s="91">
        <v>46248</v>
      </c>
      <c r="X379" s="92">
        <v>0</v>
      </c>
      <c r="Y379" s="91" t="s">
        <v>1935</v>
      </c>
      <c r="Z379" s="93" t="s">
        <v>895</v>
      </c>
      <c r="AA379" s="94">
        <v>0</v>
      </c>
      <c r="AB379" s="95" t="s">
        <v>895</v>
      </c>
      <c r="AC379" s="96">
        <v>0</v>
      </c>
      <c r="AD379" s="132">
        <v>0</v>
      </c>
      <c r="AE379" s="137"/>
      <c r="AF379" s="78" t="s">
        <v>2296</v>
      </c>
    </row>
    <row r="380" spans="1:32" ht="35.25" customHeight="1" x14ac:dyDescent="0.3">
      <c r="A380" s="74">
        <v>173</v>
      </c>
      <c r="B380" s="75">
        <v>339</v>
      </c>
      <c r="C380" s="76" t="s">
        <v>1038</v>
      </c>
      <c r="D380" s="77" t="s">
        <v>1821</v>
      </c>
      <c r="E380" s="78" t="s">
        <v>903</v>
      </c>
      <c r="F380" s="77" t="s">
        <v>1036</v>
      </c>
      <c r="G380" s="79" t="s">
        <v>2378</v>
      </c>
      <c r="H380" s="80">
        <v>890906355</v>
      </c>
      <c r="I380" s="81">
        <v>0</v>
      </c>
      <c r="J380" s="81">
        <v>350000000</v>
      </c>
      <c r="K380" s="74" t="s">
        <v>812</v>
      </c>
      <c r="L380" s="82" t="s">
        <v>2355</v>
      </c>
      <c r="M380" s="83" t="s">
        <v>1828</v>
      </c>
      <c r="N380" s="138">
        <v>10267189</v>
      </c>
      <c r="O380" s="83" t="s">
        <v>1827</v>
      </c>
      <c r="P380" s="84">
        <v>98556206</v>
      </c>
      <c r="Q380" s="85">
        <v>339</v>
      </c>
      <c r="R380" s="86" t="s">
        <v>29</v>
      </c>
      <c r="S380" s="87">
        <v>350000000</v>
      </c>
      <c r="T380" s="88">
        <v>417</v>
      </c>
      <c r="U380" s="89" t="s">
        <v>255</v>
      </c>
      <c r="V380" s="90">
        <v>350000000</v>
      </c>
      <c r="W380" s="91">
        <v>46051</v>
      </c>
      <c r="X380" s="92">
        <v>0</v>
      </c>
      <c r="Y380" s="91">
        <v>46055</v>
      </c>
      <c r="Z380" s="93">
        <v>46055</v>
      </c>
      <c r="AA380" s="94">
        <v>0</v>
      </c>
      <c r="AB380" s="95">
        <v>46386</v>
      </c>
      <c r="AC380" s="96">
        <v>0</v>
      </c>
      <c r="AD380" s="132">
        <v>0</v>
      </c>
      <c r="AE380" s="137" t="s">
        <v>2379</v>
      </c>
      <c r="AF380" s="78" t="s">
        <v>2247</v>
      </c>
    </row>
    <row r="381" spans="1:32" ht="35.25" customHeight="1" x14ac:dyDescent="0.3">
      <c r="A381" s="74">
        <v>187</v>
      </c>
      <c r="B381" s="75">
        <v>340</v>
      </c>
      <c r="C381" s="76" t="s">
        <v>1052</v>
      </c>
      <c r="D381" s="77" t="s">
        <v>1821</v>
      </c>
      <c r="E381" s="78" t="s">
        <v>903</v>
      </c>
      <c r="F381" s="77" t="s">
        <v>1036</v>
      </c>
      <c r="G381" s="79" t="s">
        <v>252</v>
      </c>
      <c r="H381" s="80">
        <v>811017520</v>
      </c>
      <c r="I381" s="81">
        <v>0</v>
      </c>
      <c r="J381" s="81">
        <v>300000000</v>
      </c>
      <c r="K381" s="74" t="s">
        <v>812</v>
      </c>
      <c r="L381" s="82" t="s">
        <v>2355</v>
      </c>
      <c r="M381" s="83" t="s">
        <v>1823</v>
      </c>
      <c r="N381" s="138">
        <v>3507696</v>
      </c>
      <c r="O381" s="83" t="s">
        <v>1824</v>
      </c>
      <c r="P381" s="84">
        <v>75075150</v>
      </c>
      <c r="Q381" s="85">
        <v>441</v>
      </c>
      <c r="R381" s="86" t="s">
        <v>3161</v>
      </c>
      <c r="S381" s="87">
        <v>300000000</v>
      </c>
      <c r="T381" s="88">
        <v>402</v>
      </c>
      <c r="U381" s="89" t="s">
        <v>251</v>
      </c>
      <c r="V381" s="90">
        <v>300000000</v>
      </c>
      <c r="W381" s="91">
        <v>46051</v>
      </c>
      <c r="X381" s="92">
        <v>0</v>
      </c>
      <c r="Y381" s="91">
        <v>46069</v>
      </c>
      <c r="Z381" s="93">
        <v>46070</v>
      </c>
      <c r="AA381" s="94">
        <v>0</v>
      </c>
      <c r="AB381" s="95">
        <v>46386</v>
      </c>
      <c r="AC381" s="96">
        <v>0</v>
      </c>
      <c r="AD381" s="132">
        <v>0</v>
      </c>
      <c r="AE381" s="137" t="s">
        <v>2380</v>
      </c>
      <c r="AF381" s="78" t="s">
        <v>2247</v>
      </c>
    </row>
    <row r="382" spans="1:32" ht="35.25" customHeight="1" x14ac:dyDescent="0.3">
      <c r="A382" s="74">
        <v>189</v>
      </c>
      <c r="B382" s="75">
        <v>341</v>
      </c>
      <c r="C382" s="76" t="s">
        <v>1054</v>
      </c>
      <c r="D382" s="77" t="s">
        <v>1821</v>
      </c>
      <c r="E382" s="78" t="s">
        <v>903</v>
      </c>
      <c r="F382" s="77" t="s">
        <v>1036</v>
      </c>
      <c r="G382" s="79" t="s">
        <v>2381</v>
      </c>
      <c r="H382" s="80">
        <v>890908939</v>
      </c>
      <c r="I382" s="81">
        <v>0</v>
      </c>
      <c r="J382" s="81">
        <v>400000000</v>
      </c>
      <c r="K382" s="74" t="s">
        <v>812</v>
      </c>
      <c r="L382" s="82" t="s">
        <v>2355</v>
      </c>
      <c r="M382" s="83" t="s">
        <v>1724</v>
      </c>
      <c r="N382" s="138">
        <v>43754943</v>
      </c>
      <c r="O382" s="83" t="s">
        <v>1824</v>
      </c>
      <c r="P382" s="84">
        <v>75075150</v>
      </c>
      <c r="Q382" s="85">
        <v>409</v>
      </c>
      <c r="R382" s="86" t="s">
        <v>3212</v>
      </c>
      <c r="S382" s="87">
        <v>400000000</v>
      </c>
      <c r="T382" s="88">
        <v>428</v>
      </c>
      <c r="U382" s="89" t="s">
        <v>259</v>
      </c>
      <c r="V382" s="90">
        <v>400000000</v>
      </c>
      <c r="W382" s="91">
        <v>46051</v>
      </c>
      <c r="X382" s="92">
        <v>0</v>
      </c>
      <c r="Y382" s="91">
        <v>46064</v>
      </c>
      <c r="Z382" s="93">
        <v>46064</v>
      </c>
      <c r="AA382" s="94">
        <v>0</v>
      </c>
      <c r="AB382" s="95">
        <v>46386</v>
      </c>
      <c r="AC382" s="96">
        <v>0</v>
      </c>
      <c r="AD382" s="132">
        <v>0</v>
      </c>
      <c r="AE382" s="137" t="s">
        <v>2382</v>
      </c>
      <c r="AF382" s="78" t="s">
        <v>2247</v>
      </c>
    </row>
    <row r="383" spans="1:32" ht="35.25" customHeight="1" x14ac:dyDescent="0.3">
      <c r="A383" s="74">
        <v>190</v>
      </c>
      <c r="B383" s="75">
        <v>342</v>
      </c>
      <c r="C383" s="76" t="s">
        <v>1055</v>
      </c>
      <c r="D383" s="77" t="s">
        <v>1821</v>
      </c>
      <c r="E383" s="78" t="s">
        <v>903</v>
      </c>
      <c r="F383" s="77" t="s">
        <v>1036</v>
      </c>
      <c r="G383" s="79" t="s">
        <v>2383</v>
      </c>
      <c r="H383" s="80">
        <v>800183125</v>
      </c>
      <c r="I383" s="81">
        <v>0</v>
      </c>
      <c r="J383" s="81">
        <v>170000000</v>
      </c>
      <c r="K383" s="74" t="s">
        <v>812</v>
      </c>
      <c r="L383" s="82" t="s">
        <v>2355</v>
      </c>
      <c r="M383" s="83" t="s">
        <v>1823</v>
      </c>
      <c r="N383" s="138">
        <v>3507696</v>
      </c>
      <c r="O383" s="83" t="s">
        <v>1824</v>
      </c>
      <c r="P383" s="84">
        <v>75075150</v>
      </c>
      <c r="Q383" s="85">
        <v>410</v>
      </c>
      <c r="R383" s="86" t="s">
        <v>3213</v>
      </c>
      <c r="S383" s="87">
        <v>170000000</v>
      </c>
      <c r="T383" s="88">
        <v>418</v>
      </c>
      <c r="U383" s="89" t="s">
        <v>256</v>
      </c>
      <c r="V383" s="90">
        <v>170000000</v>
      </c>
      <c r="W383" s="91">
        <v>46051</v>
      </c>
      <c r="X383" s="92">
        <v>0</v>
      </c>
      <c r="Y383" s="91">
        <v>46062</v>
      </c>
      <c r="Z383" s="93">
        <v>46063</v>
      </c>
      <c r="AA383" s="94">
        <v>0</v>
      </c>
      <c r="AB383" s="95">
        <v>46386</v>
      </c>
      <c r="AC383" s="96">
        <v>0</v>
      </c>
      <c r="AD383" s="132">
        <v>0</v>
      </c>
      <c r="AE383" s="137" t="s">
        <v>2384</v>
      </c>
      <c r="AF383" s="78" t="s">
        <v>2247</v>
      </c>
    </row>
    <row r="384" spans="1:32" ht="35.25" customHeight="1" x14ac:dyDescent="0.3">
      <c r="A384" s="144">
        <v>97</v>
      </c>
      <c r="B384" s="75">
        <v>343</v>
      </c>
      <c r="C384" s="76" t="s">
        <v>964</v>
      </c>
      <c r="D384" s="77" t="s">
        <v>1896</v>
      </c>
      <c r="E384" s="78" t="s">
        <v>903</v>
      </c>
      <c r="F384" s="77" t="s">
        <v>909</v>
      </c>
      <c r="G384" s="79" t="s">
        <v>2385</v>
      </c>
      <c r="H384" s="80">
        <v>1126787814</v>
      </c>
      <c r="I384" s="81">
        <v>10034700</v>
      </c>
      <c r="J384" s="81">
        <v>60208200</v>
      </c>
      <c r="K384" s="74" t="s">
        <v>812</v>
      </c>
      <c r="L384" s="82" t="s">
        <v>2355</v>
      </c>
      <c r="M384" s="83" t="s">
        <v>1899</v>
      </c>
      <c r="N384" s="138">
        <v>43972678</v>
      </c>
      <c r="O384" s="83" t="s">
        <v>1924</v>
      </c>
      <c r="P384" s="84">
        <v>43548204</v>
      </c>
      <c r="Q384" s="85">
        <v>57</v>
      </c>
      <c r="R384" s="86" t="s">
        <v>3176</v>
      </c>
      <c r="S384" s="87">
        <v>60208200</v>
      </c>
      <c r="T384" s="88">
        <v>295</v>
      </c>
      <c r="U384" s="89" t="s">
        <v>198</v>
      </c>
      <c r="V384" s="90">
        <v>60208200</v>
      </c>
      <c r="W384" s="91">
        <v>46049</v>
      </c>
      <c r="X384" s="92">
        <v>0</v>
      </c>
      <c r="Y384" s="91" t="s">
        <v>1935</v>
      </c>
      <c r="Z384" s="93">
        <v>46050</v>
      </c>
      <c r="AA384" s="94">
        <v>0</v>
      </c>
      <c r="AB384" s="95">
        <v>46230</v>
      </c>
      <c r="AC384" s="96">
        <v>0</v>
      </c>
      <c r="AD384" s="132">
        <v>0</v>
      </c>
      <c r="AE384" s="130" t="s">
        <v>2386</v>
      </c>
      <c r="AF384" s="78" t="s">
        <v>1796</v>
      </c>
    </row>
    <row r="385" spans="1:32" ht="35.25" customHeight="1" x14ac:dyDescent="0.3">
      <c r="A385" s="74">
        <v>498</v>
      </c>
      <c r="B385" s="75">
        <v>344</v>
      </c>
      <c r="C385" s="76" t="s">
        <v>1326</v>
      </c>
      <c r="D385" s="77" t="s">
        <v>1778</v>
      </c>
      <c r="E385" s="78" t="s">
        <v>903</v>
      </c>
      <c r="F385" s="77" t="s">
        <v>909</v>
      </c>
      <c r="G385" s="79" t="s">
        <v>2387</v>
      </c>
      <c r="H385" s="80">
        <v>1035437740</v>
      </c>
      <c r="I385" s="81">
        <v>7884400</v>
      </c>
      <c r="J385" s="81">
        <v>56906400</v>
      </c>
      <c r="K385" s="129" t="s">
        <v>2388</v>
      </c>
      <c r="L385" s="82" t="s">
        <v>2355</v>
      </c>
      <c r="M385" s="83" t="s">
        <v>1813</v>
      </c>
      <c r="N385" s="138">
        <v>71220441</v>
      </c>
      <c r="O385" s="83" t="s">
        <v>2389</v>
      </c>
      <c r="P385" s="84">
        <v>15511884</v>
      </c>
      <c r="Q385" s="85">
        <v>384</v>
      </c>
      <c r="R385" s="86" t="s">
        <v>3283</v>
      </c>
      <c r="S385" s="87">
        <v>56906400</v>
      </c>
      <c r="T385" s="88">
        <v>159</v>
      </c>
      <c r="U385" s="89" t="s">
        <v>531</v>
      </c>
      <c r="V385" s="90">
        <v>56906400</v>
      </c>
      <c r="W385" s="91">
        <v>46049</v>
      </c>
      <c r="X385" s="92">
        <v>0</v>
      </c>
      <c r="Y385" s="91" t="s">
        <v>1935</v>
      </c>
      <c r="Z385" s="93">
        <v>46069</v>
      </c>
      <c r="AA385" s="94">
        <v>0</v>
      </c>
      <c r="AB385" s="95">
        <v>46249</v>
      </c>
      <c r="AC385" s="96">
        <v>0</v>
      </c>
      <c r="AD385" s="132">
        <v>0</v>
      </c>
      <c r="AE385" s="137" t="s">
        <v>2390</v>
      </c>
      <c r="AF385" s="78" t="s">
        <v>1796</v>
      </c>
    </row>
    <row r="386" spans="1:32" ht="35.25" customHeight="1" x14ac:dyDescent="0.3">
      <c r="A386" s="74">
        <v>499</v>
      </c>
      <c r="B386" s="75">
        <v>345</v>
      </c>
      <c r="C386" s="76" t="s">
        <v>1326</v>
      </c>
      <c r="D386" s="77" t="s">
        <v>1778</v>
      </c>
      <c r="E386" s="78" t="s">
        <v>903</v>
      </c>
      <c r="F386" s="77" t="s">
        <v>909</v>
      </c>
      <c r="G386" s="79" t="s">
        <v>2391</v>
      </c>
      <c r="H386" s="80">
        <v>1037524775</v>
      </c>
      <c r="I386" s="81">
        <v>7884400</v>
      </c>
      <c r="J386" s="81">
        <v>56906400</v>
      </c>
      <c r="K386" s="129" t="s">
        <v>2388</v>
      </c>
      <c r="L386" s="82" t="s">
        <v>2355</v>
      </c>
      <c r="M386" s="83" t="s">
        <v>1813</v>
      </c>
      <c r="N386" s="138">
        <v>71220441</v>
      </c>
      <c r="O386" s="83" t="s">
        <v>2389</v>
      </c>
      <c r="P386" s="84">
        <v>15511884</v>
      </c>
      <c r="Q386" s="85">
        <v>355</v>
      </c>
      <c r="R386" s="86" t="s">
        <v>3270</v>
      </c>
      <c r="S386" s="87">
        <v>56906400</v>
      </c>
      <c r="T386" s="88">
        <v>158</v>
      </c>
      <c r="U386" s="89" t="s">
        <v>530</v>
      </c>
      <c r="V386" s="90">
        <v>56906400</v>
      </c>
      <c r="W386" s="91">
        <v>46049</v>
      </c>
      <c r="X386" s="92">
        <v>0</v>
      </c>
      <c r="Y386" s="91" t="s">
        <v>1935</v>
      </c>
      <c r="Z386" s="93">
        <v>46069</v>
      </c>
      <c r="AA386" s="94">
        <v>0</v>
      </c>
      <c r="AB386" s="95">
        <v>46249</v>
      </c>
      <c r="AC386" s="96">
        <v>0</v>
      </c>
      <c r="AD386" s="132">
        <v>0</v>
      </c>
      <c r="AE386" s="137" t="s">
        <v>2392</v>
      </c>
      <c r="AF386" s="78" t="s">
        <v>1796</v>
      </c>
    </row>
    <row r="387" spans="1:32" ht="35.25" customHeight="1" x14ac:dyDescent="0.3">
      <c r="A387" s="74">
        <v>507</v>
      </c>
      <c r="B387" s="75">
        <v>346</v>
      </c>
      <c r="C387" s="76" t="s">
        <v>1330</v>
      </c>
      <c r="D387" s="77" t="s">
        <v>1778</v>
      </c>
      <c r="E387" s="78" t="s">
        <v>903</v>
      </c>
      <c r="F387" s="77" t="s">
        <v>909</v>
      </c>
      <c r="G387" s="79" t="s">
        <v>2393</v>
      </c>
      <c r="H387" s="80">
        <v>98635620</v>
      </c>
      <c r="I387" s="81">
        <v>7884400</v>
      </c>
      <c r="J387" s="81">
        <v>55556400</v>
      </c>
      <c r="K387" s="129" t="s">
        <v>2394</v>
      </c>
      <c r="L387" s="82" t="s">
        <v>2355</v>
      </c>
      <c r="M387" s="83" t="s">
        <v>1782</v>
      </c>
      <c r="N387" s="138">
        <v>8103470</v>
      </c>
      <c r="O387" s="83" t="s">
        <v>1783</v>
      </c>
      <c r="P387" s="84">
        <v>1035231869</v>
      </c>
      <c r="Q387" s="85">
        <v>376</v>
      </c>
      <c r="R387" s="86" t="s">
        <v>3277</v>
      </c>
      <c r="S387" s="87">
        <v>55556400</v>
      </c>
      <c r="T387" s="88">
        <v>399</v>
      </c>
      <c r="U387" s="89" t="s">
        <v>535</v>
      </c>
      <c r="V387" s="90">
        <v>55556400</v>
      </c>
      <c r="W387" s="91">
        <v>46050</v>
      </c>
      <c r="X387" s="92">
        <v>0</v>
      </c>
      <c r="Y387" s="91" t="s">
        <v>1935</v>
      </c>
      <c r="Z387" s="93">
        <v>46069</v>
      </c>
      <c r="AA387" s="94">
        <v>0</v>
      </c>
      <c r="AB387" s="95">
        <v>46249</v>
      </c>
      <c r="AC387" s="96">
        <v>0</v>
      </c>
      <c r="AD387" s="132">
        <v>0</v>
      </c>
      <c r="AE387" s="137" t="s">
        <v>2395</v>
      </c>
      <c r="AF387" s="78" t="s">
        <v>1796</v>
      </c>
    </row>
    <row r="388" spans="1:32" ht="35.25" customHeight="1" x14ac:dyDescent="0.3">
      <c r="A388" s="74">
        <v>509</v>
      </c>
      <c r="B388" s="75">
        <v>347</v>
      </c>
      <c r="C388" s="76" t="s">
        <v>1332</v>
      </c>
      <c r="D388" s="77" t="s">
        <v>1778</v>
      </c>
      <c r="E388" s="78" t="s">
        <v>903</v>
      </c>
      <c r="F388" s="77" t="s">
        <v>909</v>
      </c>
      <c r="G388" s="79" t="s">
        <v>2396</v>
      </c>
      <c r="H388" s="80">
        <v>98647292</v>
      </c>
      <c r="I388" s="81">
        <v>3583800</v>
      </c>
      <c r="J388" s="81">
        <v>29902800</v>
      </c>
      <c r="K388" s="129" t="s">
        <v>2397</v>
      </c>
      <c r="L388" s="82" t="s">
        <v>2355</v>
      </c>
      <c r="M388" s="83" t="s">
        <v>1782</v>
      </c>
      <c r="N388" s="138">
        <v>8103470</v>
      </c>
      <c r="O388" s="83" t="s">
        <v>2398</v>
      </c>
      <c r="P388" s="84">
        <v>96359710</v>
      </c>
      <c r="Q388" s="85">
        <v>374</v>
      </c>
      <c r="R388" s="86" t="s">
        <v>3275</v>
      </c>
      <c r="S388" s="87">
        <v>29902800</v>
      </c>
      <c r="T388" s="88">
        <v>396</v>
      </c>
      <c r="U388" s="89" t="s">
        <v>534</v>
      </c>
      <c r="V388" s="90">
        <v>29902800</v>
      </c>
      <c r="W388" s="91">
        <v>46048</v>
      </c>
      <c r="X388" s="92">
        <v>0</v>
      </c>
      <c r="Y388" s="91" t="s">
        <v>1935</v>
      </c>
      <c r="Z388" s="93">
        <v>46069</v>
      </c>
      <c r="AA388" s="94">
        <v>0</v>
      </c>
      <c r="AB388" s="95">
        <v>46249</v>
      </c>
      <c r="AC388" s="96">
        <v>0</v>
      </c>
      <c r="AD388" s="132">
        <v>0</v>
      </c>
      <c r="AE388" s="137" t="s">
        <v>2399</v>
      </c>
      <c r="AF388" s="78" t="s">
        <v>1796</v>
      </c>
    </row>
    <row r="389" spans="1:32" ht="35.25" customHeight="1" x14ac:dyDescent="0.3">
      <c r="A389" s="74">
        <v>451</v>
      </c>
      <c r="B389" s="75">
        <v>348</v>
      </c>
      <c r="C389" s="76" t="s">
        <v>1290</v>
      </c>
      <c r="D389" s="77" t="s">
        <v>1778</v>
      </c>
      <c r="E389" s="78" t="s">
        <v>903</v>
      </c>
      <c r="F389" s="77" t="s">
        <v>909</v>
      </c>
      <c r="G389" s="79" t="s">
        <v>2400</v>
      </c>
      <c r="H389" s="80">
        <v>98606974</v>
      </c>
      <c r="I389" s="81">
        <v>7884400</v>
      </c>
      <c r="J389" s="81">
        <v>56306400</v>
      </c>
      <c r="K389" s="129" t="s">
        <v>2401</v>
      </c>
      <c r="L389" s="82" t="s">
        <v>2355</v>
      </c>
      <c r="M389" s="83" t="s">
        <v>1782</v>
      </c>
      <c r="N389" s="138">
        <v>8103470</v>
      </c>
      <c r="O389" s="83" t="s">
        <v>2398</v>
      </c>
      <c r="P389" s="84">
        <v>96359710</v>
      </c>
      <c r="Q389" s="85">
        <v>354</v>
      </c>
      <c r="R389" s="86" t="s">
        <v>3266</v>
      </c>
      <c r="S389" s="87">
        <v>56306400</v>
      </c>
      <c r="T389" s="88">
        <v>414</v>
      </c>
      <c r="U389" s="89" t="s">
        <v>517</v>
      </c>
      <c r="V389" s="90">
        <v>56306400</v>
      </c>
      <c r="W389" s="91">
        <v>46051</v>
      </c>
      <c r="X389" s="92">
        <v>0</v>
      </c>
      <c r="Y389" s="91" t="s">
        <v>1935</v>
      </c>
      <c r="Z389" s="93">
        <v>46069</v>
      </c>
      <c r="AA389" s="94">
        <v>0</v>
      </c>
      <c r="AB389" s="95">
        <v>46249</v>
      </c>
      <c r="AC389" s="96">
        <v>0</v>
      </c>
      <c r="AD389" s="132">
        <v>0</v>
      </c>
      <c r="AE389" s="137" t="s">
        <v>2402</v>
      </c>
      <c r="AF389" s="78" t="s">
        <v>1796</v>
      </c>
    </row>
    <row r="390" spans="1:32" ht="35.25" customHeight="1" x14ac:dyDescent="0.3">
      <c r="A390" s="74">
        <v>510</v>
      </c>
      <c r="B390" s="75">
        <v>349</v>
      </c>
      <c r="C390" s="76" t="s">
        <v>1333</v>
      </c>
      <c r="D390" s="77" t="s">
        <v>1778</v>
      </c>
      <c r="E390" s="78" t="s">
        <v>903</v>
      </c>
      <c r="F390" s="77" t="s">
        <v>909</v>
      </c>
      <c r="G390" s="79" t="s">
        <v>2403</v>
      </c>
      <c r="H390" s="80">
        <v>32228863</v>
      </c>
      <c r="I390" s="81">
        <v>7884400</v>
      </c>
      <c r="J390" s="81">
        <v>56156400</v>
      </c>
      <c r="K390" s="129" t="s">
        <v>2224</v>
      </c>
      <c r="L390" s="82" t="s">
        <v>2355</v>
      </c>
      <c r="M390" s="83" t="s">
        <v>1782</v>
      </c>
      <c r="N390" s="138">
        <v>8103470</v>
      </c>
      <c r="O390" s="83" t="s">
        <v>2398</v>
      </c>
      <c r="P390" s="84">
        <v>96359710</v>
      </c>
      <c r="Q390" s="85">
        <v>373</v>
      </c>
      <c r="R390" s="86" t="s">
        <v>3274</v>
      </c>
      <c r="S390" s="87">
        <v>56156400</v>
      </c>
      <c r="T390" s="88">
        <v>385</v>
      </c>
      <c r="U390" s="89" t="s">
        <v>467</v>
      </c>
      <c r="V390" s="90">
        <v>56156400</v>
      </c>
      <c r="W390" s="91">
        <v>46050</v>
      </c>
      <c r="X390" s="92">
        <v>0</v>
      </c>
      <c r="Y390" s="91" t="s">
        <v>1935</v>
      </c>
      <c r="Z390" s="93">
        <v>46069</v>
      </c>
      <c r="AA390" s="94">
        <v>0</v>
      </c>
      <c r="AB390" s="95">
        <v>46249</v>
      </c>
      <c r="AC390" s="96">
        <v>0</v>
      </c>
      <c r="AD390" s="132">
        <v>0</v>
      </c>
      <c r="AE390" s="137" t="s">
        <v>2404</v>
      </c>
      <c r="AF390" s="78" t="s">
        <v>1796</v>
      </c>
    </row>
    <row r="391" spans="1:32" ht="35.25" customHeight="1" x14ac:dyDescent="0.3">
      <c r="A391" s="74">
        <v>508</v>
      </c>
      <c r="B391" s="75">
        <v>350</v>
      </c>
      <c r="C391" s="76" t="s">
        <v>1331</v>
      </c>
      <c r="D391" s="77" t="s">
        <v>1778</v>
      </c>
      <c r="E391" s="78" t="s">
        <v>903</v>
      </c>
      <c r="F391" s="77" t="s">
        <v>909</v>
      </c>
      <c r="G391" s="79" t="s">
        <v>2405</v>
      </c>
      <c r="H391" s="80">
        <v>43744041</v>
      </c>
      <c r="I391" s="81">
        <v>7884400</v>
      </c>
      <c r="J391" s="81">
        <v>55556400</v>
      </c>
      <c r="K391" s="129" t="s">
        <v>2394</v>
      </c>
      <c r="L391" s="82" t="s">
        <v>2355</v>
      </c>
      <c r="M391" s="83" t="s">
        <v>1782</v>
      </c>
      <c r="N391" s="138">
        <v>8103470</v>
      </c>
      <c r="O391" s="83" t="s">
        <v>2406</v>
      </c>
      <c r="P391" s="84">
        <v>1017179806</v>
      </c>
      <c r="Q391" s="85">
        <v>375</v>
      </c>
      <c r="R391" s="86" t="s">
        <v>3276</v>
      </c>
      <c r="S391" s="87">
        <v>55556400</v>
      </c>
      <c r="T391" s="88">
        <v>378</v>
      </c>
      <c r="U391" s="89" t="s">
        <v>533</v>
      </c>
      <c r="V391" s="90">
        <v>55556400</v>
      </c>
      <c r="W391" s="91">
        <v>46050</v>
      </c>
      <c r="X391" s="92">
        <v>0</v>
      </c>
      <c r="Y391" s="91" t="s">
        <v>1935</v>
      </c>
      <c r="Z391" s="93">
        <v>46069</v>
      </c>
      <c r="AA391" s="94">
        <v>0</v>
      </c>
      <c r="AB391" s="95">
        <v>46249</v>
      </c>
      <c r="AC391" s="96">
        <v>0</v>
      </c>
      <c r="AD391" s="132">
        <v>0</v>
      </c>
      <c r="AE391" s="137" t="s">
        <v>2407</v>
      </c>
      <c r="AF391" s="78" t="s">
        <v>1796</v>
      </c>
    </row>
    <row r="392" spans="1:32" ht="35.25" customHeight="1" x14ac:dyDescent="0.3">
      <c r="A392" s="74">
        <v>206</v>
      </c>
      <c r="B392" s="75">
        <v>351</v>
      </c>
      <c r="C392" s="76" t="s">
        <v>1060</v>
      </c>
      <c r="D392" s="77" t="s">
        <v>1791</v>
      </c>
      <c r="E392" s="78" t="s">
        <v>903</v>
      </c>
      <c r="F392" s="77" t="s">
        <v>909</v>
      </c>
      <c r="G392" s="79" t="s">
        <v>2408</v>
      </c>
      <c r="H392" s="80">
        <v>71717922</v>
      </c>
      <c r="I392" s="81">
        <v>5164155</v>
      </c>
      <c r="J392" s="81">
        <v>30984930</v>
      </c>
      <c r="K392" s="74" t="s">
        <v>812</v>
      </c>
      <c r="L392" s="82" t="s">
        <v>2355</v>
      </c>
      <c r="M392" s="83" t="s">
        <v>2286</v>
      </c>
      <c r="N392" s="138">
        <v>8434266</v>
      </c>
      <c r="O392" s="83" t="s">
        <v>2267</v>
      </c>
      <c r="P392" s="84">
        <v>71365835</v>
      </c>
      <c r="Q392" s="85">
        <v>292</v>
      </c>
      <c r="R392" s="86" t="s">
        <v>3226</v>
      </c>
      <c r="S392" s="87">
        <v>31157069</v>
      </c>
      <c r="T392" s="88">
        <v>374</v>
      </c>
      <c r="U392" s="89" t="s">
        <v>292</v>
      </c>
      <c r="V392" s="90">
        <v>31157069</v>
      </c>
      <c r="W392" s="91">
        <v>46050</v>
      </c>
      <c r="X392" s="92">
        <v>0</v>
      </c>
      <c r="Y392" s="91" t="s">
        <v>1935</v>
      </c>
      <c r="Z392" s="93">
        <v>46073</v>
      </c>
      <c r="AA392" s="94">
        <v>0</v>
      </c>
      <c r="AB392" s="95">
        <v>46253</v>
      </c>
      <c r="AC392" s="96">
        <v>0</v>
      </c>
      <c r="AD392" s="132">
        <v>0</v>
      </c>
      <c r="AE392" s="137" t="s">
        <v>2409</v>
      </c>
      <c r="AF392" s="78" t="s">
        <v>2375</v>
      </c>
    </row>
    <row r="393" spans="1:32" ht="35.25" customHeight="1" x14ac:dyDescent="0.3">
      <c r="A393" s="74">
        <v>514</v>
      </c>
      <c r="B393" s="75">
        <v>352</v>
      </c>
      <c r="C393" s="76" t="s">
        <v>1336</v>
      </c>
      <c r="D393" s="77" t="s">
        <v>1778</v>
      </c>
      <c r="E393" s="78" t="s">
        <v>903</v>
      </c>
      <c r="F393" s="77" t="s">
        <v>909</v>
      </c>
      <c r="G393" s="79" t="s">
        <v>2410</v>
      </c>
      <c r="H393" s="80">
        <v>15427462</v>
      </c>
      <c r="I393" s="81">
        <v>7884400</v>
      </c>
      <c r="J393" s="81">
        <v>50306400</v>
      </c>
      <c r="K393" s="129" t="s">
        <v>2342</v>
      </c>
      <c r="L393" s="82" t="s">
        <v>2355</v>
      </c>
      <c r="M393" s="83" t="s">
        <v>2346</v>
      </c>
      <c r="N393" s="138">
        <v>1083014881</v>
      </c>
      <c r="O393" s="83" t="s">
        <v>2292</v>
      </c>
      <c r="P393" s="84">
        <v>71612522</v>
      </c>
      <c r="Q393" s="85">
        <v>357</v>
      </c>
      <c r="R393" s="86" t="s">
        <v>3272</v>
      </c>
      <c r="S393" s="87">
        <v>50306400</v>
      </c>
      <c r="T393" s="88">
        <v>375</v>
      </c>
      <c r="U393" s="89" t="s">
        <v>532</v>
      </c>
      <c r="V393" s="90">
        <v>50306400</v>
      </c>
      <c r="W393" s="91">
        <v>46050</v>
      </c>
      <c r="X393" s="92">
        <v>0</v>
      </c>
      <c r="Y393" s="91" t="s">
        <v>1935</v>
      </c>
      <c r="Z393" s="93">
        <v>46069</v>
      </c>
      <c r="AA393" s="94">
        <v>0</v>
      </c>
      <c r="AB393" s="95">
        <v>46249</v>
      </c>
      <c r="AC393" s="96">
        <v>0</v>
      </c>
      <c r="AD393" s="132">
        <v>0</v>
      </c>
      <c r="AE393" s="137" t="s">
        <v>2411</v>
      </c>
      <c r="AF393" s="78" t="s">
        <v>1796</v>
      </c>
    </row>
    <row r="394" spans="1:32" ht="35.25" customHeight="1" x14ac:dyDescent="0.3">
      <c r="A394" s="74">
        <v>792</v>
      </c>
      <c r="B394" s="75">
        <v>352</v>
      </c>
      <c r="C394" s="76" t="s">
        <v>1514</v>
      </c>
      <c r="D394" s="77" t="s">
        <v>1778</v>
      </c>
      <c r="E394" s="78" t="s">
        <v>883</v>
      </c>
      <c r="F394" s="77" t="s">
        <v>909</v>
      </c>
      <c r="G394" s="79" t="s">
        <v>2410</v>
      </c>
      <c r="H394" s="80">
        <v>15427462</v>
      </c>
      <c r="I394" s="81">
        <v>2102507</v>
      </c>
      <c r="J394" s="81">
        <v>2102507</v>
      </c>
      <c r="K394" s="129"/>
      <c r="L394" s="82" t="s">
        <v>2295</v>
      </c>
      <c r="M394" s="83" t="s">
        <v>2346</v>
      </c>
      <c r="N394" s="138">
        <v>1083014881</v>
      </c>
      <c r="O394" s="83" t="s">
        <v>2292</v>
      </c>
      <c r="P394" s="84">
        <v>71612522</v>
      </c>
      <c r="Q394" s="85">
        <v>875</v>
      </c>
      <c r="R394" s="86" t="s">
        <v>3319</v>
      </c>
      <c r="S394" s="87">
        <v>2102507</v>
      </c>
      <c r="T394" s="88">
        <v>9202</v>
      </c>
      <c r="U394" s="89" t="s">
        <v>603</v>
      </c>
      <c r="V394" s="90">
        <v>2102507</v>
      </c>
      <c r="W394" s="91">
        <v>46248</v>
      </c>
      <c r="X394" s="92">
        <v>0</v>
      </c>
      <c r="Y394" s="91" t="s">
        <v>1935</v>
      </c>
      <c r="Z394" s="93" t="s">
        <v>895</v>
      </c>
      <c r="AA394" s="94">
        <v>0</v>
      </c>
      <c r="AB394" s="95" t="s">
        <v>895</v>
      </c>
      <c r="AC394" s="96">
        <v>0</v>
      </c>
      <c r="AD394" s="132">
        <v>0</v>
      </c>
      <c r="AE394" s="137"/>
      <c r="AF394" s="78" t="s">
        <v>2296</v>
      </c>
    </row>
    <row r="395" spans="1:32" ht="35.25" customHeight="1" x14ac:dyDescent="0.3">
      <c r="A395" s="74">
        <v>450</v>
      </c>
      <c r="B395" s="75">
        <v>353</v>
      </c>
      <c r="C395" s="76" t="s">
        <v>1289</v>
      </c>
      <c r="D395" s="77" t="s">
        <v>1821</v>
      </c>
      <c r="E395" s="78" t="s">
        <v>903</v>
      </c>
      <c r="F395" s="77" t="s">
        <v>1036</v>
      </c>
      <c r="G395" s="79" t="s">
        <v>2412</v>
      </c>
      <c r="H395" s="80">
        <v>890907411</v>
      </c>
      <c r="I395" s="81">
        <v>0</v>
      </c>
      <c r="J395" s="81">
        <v>50000000</v>
      </c>
      <c r="K395" s="74" t="s">
        <v>812</v>
      </c>
      <c r="L395" s="82" t="s">
        <v>2355</v>
      </c>
      <c r="M395" s="83" t="s">
        <v>1828</v>
      </c>
      <c r="N395" s="138">
        <v>10267189</v>
      </c>
      <c r="O395" s="83" t="s">
        <v>1827</v>
      </c>
      <c r="P395" s="84">
        <v>98556206</v>
      </c>
      <c r="Q395" s="85">
        <v>346</v>
      </c>
      <c r="R395" s="86" t="s">
        <v>29</v>
      </c>
      <c r="S395" s="87">
        <v>50000000</v>
      </c>
      <c r="T395" s="88">
        <v>419</v>
      </c>
      <c r="U395" s="89" t="s">
        <v>257</v>
      </c>
      <c r="V395" s="90">
        <v>50000000</v>
      </c>
      <c r="W395" s="91">
        <v>46051</v>
      </c>
      <c r="X395" s="92">
        <v>0</v>
      </c>
      <c r="Y395" s="91">
        <v>46056</v>
      </c>
      <c r="Z395" s="93">
        <v>46056</v>
      </c>
      <c r="AA395" s="94">
        <v>0</v>
      </c>
      <c r="AB395" s="95">
        <v>46386</v>
      </c>
      <c r="AC395" s="96">
        <v>0</v>
      </c>
      <c r="AD395" s="132">
        <v>0</v>
      </c>
      <c r="AE395" s="137" t="s">
        <v>2413</v>
      </c>
      <c r="AF395" s="78" t="s">
        <v>2247</v>
      </c>
    </row>
    <row r="396" spans="1:32" ht="35.25" customHeight="1" x14ac:dyDescent="0.3">
      <c r="A396" s="74">
        <v>831</v>
      </c>
      <c r="B396" s="75">
        <v>353</v>
      </c>
      <c r="C396" s="76" t="s">
        <v>1560</v>
      </c>
      <c r="D396" s="77" t="s">
        <v>1821</v>
      </c>
      <c r="E396" s="78" t="s">
        <v>883</v>
      </c>
      <c r="F396" s="77" t="s">
        <v>1036</v>
      </c>
      <c r="G396" s="79" t="s">
        <v>2412</v>
      </c>
      <c r="H396" s="80">
        <v>890907411</v>
      </c>
      <c r="I396" s="81">
        <v>0</v>
      </c>
      <c r="J396" s="81">
        <v>25000000</v>
      </c>
      <c r="K396" s="74"/>
      <c r="L396" s="82" t="s">
        <v>2414</v>
      </c>
      <c r="M396" s="83" t="s">
        <v>1828</v>
      </c>
      <c r="N396" s="138">
        <v>10267189</v>
      </c>
      <c r="O396" s="83" t="s">
        <v>1827</v>
      </c>
      <c r="P396" s="84">
        <v>98556206</v>
      </c>
      <c r="Q396" s="85">
        <v>1006</v>
      </c>
      <c r="R396" s="86" t="s">
        <v>3222</v>
      </c>
      <c r="S396" s="87">
        <v>25000000</v>
      </c>
      <c r="T396" s="88" t="s">
        <v>895</v>
      </c>
      <c r="U396" s="89" t="s">
        <v>895</v>
      </c>
      <c r="V396" s="90">
        <v>0</v>
      </c>
      <c r="W396" s="91">
        <v>46290</v>
      </c>
      <c r="X396" s="92">
        <v>0</v>
      </c>
      <c r="Y396" s="91">
        <v>46295</v>
      </c>
      <c r="Z396" s="93" t="s">
        <v>895</v>
      </c>
      <c r="AA396" s="94">
        <v>0</v>
      </c>
      <c r="AB396" s="95" t="s">
        <v>895</v>
      </c>
      <c r="AC396" s="96">
        <v>0</v>
      </c>
      <c r="AD396" s="132">
        <v>0</v>
      </c>
      <c r="AE396" s="137"/>
      <c r="AF396" s="78" t="s">
        <v>812</v>
      </c>
    </row>
    <row r="397" spans="1:32" ht="35.25" customHeight="1" x14ac:dyDescent="0.3">
      <c r="A397" s="144">
        <v>66</v>
      </c>
      <c r="B397" s="75">
        <v>354</v>
      </c>
      <c r="C397" s="76" t="s">
        <v>924</v>
      </c>
      <c r="D397" s="77" t="s">
        <v>22</v>
      </c>
      <c r="E397" s="78" t="s">
        <v>903</v>
      </c>
      <c r="F397" s="77" t="s">
        <v>909</v>
      </c>
      <c r="G397" s="79" t="s">
        <v>2415</v>
      </c>
      <c r="H397" s="80">
        <v>1035971812</v>
      </c>
      <c r="I397" s="81">
        <v>5017400</v>
      </c>
      <c r="J397" s="81">
        <v>30104400</v>
      </c>
      <c r="K397" s="74" t="s">
        <v>812</v>
      </c>
      <c r="L397" s="82" t="s">
        <v>2416</v>
      </c>
      <c r="M397" s="83" t="s">
        <v>1851</v>
      </c>
      <c r="N397" s="138" t="s">
        <v>895</v>
      </c>
      <c r="O397" s="83" t="s">
        <v>1725</v>
      </c>
      <c r="P397" s="84">
        <v>1017130656</v>
      </c>
      <c r="Q397" s="85">
        <v>403</v>
      </c>
      <c r="R397" s="86" t="s">
        <v>3154</v>
      </c>
      <c r="S397" s="87">
        <v>30104400</v>
      </c>
      <c r="T397" s="88">
        <v>411</v>
      </c>
      <c r="U397" s="89" t="s">
        <v>110</v>
      </c>
      <c r="V397" s="90">
        <v>30104400</v>
      </c>
      <c r="W397" s="91">
        <v>46050</v>
      </c>
      <c r="X397" s="92">
        <v>0</v>
      </c>
      <c r="Y397" s="91" t="s">
        <v>1935</v>
      </c>
      <c r="Z397" s="93">
        <v>46052</v>
      </c>
      <c r="AA397" s="94">
        <v>0</v>
      </c>
      <c r="AB397" s="95">
        <v>46232</v>
      </c>
      <c r="AC397" s="96">
        <v>0</v>
      </c>
      <c r="AD397" s="132">
        <v>0</v>
      </c>
      <c r="AE397" s="130" t="s">
        <v>2417</v>
      </c>
      <c r="AF397" s="78" t="s">
        <v>1796</v>
      </c>
    </row>
    <row r="398" spans="1:32" ht="35.25" customHeight="1" x14ac:dyDescent="0.3">
      <c r="A398" s="74">
        <v>103</v>
      </c>
      <c r="B398" s="75">
        <v>355</v>
      </c>
      <c r="C398" s="76" t="s">
        <v>975</v>
      </c>
      <c r="D398" s="77" t="s">
        <v>1753</v>
      </c>
      <c r="E398" s="78" t="s">
        <v>903</v>
      </c>
      <c r="F398" s="77" t="s">
        <v>1736</v>
      </c>
      <c r="G398" s="79" t="s">
        <v>1758</v>
      </c>
      <c r="H398" s="80">
        <v>800167494</v>
      </c>
      <c r="I398" s="81">
        <v>0</v>
      </c>
      <c r="J398" s="81">
        <v>255708598</v>
      </c>
      <c r="K398" s="74" t="s">
        <v>812</v>
      </c>
      <c r="L398" s="82" t="s">
        <v>2416</v>
      </c>
      <c r="M398" s="83" t="s">
        <v>1798</v>
      </c>
      <c r="N398" s="138">
        <v>1088260059</v>
      </c>
      <c r="O398" s="83" t="s">
        <v>1799</v>
      </c>
      <c r="P398" s="84">
        <v>71265476</v>
      </c>
      <c r="Q398" s="85">
        <v>28</v>
      </c>
      <c r="R398" s="86" t="s">
        <v>3184</v>
      </c>
      <c r="S398" s="87">
        <v>256000000</v>
      </c>
      <c r="T398" s="88">
        <v>432</v>
      </c>
      <c r="U398" s="89" t="s">
        <v>207</v>
      </c>
      <c r="V398" s="90">
        <v>255708598</v>
      </c>
      <c r="W398" s="91">
        <v>46052</v>
      </c>
      <c r="X398" s="92">
        <v>0</v>
      </c>
      <c r="Y398" s="91">
        <v>46055</v>
      </c>
      <c r="Z398" s="93">
        <v>46055</v>
      </c>
      <c r="AA398" s="94">
        <v>0</v>
      </c>
      <c r="AB398" s="95">
        <v>46348</v>
      </c>
      <c r="AC398" s="96">
        <v>0</v>
      </c>
      <c r="AD398" s="132">
        <v>0</v>
      </c>
      <c r="AE398" s="130" t="s">
        <v>2418</v>
      </c>
      <c r="AF398" s="78" t="s">
        <v>2419</v>
      </c>
    </row>
    <row r="399" spans="1:32" ht="35.25" customHeight="1" x14ac:dyDescent="0.3">
      <c r="A399" s="74">
        <v>104</v>
      </c>
      <c r="B399" s="75">
        <v>356</v>
      </c>
      <c r="C399" s="76" t="s">
        <v>976</v>
      </c>
      <c r="D399" s="77" t="s">
        <v>1753</v>
      </c>
      <c r="E399" s="78" t="s">
        <v>903</v>
      </c>
      <c r="F399" s="77" t="s">
        <v>1736</v>
      </c>
      <c r="G399" s="79" t="s">
        <v>2420</v>
      </c>
      <c r="H399" s="80">
        <v>800240660</v>
      </c>
      <c r="I399" s="81">
        <v>0</v>
      </c>
      <c r="J399" s="81">
        <v>45351626</v>
      </c>
      <c r="K399" s="74" t="s">
        <v>812</v>
      </c>
      <c r="L399" s="82" t="s">
        <v>2416</v>
      </c>
      <c r="M399" s="83" t="s">
        <v>1798</v>
      </c>
      <c r="N399" s="138">
        <v>1088260059</v>
      </c>
      <c r="O399" s="83" t="s">
        <v>1976</v>
      </c>
      <c r="P399" s="84">
        <v>1000870281</v>
      </c>
      <c r="Q399" s="85">
        <v>31</v>
      </c>
      <c r="R399" s="86" t="s">
        <v>3187</v>
      </c>
      <c r="S399" s="87">
        <v>45351626</v>
      </c>
      <c r="T399" s="88">
        <v>427</v>
      </c>
      <c r="U399" s="89" t="s">
        <v>206</v>
      </c>
      <c r="V399" s="90">
        <v>45351626</v>
      </c>
      <c r="W399" s="91">
        <v>46051</v>
      </c>
      <c r="X399" s="92">
        <v>0</v>
      </c>
      <c r="Y399" s="91">
        <v>46058</v>
      </c>
      <c r="Z399" s="93">
        <v>46058</v>
      </c>
      <c r="AA399" s="94">
        <v>0</v>
      </c>
      <c r="AB399" s="95">
        <v>46387</v>
      </c>
      <c r="AC399" s="96">
        <v>0</v>
      </c>
      <c r="AD399" s="132">
        <v>0</v>
      </c>
      <c r="AE399" s="130" t="s">
        <v>2421</v>
      </c>
      <c r="AF399" s="78" t="s">
        <v>2422</v>
      </c>
    </row>
    <row r="400" spans="1:32" ht="35.25" customHeight="1" x14ac:dyDescent="0.3">
      <c r="A400" s="74">
        <v>120</v>
      </c>
      <c r="B400" s="75">
        <v>357</v>
      </c>
      <c r="C400" s="76" t="s">
        <v>1001</v>
      </c>
      <c r="D400" s="77" t="s">
        <v>1762</v>
      </c>
      <c r="E400" s="78" t="s">
        <v>903</v>
      </c>
      <c r="F400" s="77" t="s">
        <v>909</v>
      </c>
      <c r="G400" s="79" t="s">
        <v>2423</v>
      </c>
      <c r="H400" s="80">
        <v>43972155</v>
      </c>
      <c r="I400" s="81">
        <v>7884400</v>
      </c>
      <c r="J400" s="81">
        <v>72603400</v>
      </c>
      <c r="K400" s="129" t="s">
        <v>2424</v>
      </c>
      <c r="L400" s="82" t="s">
        <v>2416</v>
      </c>
      <c r="M400" s="83" t="s">
        <v>1765</v>
      </c>
      <c r="N400" s="138">
        <v>43915464</v>
      </c>
      <c r="O400" s="83" t="s">
        <v>1764</v>
      </c>
      <c r="P400" s="84">
        <v>70879080</v>
      </c>
      <c r="Q400" s="85">
        <v>398</v>
      </c>
      <c r="R400" s="86" t="s">
        <v>3196</v>
      </c>
      <c r="S400" s="87">
        <v>72306400</v>
      </c>
      <c r="T400" s="88">
        <v>463</v>
      </c>
      <c r="U400" s="89" t="s">
        <v>218</v>
      </c>
      <c r="V400" s="90">
        <v>72306400</v>
      </c>
      <c r="W400" s="91">
        <v>46052</v>
      </c>
      <c r="X400" s="92">
        <v>0</v>
      </c>
      <c r="Y400" s="91" t="s">
        <v>1935</v>
      </c>
      <c r="Z400" s="93">
        <v>46056</v>
      </c>
      <c r="AA400" s="94">
        <v>0</v>
      </c>
      <c r="AB400" s="95">
        <v>46236</v>
      </c>
      <c r="AC400" s="96">
        <v>0</v>
      </c>
      <c r="AD400" s="132">
        <v>0</v>
      </c>
      <c r="AE400" s="137" t="s">
        <v>2425</v>
      </c>
      <c r="AF400" s="78" t="s">
        <v>1796</v>
      </c>
    </row>
    <row r="401" spans="1:32" ht="35.25" customHeight="1" x14ac:dyDescent="0.3">
      <c r="A401" s="74">
        <v>61</v>
      </c>
      <c r="B401" s="75">
        <v>358</v>
      </c>
      <c r="C401" s="76" t="s">
        <v>919</v>
      </c>
      <c r="D401" s="77" t="s">
        <v>0</v>
      </c>
      <c r="E401" s="78" t="s">
        <v>903</v>
      </c>
      <c r="F401" s="77" t="s">
        <v>909</v>
      </c>
      <c r="G401" s="79" t="s">
        <v>2426</v>
      </c>
      <c r="H401" s="80">
        <v>1037669125</v>
      </c>
      <c r="I401" s="81">
        <v>5017400</v>
      </c>
      <c r="J401" s="81">
        <v>30104400</v>
      </c>
      <c r="K401" s="74" t="s">
        <v>812</v>
      </c>
      <c r="L401" s="82" t="s">
        <v>2416</v>
      </c>
      <c r="M401" s="83" t="s">
        <v>1739</v>
      </c>
      <c r="N401" s="138">
        <v>42690418</v>
      </c>
      <c r="O401" s="83" t="s">
        <v>1740</v>
      </c>
      <c r="P401" s="84">
        <v>21576431</v>
      </c>
      <c r="Q401" s="85">
        <v>65</v>
      </c>
      <c r="R401" s="86" t="s">
        <v>3151</v>
      </c>
      <c r="S401" s="87">
        <v>30104400</v>
      </c>
      <c r="T401" s="88">
        <v>445</v>
      </c>
      <c r="U401" s="89" t="s">
        <v>115</v>
      </c>
      <c r="V401" s="90">
        <v>30104400</v>
      </c>
      <c r="W401" s="91">
        <v>46052</v>
      </c>
      <c r="X401" s="92">
        <v>0</v>
      </c>
      <c r="Y401" s="91" t="s">
        <v>1935</v>
      </c>
      <c r="Z401" s="93">
        <v>46055</v>
      </c>
      <c r="AA401" s="94">
        <v>0</v>
      </c>
      <c r="AB401" s="95">
        <v>46232</v>
      </c>
      <c r="AC401" s="96">
        <v>0</v>
      </c>
      <c r="AD401" s="132">
        <v>0</v>
      </c>
      <c r="AE401" s="137" t="s">
        <v>2427</v>
      </c>
      <c r="AF401" s="78" t="s">
        <v>1796</v>
      </c>
    </row>
    <row r="402" spans="1:32" ht="35.25" customHeight="1" x14ac:dyDescent="0.3">
      <c r="A402" s="74">
        <v>62</v>
      </c>
      <c r="B402" s="75">
        <v>359</v>
      </c>
      <c r="C402" s="76" t="s">
        <v>920</v>
      </c>
      <c r="D402" s="77" t="s">
        <v>0</v>
      </c>
      <c r="E402" s="78" t="s">
        <v>903</v>
      </c>
      <c r="F402" s="77" t="s">
        <v>909</v>
      </c>
      <c r="G402" s="79" t="s">
        <v>2428</v>
      </c>
      <c r="H402" s="80">
        <v>1035427787</v>
      </c>
      <c r="I402" s="81">
        <v>5017400</v>
      </c>
      <c r="J402" s="81">
        <v>30104400</v>
      </c>
      <c r="K402" s="74" t="s">
        <v>812</v>
      </c>
      <c r="L402" s="82" t="s">
        <v>2416</v>
      </c>
      <c r="M402" s="83" t="s">
        <v>1739</v>
      </c>
      <c r="N402" s="138">
        <v>42690418</v>
      </c>
      <c r="O402" s="83" t="s">
        <v>1740</v>
      </c>
      <c r="P402" s="84">
        <v>21576431</v>
      </c>
      <c r="Q402" s="85">
        <v>66</v>
      </c>
      <c r="R402" s="86" t="s">
        <v>3152</v>
      </c>
      <c r="S402" s="87">
        <v>30104400</v>
      </c>
      <c r="T402" s="88">
        <v>448</v>
      </c>
      <c r="U402" s="89" t="s">
        <v>116</v>
      </c>
      <c r="V402" s="90">
        <v>30104400</v>
      </c>
      <c r="W402" s="91">
        <v>46052</v>
      </c>
      <c r="X402" s="92">
        <v>0</v>
      </c>
      <c r="Y402" s="91" t="s">
        <v>1935</v>
      </c>
      <c r="Z402" s="93">
        <v>46055</v>
      </c>
      <c r="AA402" s="94">
        <v>0</v>
      </c>
      <c r="AB402" s="95">
        <v>46232</v>
      </c>
      <c r="AC402" s="96">
        <v>0</v>
      </c>
      <c r="AD402" s="132">
        <v>0</v>
      </c>
      <c r="AE402" s="137" t="s">
        <v>2429</v>
      </c>
      <c r="AF402" s="78" t="s">
        <v>1796</v>
      </c>
    </row>
    <row r="403" spans="1:32" ht="35.25" customHeight="1" x14ac:dyDescent="0.3">
      <c r="A403" s="74"/>
      <c r="B403" s="75">
        <v>359</v>
      </c>
      <c r="C403" s="76" t="s">
        <v>920</v>
      </c>
      <c r="D403" s="77" t="s">
        <v>0</v>
      </c>
      <c r="E403" s="78" t="s">
        <v>1845</v>
      </c>
      <c r="F403" s="77" t="s">
        <v>909</v>
      </c>
      <c r="G403" s="79" t="s">
        <v>2430</v>
      </c>
      <c r="H403" s="80">
        <v>1035422526</v>
      </c>
      <c r="I403" s="81" t="s">
        <v>812</v>
      </c>
      <c r="J403" s="81" t="s">
        <v>812</v>
      </c>
      <c r="K403" s="74" t="s">
        <v>812</v>
      </c>
      <c r="L403" s="82" t="s">
        <v>2431</v>
      </c>
      <c r="M403" s="83" t="s">
        <v>1739</v>
      </c>
      <c r="N403" s="138">
        <v>42690418</v>
      </c>
      <c r="O403" s="83" t="s">
        <v>1740</v>
      </c>
      <c r="P403" s="84">
        <v>21576431</v>
      </c>
      <c r="Q403" s="85" t="s">
        <v>812</v>
      </c>
      <c r="R403" s="86" t="s">
        <v>895</v>
      </c>
      <c r="S403" s="87">
        <v>0</v>
      </c>
      <c r="T403" s="88" t="s">
        <v>895</v>
      </c>
      <c r="U403" s="89" t="s">
        <v>895</v>
      </c>
      <c r="V403" s="90">
        <v>0</v>
      </c>
      <c r="W403" s="91">
        <v>46127</v>
      </c>
      <c r="X403" s="92">
        <v>0</v>
      </c>
      <c r="Y403" s="91" t="s">
        <v>1935</v>
      </c>
      <c r="Z403" s="93" t="s">
        <v>895</v>
      </c>
      <c r="AA403" s="94">
        <v>0</v>
      </c>
      <c r="AB403" s="95" t="s">
        <v>895</v>
      </c>
      <c r="AC403" s="96">
        <v>0</v>
      </c>
      <c r="AD403" s="132">
        <v>0</v>
      </c>
      <c r="AE403" s="147"/>
      <c r="AF403" s="78" t="s">
        <v>2432</v>
      </c>
    </row>
    <row r="404" spans="1:32" ht="35.25" customHeight="1" x14ac:dyDescent="0.3">
      <c r="A404" s="74">
        <v>452</v>
      </c>
      <c r="B404" s="75">
        <v>360</v>
      </c>
      <c r="C404" s="76" t="s">
        <v>1291</v>
      </c>
      <c r="D404" s="77" t="s">
        <v>1778</v>
      </c>
      <c r="E404" s="78" t="s">
        <v>903</v>
      </c>
      <c r="F404" s="77" t="s">
        <v>909</v>
      </c>
      <c r="G404" s="79" t="s">
        <v>2433</v>
      </c>
      <c r="H404" s="80">
        <v>1020413659</v>
      </c>
      <c r="I404" s="81">
        <v>3583800</v>
      </c>
      <c r="J404" s="81">
        <v>27502800</v>
      </c>
      <c r="K404" s="129" t="s">
        <v>2434</v>
      </c>
      <c r="L404" s="82" t="s">
        <v>2416</v>
      </c>
      <c r="M404" s="83" t="s">
        <v>2398</v>
      </c>
      <c r="N404" s="138">
        <v>96359710</v>
      </c>
      <c r="O404" s="83" t="s">
        <v>2406</v>
      </c>
      <c r="P404" s="84">
        <v>1017179806</v>
      </c>
      <c r="Q404" s="85">
        <v>388</v>
      </c>
      <c r="R404" s="86" t="s">
        <v>3267</v>
      </c>
      <c r="S404" s="87">
        <v>27502800</v>
      </c>
      <c r="T404" s="88">
        <v>394</v>
      </c>
      <c r="U404" s="89" t="s">
        <v>514</v>
      </c>
      <c r="V404" s="90">
        <v>27502800</v>
      </c>
      <c r="W404" s="91">
        <v>46051</v>
      </c>
      <c r="X404" s="92">
        <v>0</v>
      </c>
      <c r="Y404" s="91" t="s">
        <v>1935</v>
      </c>
      <c r="Z404" s="93">
        <v>46069</v>
      </c>
      <c r="AA404" s="94">
        <v>0</v>
      </c>
      <c r="AB404" s="95">
        <v>46249</v>
      </c>
      <c r="AC404" s="96">
        <v>0</v>
      </c>
      <c r="AD404" s="132">
        <v>0</v>
      </c>
      <c r="AE404" s="137" t="s">
        <v>2435</v>
      </c>
      <c r="AF404" s="78" t="s">
        <v>1796</v>
      </c>
    </row>
    <row r="405" spans="1:32" ht="35.25" customHeight="1" x14ac:dyDescent="0.3">
      <c r="A405" s="74">
        <v>158</v>
      </c>
      <c r="B405" s="75">
        <v>361</v>
      </c>
      <c r="C405" s="76" t="s">
        <v>1026</v>
      </c>
      <c r="D405" s="77" t="s">
        <v>1801</v>
      </c>
      <c r="E405" s="78" t="s">
        <v>903</v>
      </c>
      <c r="F405" s="77" t="s">
        <v>909</v>
      </c>
      <c r="G405" s="79" t="s">
        <v>2436</v>
      </c>
      <c r="H405" s="80">
        <v>8102791</v>
      </c>
      <c r="I405" s="81">
        <v>7884400</v>
      </c>
      <c r="J405" s="81">
        <v>49671764</v>
      </c>
      <c r="K405" s="129" t="s">
        <v>1927</v>
      </c>
      <c r="L405" s="82" t="s">
        <v>2416</v>
      </c>
      <c r="M405" s="83" t="s">
        <v>1750</v>
      </c>
      <c r="N405" s="138">
        <v>32244709</v>
      </c>
      <c r="O405" s="83" t="s">
        <v>1967</v>
      </c>
      <c r="P405" s="84" t="s">
        <v>895</v>
      </c>
      <c r="Q405" s="85">
        <v>394</v>
      </c>
      <c r="R405" s="86" t="s">
        <v>3337</v>
      </c>
      <c r="S405" s="87">
        <v>49671764</v>
      </c>
      <c r="T405" s="88">
        <v>444</v>
      </c>
      <c r="U405" s="89" t="s">
        <v>655</v>
      </c>
      <c r="V405" s="90">
        <v>49671764</v>
      </c>
      <c r="W405" s="91">
        <v>46051</v>
      </c>
      <c r="X405" s="92">
        <v>0</v>
      </c>
      <c r="Y405" s="91" t="s">
        <v>1935</v>
      </c>
      <c r="Z405" s="93">
        <v>46055</v>
      </c>
      <c r="AA405" s="94">
        <v>0</v>
      </c>
      <c r="AB405" s="95">
        <v>46235</v>
      </c>
      <c r="AC405" s="96">
        <v>0</v>
      </c>
      <c r="AD405" s="132">
        <v>0</v>
      </c>
      <c r="AE405" s="137" t="s">
        <v>2437</v>
      </c>
      <c r="AF405" s="78" t="s">
        <v>1796</v>
      </c>
    </row>
    <row r="406" spans="1:32" ht="35.25" customHeight="1" x14ac:dyDescent="0.3">
      <c r="A406" s="144">
        <v>456</v>
      </c>
      <c r="B406" s="75">
        <v>362</v>
      </c>
      <c r="C406" s="76" t="s">
        <v>911</v>
      </c>
      <c r="D406" s="77" t="s">
        <v>22</v>
      </c>
      <c r="E406" s="78" t="s">
        <v>903</v>
      </c>
      <c r="F406" s="77" t="s">
        <v>909</v>
      </c>
      <c r="G406" s="79" t="s">
        <v>2438</v>
      </c>
      <c r="H406" s="80">
        <v>1152188216</v>
      </c>
      <c r="I406" s="81">
        <v>7884400</v>
      </c>
      <c r="J406" s="81">
        <v>47306400</v>
      </c>
      <c r="K406" s="74" t="s">
        <v>812</v>
      </c>
      <c r="L406" s="82" t="s">
        <v>2416</v>
      </c>
      <c r="M406" s="83" t="s">
        <v>1875</v>
      </c>
      <c r="N406" s="138">
        <v>39419422</v>
      </c>
      <c r="O406" s="83" t="s">
        <v>2439</v>
      </c>
      <c r="P406" s="84">
        <v>52777549</v>
      </c>
      <c r="Q406" s="85">
        <v>442</v>
      </c>
      <c r="R406" s="86" t="s">
        <v>3161</v>
      </c>
      <c r="S406" s="87">
        <v>47306400</v>
      </c>
      <c r="T406" s="88">
        <v>420</v>
      </c>
      <c r="U406" s="89" t="s">
        <v>113</v>
      </c>
      <c r="V406" s="90">
        <v>47306400</v>
      </c>
      <c r="W406" s="91">
        <v>46051</v>
      </c>
      <c r="X406" s="92">
        <v>0</v>
      </c>
      <c r="Y406" s="91" t="s">
        <v>1935</v>
      </c>
      <c r="Z406" s="93">
        <v>46052</v>
      </c>
      <c r="AA406" s="94">
        <v>0</v>
      </c>
      <c r="AB406" s="95">
        <v>46232</v>
      </c>
      <c r="AC406" s="96">
        <v>0</v>
      </c>
      <c r="AD406" s="132">
        <v>0</v>
      </c>
      <c r="AE406" s="130" t="s">
        <v>2440</v>
      </c>
      <c r="AF406" s="78" t="s">
        <v>1796</v>
      </c>
    </row>
    <row r="407" spans="1:32" ht="35.25" customHeight="1" x14ac:dyDescent="0.3">
      <c r="A407" s="74">
        <v>151</v>
      </c>
      <c r="B407" s="75">
        <v>363</v>
      </c>
      <c r="C407" s="76" t="s">
        <v>1021</v>
      </c>
      <c r="D407" s="77" t="s">
        <v>1801</v>
      </c>
      <c r="E407" s="78" t="s">
        <v>903</v>
      </c>
      <c r="F407" s="77" t="s">
        <v>909</v>
      </c>
      <c r="G407" s="79" t="s">
        <v>2441</v>
      </c>
      <c r="H407" s="80">
        <v>71186331</v>
      </c>
      <c r="I407" s="81">
        <v>7884400</v>
      </c>
      <c r="J407" s="81">
        <v>43364200</v>
      </c>
      <c r="K407" s="74" t="s">
        <v>812</v>
      </c>
      <c r="L407" s="82" t="s">
        <v>2416</v>
      </c>
      <c r="M407" s="83" t="s">
        <v>1980</v>
      </c>
      <c r="N407" s="138">
        <v>43515795</v>
      </c>
      <c r="O407" s="83" t="s">
        <v>1750</v>
      </c>
      <c r="P407" s="84">
        <v>32244709</v>
      </c>
      <c r="Q407" s="85">
        <v>438</v>
      </c>
      <c r="R407" s="86" t="s">
        <v>3353</v>
      </c>
      <c r="S407" s="87">
        <v>43364200</v>
      </c>
      <c r="T407" s="88">
        <v>426</v>
      </c>
      <c r="U407" s="89" t="s">
        <v>644</v>
      </c>
      <c r="V407" s="90">
        <v>43364200</v>
      </c>
      <c r="W407" s="91">
        <v>46051</v>
      </c>
      <c r="X407" s="92">
        <v>0</v>
      </c>
      <c r="Y407" s="91" t="s">
        <v>1935</v>
      </c>
      <c r="Z407" s="93">
        <v>46056</v>
      </c>
      <c r="AA407" s="94">
        <v>0</v>
      </c>
      <c r="AB407" s="95">
        <v>46217</v>
      </c>
      <c r="AC407" s="96">
        <v>0</v>
      </c>
      <c r="AD407" s="132">
        <v>0</v>
      </c>
      <c r="AE407" s="137" t="s">
        <v>2442</v>
      </c>
      <c r="AF407" s="78" t="s">
        <v>2443</v>
      </c>
    </row>
    <row r="408" spans="1:32" ht="35.25" customHeight="1" x14ac:dyDescent="0.3">
      <c r="A408" s="74">
        <v>150</v>
      </c>
      <c r="B408" s="75">
        <v>364</v>
      </c>
      <c r="C408" s="76" t="s">
        <v>1021</v>
      </c>
      <c r="D408" s="77" t="s">
        <v>1801</v>
      </c>
      <c r="E408" s="78" t="s">
        <v>903</v>
      </c>
      <c r="F408" s="77" t="s">
        <v>909</v>
      </c>
      <c r="G408" s="79" t="s">
        <v>2444</v>
      </c>
      <c r="H408" s="80">
        <v>8473728</v>
      </c>
      <c r="I408" s="81">
        <v>7884400</v>
      </c>
      <c r="J408" s="81">
        <v>43364200</v>
      </c>
      <c r="K408" s="74" t="s">
        <v>812</v>
      </c>
      <c r="L408" s="82" t="s">
        <v>2416</v>
      </c>
      <c r="M408" s="83" t="s">
        <v>1980</v>
      </c>
      <c r="N408" s="138">
        <v>43515795</v>
      </c>
      <c r="O408" s="83" t="s">
        <v>1929</v>
      </c>
      <c r="P408" s="84" t="s">
        <v>895</v>
      </c>
      <c r="Q408" s="85">
        <v>437</v>
      </c>
      <c r="R408" s="86" t="s">
        <v>3353</v>
      </c>
      <c r="S408" s="87">
        <v>43364200</v>
      </c>
      <c r="T408" s="88">
        <v>441</v>
      </c>
      <c r="U408" s="89" t="s">
        <v>652</v>
      </c>
      <c r="V408" s="90">
        <v>43364200</v>
      </c>
      <c r="W408" s="91">
        <v>46051</v>
      </c>
      <c r="X408" s="92">
        <v>0</v>
      </c>
      <c r="Y408" s="91" t="s">
        <v>1935</v>
      </c>
      <c r="Z408" s="93">
        <v>46056</v>
      </c>
      <c r="AA408" s="94">
        <v>0</v>
      </c>
      <c r="AB408" s="95">
        <v>46217</v>
      </c>
      <c r="AC408" s="96">
        <v>0</v>
      </c>
      <c r="AD408" s="132">
        <v>0</v>
      </c>
      <c r="AE408" s="137" t="s">
        <v>2445</v>
      </c>
      <c r="AF408" s="78" t="s">
        <v>2443</v>
      </c>
    </row>
    <row r="409" spans="1:32" ht="35.25" customHeight="1" x14ac:dyDescent="0.3">
      <c r="A409" s="74">
        <v>142</v>
      </c>
      <c r="B409" s="75">
        <v>365</v>
      </c>
      <c r="C409" s="76" t="s">
        <v>1018</v>
      </c>
      <c r="D409" s="77" t="s">
        <v>1801</v>
      </c>
      <c r="E409" s="78" t="s">
        <v>903</v>
      </c>
      <c r="F409" s="77" t="s">
        <v>909</v>
      </c>
      <c r="G409" s="79" t="s">
        <v>2446</v>
      </c>
      <c r="H409" s="80">
        <v>1078639313</v>
      </c>
      <c r="I409" s="81">
        <v>7884400</v>
      </c>
      <c r="J409" s="81">
        <v>43364200</v>
      </c>
      <c r="K409" s="74" t="s">
        <v>812</v>
      </c>
      <c r="L409" s="82" t="s">
        <v>2416</v>
      </c>
      <c r="M409" s="83" t="s">
        <v>1967</v>
      </c>
      <c r="N409" s="138" t="s">
        <v>895</v>
      </c>
      <c r="O409" s="83" t="s">
        <v>1929</v>
      </c>
      <c r="P409" s="84" t="s">
        <v>895</v>
      </c>
      <c r="Q409" s="85">
        <v>430</v>
      </c>
      <c r="R409" s="86" t="s">
        <v>3347</v>
      </c>
      <c r="S409" s="87">
        <v>43364200</v>
      </c>
      <c r="T409" s="88">
        <v>423</v>
      </c>
      <c r="U409" s="89" t="s">
        <v>643</v>
      </c>
      <c r="V409" s="90">
        <v>43364200</v>
      </c>
      <c r="W409" s="91">
        <v>46051</v>
      </c>
      <c r="X409" s="92">
        <v>0</v>
      </c>
      <c r="Y409" s="91" t="s">
        <v>1935</v>
      </c>
      <c r="Z409" s="93">
        <v>46057</v>
      </c>
      <c r="AA409" s="94">
        <v>0</v>
      </c>
      <c r="AB409" s="95">
        <v>46217</v>
      </c>
      <c r="AC409" s="96">
        <v>0</v>
      </c>
      <c r="AD409" s="132">
        <v>0</v>
      </c>
      <c r="AE409" s="137" t="s">
        <v>2447</v>
      </c>
      <c r="AF409" s="78" t="s">
        <v>2443</v>
      </c>
    </row>
    <row r="410" spans="1:32" ht="35.25" customHeight="1" x14ac:dyDescent="0.3">
      <c r="A410" s="74">
        <v>132</v>
      </c>
      <c r="B410" s="75">
        <v>366</v>
      </c>
      <c r="C410" s="76" t="s">
        <v>1016</v>
      </c>
      <c r="D410" s="77" t="s">
        <v>1801</v>
      </c>
      <c r="E410" s="78" t="s">
        <v>903</v>
      </c>
      <c r="F410" s="77" t="s">
        <v>909</v>
      </c>
      <c r="G410" s="79" t="s">
        <v>2448</v>
      </c>
      <c r="H410" s="80">
        <v>70698566</v>
      </c>
      <c r="I410" s="81">
        <v>7884400</v>
      </c>
      <c r="J410" s="81">
        <v>45623349</v>
      </c>
      <c r="K410" s="129" t="s">
        <v>2449</v>
      </c>
      <c r="L410" s="82" t="s">
        <v>2416</v>
      </c>
      <c r="M410" s="83" t="s">
        <v>1967</v>
      </c>
      <c r="N410" s="138" t="s">
        <v>895</v>
      </c>
      <c r="O410" s="83" t="s">
        <v>2450</v>
      </c>
      <c r="P410" s="84">
        <v>98520651</v>
      </c>
      <c r="Q410" s="85">
        <v>420</v>
      </c>
      <c r="R410" s="86" t="s">
        <v>3342</v>
      </c>
      <c r="S410" s="87">
        <v>45623349</v>
      </c>
      <c r="T410" s="88">
        <v>457</v>
      </c>
      <c r="U410" s="89" t="s">
        <v>660</v>
      </c>
      <c r="V410" s="90">
        <v>45623349</v>
      </c>
      <c r="W410" s="91">
        <v>46052</v>
      </c>
      <c r="X410" s="92">
        <v>0</v>
      </c>
      <c r="Y410" s="91" t="s">
        <v>1935</v>
      </c>
      <c r="Z410" s="93">
        <v>46057</v>
      </c>
      <c r="AA410" s="94">
        <v>0</v>
      </c>
      <c r="AB410" s="95">
        <v>46219</v>
      </c>
      <c r="AC410" s="96">
        <v>0</v>
      </c>
      <c r="AD410" s="132">
        <v>0</v>
      </c>
      <c r="AE410" s="137" t="s">
        <v>2451</v>
      </c>
      <c r="AF410" s="78" t="s">
        <v>2443</v>
      </c>
    </row>
    <row r="411" spans="1:32" ht="35.25" customHeight="1" x14ac:dyDescent="0.3">
      <c r="A411" s="74">
        <v>149</v>
      </c>
      <c r="B411" s="75">
        <v>367</v>
      </c>
      <c r="C411" s="76" t="s">
        <v>1021</v>
      </c>
      <c r="D411" s="77" t="s">
        <v>1801</v>
      </c>
      <c r="E411" s="78" t="s">
        <v>903</v>
      </c>
      <c r="F411" s="77" t="s">
        <v>909</v>
      </c>
      <c r="G411" s="79" t="s">
        <v>2452</v>
      </c>
      <c r="H411" s="80">
        <v>1039469202</v>
      </c>
      <c r="I411" s="81">
        <v>7884400</v>
      </c>
      <c r="J411" s="81">
        <v>43364200</v>
      </c>
      <c r="K411" s="74" t="s">
        <v>812</v>
      </c>
      <c r="L411" s="82" t="s">
        <v>2416</v>
      </c>
      <c r="M411" s="83" t="s">
        <v>1980</v>
      </c>
      <c r="N411" s="138">
        <v>43515795</v>
      </c>
      <c r="O411" s="83" t="s">
        <v>1929</v>
      </c>
      <c r="P411" s="84" t="s">
        <v>895</v>
      </c>
      <c r="Q411" s="85">
        <v>436</v>
      </c>
      <c r="R411" s="86" t="s">
        <v>3353</v>
      </c>
      <c r="S411" s="87">
        <v>43364200</v>
      </c>
      <c r="T411" s="88">
        <v>435</v>
      </c>
      <c r="U411" s="89" t="s">
        <v>647</v>
      </c>
      <c r="V411" s="90">
        <v>43364200</v>
      </c>
      <c r="W411" s="91">
        <v>46052</v>
      </c>
      <c r="X411" s="92">
        <v>0</v>
      </c>
      <c r="Y411" s="91" t="s">
        <v>1935</v>
      </c>
      <c r="Z411" s="93">
        <v>46056</v>
      </c>
      <c r="AA411" s="94">
        <v>0</v>
      </c>
      <c r="AB411" s="95">
        <v>46217</v>
      </c>
      <c r="AC411" s="96">
        <v>0</v>
      </c>
      <c r="AD411" s="132">
        <v>0</v>
      </c>
      <c r="AE411" s="137" t="s">
        <v>2453</v>
      </c>
      <c r="AF411" s="78" t="s">
        <v>2443</v>
      </c>
    </row>
    <row r="412" spans="1:32" ht="35.25" customHeight="1" x14ac:dyDescent="0.3">
      <c r="A412" s="74">
        <v>144</v>
      </c>
      <c r="B412" s="75">
        <v>368</v>
      </c>
      <c r="C412" s="76" t="s">
        <v>1018</v>
      </c>
      <c r="D412" s="77" t="s">
        <v>1801</v>
      </c>
      <c r="E412" s="78" t="s">
        <v>903</v>
      </c>
      <c r="F412" s="77" t="s">
        <v>909</v>
      </c>
      <c r="G412" s="79" t="s">
        <v>2454</v>
      </c>
      <c r="H412" s="80">
        <v>1020406121</v>
      </c>
      <c r="I412" s="81">
        <v>7884400</v>
      </c>
      <c r="J412" s="81">
        <v>43364200</v>
      </c>
      <c r="K412" s="74" t="s">
        <v>812</v>
      </c>
      <c r="L412" s="82" t="s">
        <v>2416</v>
      </c>
      <c r="M412" s="83" t="s">
        <v>1929</v>
      </c>
      <c r="N412" s="138" t="s">
        <v>895</v>
      </c>
      <c r="O412" s="83" t="s">
        <v>1750</v>
      </c>
      <c r="P412" s="84">
        <v>32244709</v>
      </c>
      <c r="Q412" s="85">
        <v>432</v>
      </c>
      <c r="R412" s="86" t="s">
        <v>3349</v>
      </c>
      <c r="S412" s="87">
        <v>43364200</v>
      </c>
      <c r="T412" s="88">
        <v>434</v>
      </c>
      <c r="U412" s="89" t="s">
        <v>646</v>
      </c>
      <c r="V412" s="90">
        <v>43364200</v>
      </c>
      <c r="W412" s="91">
        <v>46052</v>
      </c>
      <c r="X412" s="92">
        <v>0</v>
      </c>
      <c r="Y412" s="91" t="s">
        <v>1935</v>
      </c>
      <c r="Z412" s="93">
        <v>46057</v>
      </c>
      <c r="AA412" s="94">
        <v>0</v>
      </c>
      <c r="AB412" s="95">
        <v>46222</v>
      </c>
      <c r="AC412" s="96">
        <v>0</v>
      </c>
      <c r="AD412" s="132">
        <v>0</v>
      </c>
      <c r="AE412" s="137" t="s">
        <v>2455</v>
      </c>
      <c r="AF412" s="78" t="s">
        <v>2443</v>
      </c>
    </row>
    <row r="413" spans="1:32" ht="35.25" customHeight="1" x14ac:dyDescent="0.3">
      <c r="A413" s="74">
        <v>48</v>
      </c>
      <c r="B413" s="75">
        <v>369</v>
      </c>
      <c r="C413" s="76" t="s">
        <v>902</v>
      </c>
      <c r="D413" s="77" t="s">
        <v>0</v>
      </c>
      <c r="E413" s="78" t="s">
        <v>903</v>
      </c>
      <c r="F413" s="77" t="s">
        <v>884</v>
      </c>
      <c r="G413" s="79" t="s">
        <v>11</v>
      </c>
      <c r="H413" s="80">
        <v>890980040</v>
      </c>
      <c r="I413" s="81">
        <v>0</v>
      </c>
      <c r="J413" s="81">
        <v>247008000</v>
      </c>
      <c r="K413" s="74" t="s">
        <v>812</v>
      </c>
      <c r="L413" s="82" t="s">
        <v>2456</v>
      </c>
      <c r="M413" s="83" t="s">
        <v>1739</v>
      </c>
      <c r="N413" s="138">
        <v>42690418</v>
      </c>
      <c r="O413" s="83" t="s">
        <v>1740</v>
      </c>
      <c r="P413" s="84">
        <v>21576431</v>
      </c>
      <c r="Q413" s="85">
        <v>416</v>
      </c>
      <c r="R413" s="86" t="s">
        <v>3160</v>
      </c>
      <c r="S413" s="87">
        <v>247008000</v>
      </c>
      <c r="T413" s="88">
        <v>458</v>
      </c>
      <c r="U413" s="89" t="s">
        <v>138</v>
      </c>
      <c r="V413" s="90">
        <v>247008000</v>
      </c>
      <c r="W413" s="91">
        <v>46052</v>
      </c>
      <c r="X413" s="92">
        <v>0</v>
      </c>
      <c r="Y413" s="91">
        <v>46069</v>
      </c>
      <c r="Z413" s="93">
        <v>46070</v>
      </c>
      <c r="AA413" s="94">
        <v>0</v>
      </c>
      <c r="AB413" s="95">
        <v>46387</v>
      </c>
      <c r="AC413" s="96">
        <v>0</v>
      </c>
      <c r="AD413" s="132">
        <v>0</v>
      </c>
      <c r="AE413" s="137" t="s">
        <v>2457</v>
      </c>
      <c r="AF413" s="78" t="s">
        <v>2247</v>
      </c>
    </row>
    <row r="414" spans="1:32" ht="35.25" customHeight="1" x14ac:dyDescent="0.3">
      <c r="A414" s="74">
        <v>145</v>
      </c>
      <c r="B414" s="75">
        <v>370</v>
      </c>
      <c r="C414" s="76" t="s">
        <v>1019</v>
      </c>
      <c r="D414" s="77" t="s">
        <v>1801</v>
      </c>
      <c r="E414" s="78" t="s">
        <v>903</v>
      </c>
      <c r="F414" s="77" t="s">
        <v>909</v>
      </c>
      <c r="G414" s="79" t="s">
        <v>2458</v>
      </c>
      <c r="H414" s="80">
        <v>1152223367</v>
      </c>
      <c r="I414" s="81">
        <v>7884400</v>
      </c>
      <c r="J414" s="81">
        <v>49671764</v>
      </c>
      <c r="K414" s="129" t="s">
        <v>1927</v>
      </c>
      <c r="L414" s="82" t="s">
        <v>2456</v>
      </c>
      <c r="M414" s="83" t="s">
        <v>1929</v>
      </c>
      <c r="N414" s="138" t="s">
        <v>895</v>
      </c>
      <c r="O414" s="83" t="s">
        <v>2450</v>
      </c>
      <c r="P414" s="84">
        <v>98520651</v>
      </c>
      <c r="Q414" s="85">
        <v>433</v>
      </c>
      <c r="R414" s="86" t="s">
        <v>3350</v>
      </c>
      <c r="S414" s="87">
        <v>49671764</v>
      </c>
      <c r="T414" s="88">
        <v>447</v>
      </c>
      <c r="U414" s="89" t="s">
        <v>656</v>
      </c>
      <c r="V414" s="90">
        <v>49671764</v>
      </c>
      <c r="W414" s="91">
        <v>46052</v>
      </c>
      <c r="X414" s="92">
        <v>0</v>
      </c>
      <c r="Y414" s="91" t="s">
        <v>1935</v>
      </c>
      <c r="Z414" s="93">
        <v>46055</v>
      </c>
      <c r="AA414" s="94">
        <v>0</v>
      </c>
      <c r="AB414" s="95">
        <v>46235</v>
      </c>
      <c r="AC414" s="96">
        <v>0</v>
      </c>
      <c r="AD414" s="132">
        <v>0</v>
      </c>
      <c r="AE414" s="137" t="s">
        <v>2459</v>
      </c>
      <c r="AF414" s="78" t="s">
        <v>1796</v>
      </c>
    </row>
    <row r="415" spans="1:32" ht="35.25" customHeight="1" x14ac:dyDescent="0.3">
      <c r="A415" s="74">
        <v>465</v>
      </c>
      <c r="B415" s="75">
        <v>371</v>
      </c>
      <c r="C415" s="76" t="s">
        <v>1304</v>
      </c>
      <c r="D415" s="77" t="s">
        <v>1778</v>
      </c>
      <c r="E415" s="78" t="s">
        <v>903</v>
      </c>
      <c r="F415" s="77" t="s">
        <v>1736</v>
      </c>
      <c r="G415" s="79" t="s">
        <v>2261</v>
      </c>
      <c r="H415" s="80">
        <v>811021812</v>
      </c>
      <c r="I415" s="81">
        <v>0</v>
      </c>
      <c r="J415" s="81">
        <v>1100000000</v>
      </c>
      <c r="K415" s="74" t="s">
        <v>812</v>
      </c>
      <c r="L415" s="82" t="s">
        <v>2456</v>
      </c>
      <c r="M415" s="83" t="s">
        <v>1782</v>
      </c>
      <c r="N415" s="138">
        <v>8103470</v>
      </c>
      <c r="O415" s="83" t="s">
        <v>2406</v>
      </c>
      <c r="P415" s="84">
        <v>1017179806</v>
      </c>
      <c r="Q415" s="85">
        <v>415</v>
      </c>
      <c r="R415" s="86" t="s">
        <v>3268</v>
      </c>
      <c r="S415" s="87">
        <v>1100000000</v>
      </c>
      <c r="T415" s="88">
        <v>425</v>
      </c>
      <c r="U415" s="89" t="s">
        <v>518</v>
      </c>
      <c r="V415" s="90">
        <v>1100000000</v>
      </c>
      <c r="W415" s="91">
        <v>46051</v>
      </c>
      <c r="X415" s="92">
        <v>0</v>
      </c>
      <c r="Y415" s="91">
        <v>46057</v>
      </c>
      <c r="Z415" s="93">
        <v>46071</v>
      </c>
      <c r="AA415" s="94">
        <v>0</v>
      </c>
      <c r="AB415" s="95">
        <v>46386</v>
      </c>
      <c r="AC415" s="96">
        <v>0</v>
      </c>
      <c r="AD415" s="132">
        <v>0</v>
      </c>
      <c r="AE415" s="137" t="s">
        <v>2460</v>
      </c>
      <c r="AF415" s="78" t="s">
        <v>2247</v>
      </c>
    </row>
    <row r="416" spans="1:32" ht="35.25" customHeight="1" x14ac:dyDescent="0.3">
      <c r="A416" s="74">
        <v>143</v>
      </c>
      <c r="B416" s="75">
        <v>372</v>
      </c>
      <c r="C416" s="76" t="s">
        <v>1018</v>
      </c>
      <c r="D416" s="77" t="s">
        <v>1801</v>
      </c>
      <c r="E416" s="78" t="s">
        <v>903</v>
      </c>
      <c r="F416" s="77" t="s">
        <v>909</v>
      </c>
      <c r="G416" s="79" t="s">
        <v>2461</v>
      </c>
      <c r="H416" s="80">
        <v>73204942</v>
      </c>
      <c r="I416" s="81">
        <v>7884400</v>
      </c>
      <c r="J416" s="81">
        <v>43364200</v>
      </c>
      <c r="K416" s="74" t="s">
        <v>812</v>
      </c>
      <c r="L416" s="82" t="s">
        <v>2416</v>
      </c>
      <c r="M416" s="83" t="s">
        <v>1967</v>
      </c>
      <c r="N416" s="138" t="s">
        <v>895</v>
      </c>
      <c r="O416" s="83" t="s">
        <v>1980</v>
      </c>
      <c r="P416" s="84">
        <v>43515795</v>
      </c>
      <c r="Q416" s="85">
        <v>431</v>
      </c>
      <c r="R416" s="86" t="s">
        <v>3348</v>
      </c>
      <c r="S416" s="87">
        <v>43364200</v>
      </c>
      <c r="T416" s="88">
        <v>440</v>
      </c>
      <c r="U416" s="89" t="s">
        <v>651</v>
      </c>
      <c r="V416" s="90">
        <v>43364200</v>
      </c>
      <c r="W416" s="91">
        <v>46052</v>
      </c>
      <c r="X416" s="92">
        <v>0</v>
      </c>
      <c r="Y416" s="91" t="s">
        <v>1935</v>
      </c>
      <c r="Z416" s="93">
        <v>46057</v>
      </c>
      <c r="AA416" s="94">
        <v>0</v>
      </c>
      <c r="AB416" s="95">
        <v>46217</v>
      </c>
      <c r="AC416" s="96">
        <v>0</v>
      </c>
      <c r="AD416" s="132">
        <v>0</v>
      </c>
      <c r="AE416" s="137" t="s">
        <v>2462</v>
      </c>
      <c r="AF416" s="78" t="s">
        <v>2443</v>
      </c>
    </row>
    <row r="417" spans="1:32" ht="35.25" customHeight="1" x14ac:dyDescent="0.3">
      <c r="A417" s="74">
        <v>138</v>
      </c>
      <c r="B417" s="75">
        <v>373</v>
      </c>
      <c r="C417" s="76" t="s">
        <v>1016</v>
      </c>
      <c r="D417" s="77" t="s">
        <v>1801</v>
      </c>
      <c r="E417" s="78" t="s">
        <v>903</v>
      </c>
      <c r="F417" s="77" t="s">
        <v>909</v>
      </c>
      <c r="G417" s="79" t="s">
        <v>2463</v>
      </c>
      <c r="H417" s="80">
        <v>1128452652</v>
      </c>
      <c r="I417" s="81">
        <v>7884400</v>
      </c>
      <c r="J417" s="81">
        <v>43364200</v>
      </c>
      <c r="K417" s="74" t="s">
        <v>812</v>
      </c>
      <c r="L417" s="82" t="s">
        <v>2416</v>
      </c>
      <c r="M417" s="83" t="s">
        <v>1967</v>
      </c>
      <c r="N417" s="138" t="s">
        <v>895</v>
      </c>
      <c r="O417" s="83" t="s">
        <v>2450</v>
      </c>
      <c r="P417" s="84">
        <v>98520651</v>
      </c>
      <c r="Q417" s="85">
        <v>426</v>
      </c>
      <c r="R417" s="86" t="s">
        <v>3345</v>
      </c>
      <c r="S417" s="87">
        <v>43364200</v>
      </c>
      <c r="T417" s="88">
        <v>460</v>
      </c>
      <c r="U417" s="89" t="s">
        <v>662</v>
      </c>
      <c r="V417" s="90">
        <v>43364200</v>
      </c>
      <c r="W417" s="91">
        <v>46052</v>
      </c>
      <c r="X417" s="92">
        <v>0</v>
      </c>
      <c r="Y417" s="91" t="s">
        <v>1935</v>
      </c>
      <c r="Z417" s="93">
        <v>46057</v>
      </c>
      <c r="AA417" s="94">
        <v>0</v>
      </c>
      <c r="AB417" s="95">
        <v>46217</v>
      </c>
      <c r="AC417" s="96">
        <v>0</v>
      </c>
      <c r="AD417" s="132">
        <v>0</v>
      </c>
      <c r="AE417" s="137" t="s">
        <v>2464</v>
      </c>
      <c r="AF417" s="78" t="s">
        <v>2443</v>
      </c>
    </row>
    <row r="418" spans="1:32" ht="35.25" customHeight="1" x14ac:dyDescent="0.3">
      <c r="A418" s="74">
        <v>131</v>
      </c>
      <c r="B418" s="75">
        <v>374</v>
      </c>
      <c r="C418" s="76" t="s">
        <v>1016</v>
      </c>
      <c r="D418" s="77" t="s">
        <v>1801</v>
      </c>
      <c r="E418" s="78" t="s">
        <v>903</v>
      </c>
      <c r="F418" s="77" t="s">
        <v>909</v>
      </c>
      <c r="G418" s="79" t="s">
        <v>2465</v>
      </c>
      <c r="H418" s="80">
        <v>1017250644</v>
      </c>
      <c r="I418" s="81">
        <v>7884400</v>
      </c>
      <c r="J418" s="81">
        <v>45623349</v>
      </c>
      <c r="K418" s="129" t="s">
        <v>2449</v>
      </c>
      <c r="L418" s="82" t="s">
        <v>2416</v>
      </c>
      <c r="M418" s="83" t="s">
        <v>1967</v>
      </c>
      <c r="N418" s="138" t="s">
        <v>895</v>
      </c>
      <c r="O418" s="83" t="s">
        <v>1929</v>
      </c>
      <c r="P418" s="84" t="s">
        <v>895</v>
      </c>
      <c r="Q418" s="85">
        <v>419</v>
      </c>
      <c r="R418" s="86" t="s">
        <v>3341</v>
      </c>
      <c r="S418" s="87">
        <v>45623349</v>
      </c>
      <c r="T418" s="88">
        <v>443</v>
      </c>
      <c r="U418" s="89" t="s">
        <v>654</v>
      </c>
      <c r="V418" s="90">
        <v>45623349</v>
      </c>
      <c r="W418" s="91">
        <v>46051</v>
      </c>
      <c r="X418" s="92">
        <v>0</v>
      </c>
      <c r="Y418" s="91" t="s">
        <v>1935</v>
      </c>
      <c r="Z418" s="93">
        <v>46057</v>
      </c>
      <c r="AA418" s="94">
        <v>0</v>
      </c>
      <c r="AB418" s="95">
        <v>46217</v>
      </c>
      <c r="AC418" s="96">
        <v>0</v>
      </c>
      <c r="AD418" s="132">
        <v>0</v>
      </c>
      <c r="AE418" s="137" t="s">
        <v>2466</v>
      </c>
      <c r="AF418" s="78" t="s">
        <v>2443</v>
      </c>
    </row>
    <row r="419" spans="1:32" ht="35.25" customHeight="1" x14ac:dyDescent="0.3">
      <c r="A419" s="74">
        <v>140</v>
      </c>
      <c r="B419" s="75">
        <v>375</v>
      </c>
      <c r="C419" s="76" t="s">
        <v>1016</v>
      </c>
      <c r="D419" s="77" t="s">
        <v>1801</v>
      </c>
      <c r="E419" s="78" t="s">
        <v>903</v>
      </c>
      <c r="F419" s="77" t="s">
        <v>909</v>
      </c>
      <c r="G419" s="79" t="s">
        <v>2467</v>
      </c>
      <c r="H419" s="80">
        <v>70125907</v>
      </c>
      <c r="I419" s="81">
        <v>7884400</v>
      </c>
      <c r="J419" s="136">
        <v>43364200</v>
      </c>
      <c r="K419" s="74" t="s">
        <v>812</v>
      </c>
      <c r="L419" s="82" t="s">
        <v>2416</v>
      </c>
      <c r="M419" s="83" t="s">
        <v>1750</v>
      </c>
      <c r="N419" s="138">
        <v>32244709</v>
      </c>
      <c r="O419" s="83" t="s">
        <v>1967</v>
      </c>
      <c r="P419" s="84" t="s">
        <v>895</v>
      </c>
      <c r="Q419" s="85">
        <v>428</v>
      </c>
      <c r="R419" s="86" t="s">
        <v>3345</v>
      </c>
      <c r="S419" s="87">
        <v>43364200</v>
      </c>
      <c r="T419" s="88">
        <v>433</v>
      </c>
      <c r="U419" s="89" t="s">
        <v>645</v>
      </c>
      <c r="V419" s="90">
        <v>43364200</v>
      </c>
      <c r="W419" s="91">
        <v>46052</v>
      </c>
      <c r="X419" s="92">
        <v>0</v>
      </c>
      <c r="Y419" s="91" t="s">
        <v>1935</v>
      </c>
      <c r="Z419" s="93">
        <v>46057</v>
      </c>
      <c r="AA419" s="94">
        <v>0</v>
      </c>
      <c r="AB419" s="95">
        <v>46222</v>
      </c>
      <c r="AC419" s="96">
        <v>0</v>
      </c>
      <c r="AD419" s="132">
        <v>0</v>
      </c>
      <c r="AE419" s="137" t="s">
        <v>2468</v>
      </c>
      <c r="AF419" s="78" t="s">
        <v>2443</v>
      </c>
    </row>
    <row r="420" spans="1:32" ht="35.25" customHeight="1" x14ac:dyDescent="0.3">
      <c r="A420" s="74">
        <v>135</v>
      </c>
      <c r="B420" s="75">
        <v>376</v>
      </c>
      <c r="C420" s="76" t="s">
        <v>1016</v>
      </c>
      <c r="D420" s="77" t="s">
        <v>1801</v>
      </c>
      <c r="E420" s="78" t="s">
        <v>903</v>
      </c>
      <c r="F420" s="77" t="s">
        <v>909</v>
      </c>
      <c r="G420" s="79" t="s">
        <v>2469</v>
      </c>
      <c r="H420" s="80">
        <v>71370636</v>
      </c>
      <c r="I420" s="81">
        <v>7884400</v>
      </c>
      <c r="J420" s="136">
        <v>45623349</v>
      </c>
      <c r="K420" s="129" t="s">
        <v>2449</v>
      </c>
      <c r="L420" s="82" t="s">
        <v>2416</v>
      </c>
      <c r="M420" s="83" t="s">
        <v>1967</v>
      </c>
      <c r="N420" s="138" t="s">
        <v>895</v>
      </c>
      <c r="O420" s="83" t="s">
        <v>2450</v>
      </c>
      <c r="P420" s="84">
        <v>98520651</v>
      </c>
      <c r="Q420" s="85">
        <v>423</v>
      </c>
      <c r="R420" s="86" t="s">
        <v>3344</v>
      </c>
      <c r="S420" s="87">
        <v>45623349</v>
      </c>
      <c r="T420" s="88">
        <v>437</v>
      </c>
      <c r="U420" s="89" t="s">
        <v>649</v>
      </c>
      <c r="V420" s="90">
        <v>45623349</v>
      </c>
      <c r="W420" s="91">
        <v>46051</v>
      </c>
      <c r="X420" s="92">
        <v>0</v>
      </c>
      <c r="Y420" s="91" t="s">
        <v>1935</v>
      </c>
      <c r="Z420" s="93">
        <v>46057</v>
      </c>
      <c r="AA420" s="94">
        <v>0</v>
      </c>
      <c r="AB420" s="95">
        <v>46217</v>
      </c>
      <c r="AC420" s="96">
        <v>0</v>
      </c>
      <c r="AD420" s="132">
        <v>0</v>
      </c>
      <c r="AE420" s="137" t="s">
        <v>2470</v>
      </c>
      <c r="AF420" s="78" t="s">
        <v>2443</v>
      </c>
    </row>
    <row r="421" spans="1:32" ht="35.25" customHeight="1" x14ac:dyDescent="0.3">
      <c r="A421" s="74">
        <v>133</v>
      </c>
      <c r="B421" s="75">
        <v>377</v>
      </c>
      <c r="C421" s="76" t="s">
        <v>1016</v>
      </c>
      <c r="D421" s="77" t="s">
        <v>1801</v>
      </c>
      <c r="E421" s="78" t="s">
        <v>903</v>
      </c>
      <c r="F421" s="77" t="s">
        <v>909</v>
      </c>
      <c r="G421" s="79" t="s">
        <v>2471</v>
      </c>
      <c r="H421" s="80">
        <v>16213581</v>
      </c>
      <c r="I421" s="81">
        <v>7884400</v>
      </c>
      <c r="J421" s="81">
        <v>45623349</v>
      </c>
      <c r="K421" s="129" t="s">
        <v>2449</v>
      </c>
      <c r="L421" s="82" t="s">
        <v>2416</v>
      </c>
      <c r="M421" s="83" t="s">
        <v>1967</v>
      </c>
      <c r="N421" s="138" t="s">
        <v>895</v>
      </c>
      <c r="O421" s="83" t="s">
        <v>1750</v>
      </c>
      <c r="P421" s="84">
        <v>32244709</v>
      </c>
      <c r="Q421" s="85">
        <v>421</v>
      </c>
      <c r="R421" s="86" t="s">
        <v>3343</v>
      </c>
      <c r="S421" s="87">
        <v>45623349</v>
      </c>
      <c r="T421" s="88">
        <v>439</v>
      </c>
      <c r="U421" s="89" t="s">
        <v>650</v>
      </c>
      <c r="V421" s="90">
        <v>45623349</v>
      </c>
      <c r="W421" s="91">
        <v>46051</v>
      </c>
      <c r="X421" s="92">
        <v>0</v>
      </c>
      <c r="Y421" s="91" t="s">
        <v>1935</v>
      </c>
      <c r="Z421" s="93">
        <v>46057</v>
      </c>
      <c r="AA421" s="94">
        <v>0</v>
      </c>
      <c r="AB421" s="95">
        <v>46217</v>
      </c>
      <c r="AC421" s="96">
        <v>0</v>
      </c>
      <c r="AD421" s="132">
        <v>0</v>
      </c>
      <c r="AE421" s="137" t="s">
        <v>2472</v>
      </c>
      <c r="AF421" s="78" t="s">
        <v>2443</v>
      </c>
    </row>
    <row r="422" spans="1:32" ht="35.25" customHeight="1" x14ac:dyDescent="0.3">
      <c r="A422" s="74">
        <v>471</v>
      </c>
      <c r="B422" s="75">
        <v>378</v>
      </c>
      <c r="C422" s="76" t="s">
        <v>1307</v>
      </c>
      <c r="D422" s="77" t="s">
        <v>1778</v>
      </c>
      <c r="E422" s="78" t="s">
        <v>903</v>
      </c>
      <c r="F422" s="77" t="s">
        <v>1736</v>
      </c>
      <c r="G422" s="79" t="s">
        <v>2473</v>
      </c>
      <c r="H422" s="80">
        <v>890905456</v>
      </c>
      <c r="I422" s="81">
        <v>0</v>
      </c>
      <c r="J422" s="81">
        <v>149440000</v>
      </c>
      <c r="K422" s="74" t="s">
        <v>812</v>
      </c>
      <c r="L422" s="82" t="s">
        <v>2456</v>
      </c>
      <c r="M422" s="83" t="s">
        <v>1808</v>
      </c>
      <c r="N422" s="138">
        <v>21509270</v>
      </c>
      <c r="O422" s="83" t="s">
        <v>1949</v>
      </c>
      <c r="P422" s="84">
        <v>1152209809</v>
      </c>
      <c r="Q422" s="85">
        <v>450</v>
      </c>
      <c r="R422" s="86" t="s">
        <v>3288</v>
      </c>
      <c r="S422" s="87">
        <v>149440000</v>
      </c>
      <c r="T422" s="88">
        <v>431</v>
      </c>
      <c r="U422" s="89" t="s">
        <v>571</v>
      </c>
      <c r="V422" s="90">
        <v>149440000</v>
      </c>
      <c r="W422" s="91">
        <v>46052</v>
      </c>
      <c r="X422" s="92">
        <v>0</v>
      </c>
      <c r="Y422" s="91">
        <v>46065</v>
      </c>
      <c r="Z422" s="93">
        <v>46065</v>
      </c>
      <c r="AA422" s="94">
        <v>0</v>
      </c>
      <c r="AB422" s="95">
        <v>46386</v>
      </c>
      <c r="AC422" s="96">
        <v>0</v>
      </c>
      <c r="AD422" s="132">
        <v>0</v>
      </c>
      <c r="AE422" s="137" t="s">
        <v>2474</v>
      </c>
      <c r="AF422" s="78" t="s">
        <v>2247</v>
      </c>
    </row>
    <row r="423" spans="1:32" ht="35.25" customHeight="1" x14ac:dyDescent="0.3">
      <c r="A423" s="74">
        <v>879</v>
      </c>
      <c r="B423" s="75">
        <v>378</v>
      </c>
      <c r="C423" s="76" t="s">
        <v>1653</v>
      </c>
      <c r="D423" s="77" t="s">
        <v>1778</v>
      </c>
      <c r="E423" s="78" t="s">
        <v>883</v>
      </c>
      <c r="F423" s="77" t="s">
        <v>1736</v>
      </c>
      <c r="G423" s="79" t="s">
        <v>2473</v>
      </c>
      <c r="H423" s="80">
        <v>890905456</v>
      </c>
      <c r="I423" s="81">
        <v>0</v>
      </c>
      <c r="J423" s="81">
        <v>22970000</v>
      </c>
      <c r="K423" s="74"/>
      <c r="L423" s="82" t="s">
        <v>2414</v>
      </c>
      <c r="M423" s="83"/>
      <c r="N423" s="138" t="s">
        <v>895</v>
      </c>
      <c r="O423" s="83"/>
      <c r="P423" s="84" t="s">
        <v>895</v>
      </c>
      <c r="Q423" s="85">
        <v>1017</v>
      </c>
      <c r="R423" s="86" t="s">
        <v>3291</v>
      </c>
      <c r="S423" s="87">
        <v>22970000</v>
      </c>
      <c r="T423" s="88" t="s">
        <v>895</v>
      </c>
      <c r="U423" s="89" t="s">
        <v>895</v>
      </c>
      <c r="V423" s="90">
        <v>0</v>
      </c>
      <c r="W423" s="91"/>
      <c r="X423" s="92">
        <v>0</v>
      </c>
      <c r="Y423" s="91"/>
      <c r="Z423" s="93" t="s">
        <v>895</v>
      </c>
      <c r="AA423" s="94">
        <v>0</v>
      </c>
      <c r="AB423" s="95" t="s">
        <v>895</v>
      </c>
      <c r="AC423" s="96">
        <v>0</v>
      </c>
      <c r="AD423" s="132">
        <v>0</v>
      </c>
      <c r="AE423" s="137"/>
      <c r="AF423" s="78" t="s">
        <v>812</v>
      </c>
    </row>
    <row r="424" spans="1:32" ht="35.25" customHeight="1" x14ac:dyDescent="0.3">
      <c r="A424" s="74">
        <v>155</v>
      </c>
      <c r="B424" s="75">
        <v>379</v>
      </c>
      <c r="C424" s="76" t="s">
        <v>1025</v>
      </c>
      <c r="D424" s="77" t="s">
        <v>1801</v>
      </c>
      <c r="E424" s="78" t="s">
        <v>903</v>
      </c>
      <c r="F424" s="77" t="s">
        <v>909</v>
      </c>
      <c r="G424" s="79" t="s">
        <v>2475</v>
      </c>
      <c r="H424" s="80">
        <v>1017126364</v>
      </c>
      <c r="I424" s="81">
        <v>10034700</v>
      </c>
      <c r="J424" s="81">
        <v>63218610</v>
      </c>
      <c r="K424" s="129" t="s">
        <v>1979</v>
      </c>
      <c r="L424" s="82" t="s">
        <v>2416</v>
      </c>
      <c r="M424" s="83" t="s">
        <v>1842</v>
      </c>
      <c r="N424" s="138">
        <v>1035422880</v>
      </c>
      <c r="O424" s="83" t="s">
        <v>1875</v>
      </c>
      <c r="P424" s="84">
        <v>39419422</v>
      </c>
      <c r="Q424" s="85">
        <v>444</v>
      </c>
      <c r="R424" s="86" t="s">
        <v>3356</v>
      </c>
      <c r="S424" s="87">
        <v>63218610</v>
      </c>
      <c r="T424" s="88">
        <v>442</v>
      </c>
      <c r="U424" s="89" t="s">
        <v>653</v>
      </c>
      <c r="V424" s="90">
        <v>63218610</v>
      </c>
      <c r="W424" s="91">
        <v>46051</v>
      </c>
      <c r="X424" s="92">
        <v>0</v>
      </c>
      <c r="Y424" s="91" t="s">
        <v>1935</v>
      </c>
      <c r="Z424" s="93">
        <v>46057</v>
      </c>
      <c r="AA424" s="94">
        <v>0</v>
      </c>
      <c r="AB424" s="95">
        <v>46232</v>
      </c>
      <c r="AC424" s="96">
        <v>0</v>
      </c>
      <c r="AD424" s="132">
        <v>0</v>
      </c>
      <c r="AE424" s="137" t="s">
        <v>2476</v>
      </c>
      <c r="AF424" s="78" t="s">
        <v>1796</v>
      </c>
    </row>
    <row r="425" spans="1:32" ht="35.25" customHeight="1" x14ac:dyDescent="0.3">
      <c r="A425" s="74">
        <v>139</v>
      </c>
      <c r="B425" s="75">
        <v>380</v>
      </c>
      <c r="C425" s="76" t="s">
        <v>1016</v>
      </c>
      <c r="D425" s="77" t="s">
        <v>1801</v>
      </c>
      <c r="E425" s="78" t="s">
        <v>903</v>
      </c>
      <c r="F425" s="77" t="s">
        <v>909</v>
      </c>
      <c r="G425" s="79" t="s">
        <v>2477</v>
      </c>
      <c r="H425" s="80">
        <v>43628977</v>
      </c>
      <c r="I425" s="81">
        <v>7884400</v>
      </c>
      <c r="J425" s="81">
        <v>43364200</v>
      </c>
      <c r="K425" s="74" t="s">
        <v>812</v>
      </c>
      <c r="L425" s="82" t="s">
        <v>2456</v>
      </c>
      <c r="M425" s="83" t="s">
        <v>1750</v>
      </c>
      <c r="N425" s="138">
        <v>32244709</v>
      </c>
      <c r="O425" s="83" t="s">
        <v>1980</v>
      </c>
      <c r="P425" s="84">
        <v>43515795</v>
      </c>
      <c r="Q425" s="85">
        <v>427</v>
      </c>
      <c r="R425" s="86" t="s">
        <v>3345</v>
      </c>
      <c r="S425" s="87">
        <v>43364200</v>
      </c>
      <c r="T425" s="88">
        <v>436</v>
      </c>
      <c r="U425" s="89" t="s">
        <v>648</v>
      </c>
      <c r="V425" s="90">
        <v>43364200</v>
      </c>
      <c r="W425" s="91">
        <v>46052</v>
      </c>
      <c r="X425" s="92">
        <v>0</v>
      </c>
      <c r="Y425" s="91" t="s">
        <v>1935</v>
      </c>
      <c r="Z425" s="93">
        <v>46057</v>
      </c>
      <c r="AA425" s="94">
        <v>0</v>
      </c>
      <c r="AB425" s="95">
        <v>46222</v>
      </c>
      <c r="AC425" s="96">
        <v>0</v>
      </c>
      <c r="AD425" s="132">
        <v>0</v>
      </c>
      <c r="AE425" s="137" t="s">
        <v>2478</v>
      </c>
      <c r="AF425" s="78" t="s">
        <v>2443</v>
      </c>
    </row>
    <row r="426" spans="1:32" ht="35.25" customHeight="1" x14ac:dyDescent="0.3">
      <c r="A426" s="74">
        <v>134</v>
      </c>
      <c r="B426" s="75">
        <v>381</v>
      </c>
      <c r="C426" s="76" t="s">
        <v>1016</v>
      </c>
      <c r="D426" s="77" t="s">
        <v>1801</v>
      </c>
      <c r="E426" s="78" t="s">
        <v>903</v>
      </c>
      <c r="F426" s="77" t="s">
        <v>909</v>
      </c>
      <c r="G426" s="79" t="s">
        <v>2479</v>
      </c>
      <c r="H426" s="80">
        <v>1085941103</v>
      </c>
      <c r="I426" s="81">
        <v>7884400</v>
      </c>
      <c r="J426" s="81">
        <v>45623349</v>
      </c>
      <c r="K426" s="129" t="s">
        <v>2449</v>
      </c>
      <c r="L426" s="82" t="s">
        <v>2456</v>
      </c>
      <c r="M426" s="83" t="s">
        <v>1929</v>
      </c>
      <c r="N426" s="138" t="s">
        <v>895</v>
      </c>
      <c r="O426" s="83" t="s">
        <v>1967</v>
      </c>
      <c r="P426" s="84" t="s">
        <v>895</v>
      </c>
      <c r="Q426" s="85">
        <v>422</v>
      </c>
      <c r="R426" s="86" t="s">
        <v>3343</v>
      </c>
      <c r="S426" s="87">
        <v>45623349</v>
      </c>
      <c r="T426" s="88">
        <v>484</v>
      </c>
      <c r="U426" s="89" t="s">
        <v>668</v>
      </c>
      <c r="V426" s="90">
        <v>45623349</v>
      </c>
      <c r="W426" s="91">
        <v>46052</v>
      </c>
      <c r="X426" s="92">
        <v>0</v>
      </c>
      <c r="Y426" s="91" t="s">
        <v>1935</v>
      </c>
      <c r="Z426" s="93">
        <v>46057</v>
      </c>
      <c r="AA426" s="94">
        <v>0</v>
      </c>
      <c r="AB426" s="95">
        <v>46222</v>
      </c>
      <c r="AC426" s="96">
        <v>0</v>
      </c>
      <c r="AD426" s="132">
        <v>0</v>
      </c>
      <c r="AE426" s="137" t="s">
        <v>2480</v>
      </c>
      <c r="AF426" s="78" t="s">
        <v>2443</v>
      </c>
    </row>
    <row r="427" spans="1:32" ht="35.25" customHeight="1" x14ac:dyDescent="0.3">
      <c r="A427" s="74">
        <v>185</v>
      </c>
      <c r="B427" s="75">
        <v>382</v>
      </c>
      <c r="C427" s="76" t="s">
        <v>1050</v>
      </c>
      <c r="D427" s="77" t="s">
        <v>1821</v>
      </c>
      <c r="E427" s="78" t="s">
        <v>903</v>
      </c>
      <c r="F427" s="77" t="s">
        <v>1036</v>
      </c>
      <c r="G427" s="79" t="s">
        <v>2481</v>
      </c>
      <c r="H427" s="80">
        <v>890984432</v>
      </c>
      <c r="I427" s="81">
        <v>0</v>
      </c>
      <c r="J427" s="81">
        <v>200000000</v>
      </c>
      <c r="K427" s="74" t="s">
        <v>812</v>
      </c>
      <c r="L427" s="82" t="s">
        <v>2416</v>
      </c>
      <c r="M427" s="83" t="s">
        <v>1828</v>
      </c>
      <c r="N427" s="138">
        <v>10267189</v>
      </c>
      <c r="O427" s="83" t="s">
        <v>1827</v>
      </c>
      <c r="P427" s="84">
        <v>98556206</v>
      </c>
      <c r="Q427" s="85">
        <v>343</v>
      </c>
      <c r="R427" s="86" t="s">
        <v>29</v>
      </c>
      <c r="S427" s="87">
        <v>200000000</v>
      </c>
      <c r="T427" s="88">
        <v>421</v>
      </c>
      <c r="U427" s="89" t="s">
        <v>258</v>
      </c>
      <c r="V427" s="90">
        <v>200000000</v>
      </c>
      <c r="W427" s="91">
        <v>46051</v>
      </c>
      <c r="X427" s="92">
        <v>0</v>
      </c>
      <c r="Y427" s="91">
        <v>46055</v>
      </c>
      <c r="Z427" s="93">
        <v>46055</v>
      </c>
      <c r="AA427" s="94">
        <v>0</v>
      </c>
      <c r="AB427" s="95">
        <v>46386</v>
      </c>
      <c r="AC427" s="96">
        <v>0</v>
      </c>
      <c r="AD427" s="132">
        <v>0</v>
      </c>
      <c r="AE427" s="137" t="s">
        <v>2482</v>
      </c>
      <c r="AF427" s="78" t="s">
        <v>2483</v>
      </c>
    </row>
    <row r="428" spans="1:32" ht="35.25" customHeight="1" x14ac:dyDescent="0.3">
      <c r="A428" s="74">
        <v>60</v>
      </c>
      <c r="B428" s="75">
        <v>383</v>
      </c>
      <c r="C428" s="76" t="s">
        <v>918</v>
      </c>
      <c r="D428" s="77" t="s">
        <v>0</v>
      </c>
      <c r="E428" s="78" t="s">
        <v>903</v>
      </c>
      <c r="F428" s="77" t="s">
        <v>909</v>
      </c>
      <c r="G428" s="79" t="s">
        <v>2484</v>
      </c>
      <c r="H428" s="80">
        <v>1216723134</v>
      </c>
      <c r="I428" s="81">
        <v>7884400</v>
      </c>
      <c r="J428" s="81">
        <v>47306400</v>
      </c>
      <c r="K428" s="74" t="s">
        <v>812</v>
      </c>
      <c r="L428" s="82" t="s">
        <v>2416</v>
      </c>
      <c r="M428" s="83" t="s">
        <v>2366</v>
      </c>
      <c r="N428" s="138">
        <v>43586384</v>
      </c>
      <c r="O428" s="83" t="s">
        <v>1740</v>
      </c>
      <c r="P428" s="84">
        <v>21576431</v>
      </c>
      <c r="Q428" s="85">
        <v>64</v>
      </c>
      <c r="R428" s="86" t="s">
        <v>3150</v>
      </c>
      <c r="S428" s="87">
        <v>47306400</v>
      </c>
      <c r="T428" s="88">
        <v>451</v>
      </c>
      <c r="U428" s="89" t="s">
        <v>118</v>
      </c>
      <c r="V428" s="90">
        <v>47306400</v>
      </c>
      <c r="W428" s="91">
        <v>46052</v>
      </c>
      <c r="X428" s="92">
        <v>0</v>
      </c>
      <c r="Y428" s="91" t="s">
        <v>1935</v>
      </c>
      <c r="Z428" s="93">
        <v>46055</v>
      </c>
      <c r="AA428" s="94">
        <v>0</v>
      </c>
      <c r="AB428" s="95">
        <v>46232</v>
      </c>
      <c r="AC428" s="96">
        <v>0</v>
      </c>
      <c r="AD428" s="132">
        <v>0</v>
      </c>
      <c r="AE428" s="137" t="s">
        <v>2485</v>
      </c>
      <c r="AF428" s="78" t="s">
        <v>1796</v>
      </c>
    </row>
    <row r="429" spans="1:32" ht="35.25" customHeight="1" x14ac:dyDescent="0.3">
      <c r="A429" s="74">
        <v>530</v>
      </c>
      <c r="B429" s="75">
        <v>384</v>
      </c>
      <c r="C429" s="76" t="s">
        <v>1351</v>
      </c>
      <c r="D429" s="77" t="s">
        <v>22</v>
      </c>
      <c r="E429" s="78" t="s">
        <v>903</v>
      </c>
      <c r="F429" s="77" t="s">
        <v>909</v>
      </c>
      <c r="G429" s="79" t="s">
        <v>2486</v>
      </c>
      <c r="H429" s="80">
        <v>71775414</v>
      </c>
      <c r="I429" s="81">
        <v>10034700</v>
      </c>
      <c r="J429" s="81">
        <v>60208200</v>
      </c>
      <c r="K429" s="74" t="s">
        <v>812</v>
      </c>
      <c r="L429" s="82" t="s">
        <v>2416</v>
      </c>
      <c r="M429" s="83" t="s">
        <v>1875</v>
      </c>
      <c r="N429" s="138">
        <v>39419422</v>
      </c>
      <c r="O429" s="83" t="s">
        <v>1839</v>
      </c>
      <c r="P429" s="84" t="s">
        <v>895</v>
      </c>
      <c r="Q429" s="85">
        <v>445</v>
      </c>
      <c r="R429" s="86" t="s">
        <v>3162</v>
      </c>
      <c r="S429" s="87">
        <v>60208200</v>
      </c>
      <c r="T429" s="88">
        <v>450</v>
      </c>
      <c r="U429" s="89" t="s">
        <v>117</v>
      </c>
      <c r="V429" s="90">
        <v>60208200</v>
      </c>
      <c r="W429" s="91">
        <v>46051</v>
      </c>
      <c r="X429" s="92">
        <v>0</v>
      </c>
      <c r="Y429" s="91" t="s">
        <v>1935</v>
      </c>
      <c r="Z429" s="93">
        <v>46055</v>
      </c>
      <c r="AA429" s="94">
        <v>0</v>
      </c>
      <c r="AB429" s="95">
        <v>46235</v>
      </c>
      <c r="AC429" s="96">
        <v>0</v>
      </c>
      <c r="AD429" s="132">
        <v>0</v>
      </c>
      <c r="AE429" s="137" t="s">
        <v>2487</v>
      </c>
      <c r="AF429" s="78" t="s">
        <v>1796</v>
      </c>
    </row>
    <row r="430" spans="1:32" ht="35.25" customHeight="1" x14ac:dyDescent="0.3">
      <c r="A430" s="144">
        <v>137</v>
      </c>
      <c r="B430" s="75">
        <v>385</v>
      </c>
      <c r="C430" s="76" t="s">
        <v>1016</v>
      </c>
      <c r="D430" s="77" t="s">
        <v>1801</v>
      </c>
      <c r="E430" s="78" t="s">
        <v>903</v>
      </c>
      <c r="F430" s="77" t="s">
        <v>909</v>
      </c>
      <c r="G430" s="79" t="s">
        <v>2488</v>
      </c>
      <c r="H430" s="80">
        <v>98670296</v>
      </c>
      <c r="I430" s="81">
        <v>7884400</v>
      </c>
      <c r="J430" s="81">
        <v>45623349</v>
      </c>
      <c r="K430" s="129" t="s">
        <v>2449</v>
      </c>
      <c r="L430" s="82" t="s">
        <v>2456</v>
      </c>
      <c r="M430" s="83" t="s">
        <v>1750</v>
      </c>
      <c r="N430" s="138">
        <v>32244709</v>
      </c>
      <c r="O430" s="83" t="s">
        <v>1929</v>
      </c>
      <c r="P430" s="84" t="s">
        <v>895</v>
      </c>
      <c r="Q430" s="85">
        <v>425</v>
      </c>
      <c r="R430" s="86" t="s">
        <v>3345</v>
      </c>
      <c r="S430" s="87">
        <v>45623349</v>
      </c>
      <c r="T430" s="88">
        <v>453</v>
      </c>
      <c r="U430" s="89" t="s">
        <v>657</v>
      </c>
      <c r="V430" s="90">
        <v>45623349</v>
      </c>
      <c r="W430" s="91">
        <v>46052</v>
      </c>
      <c r="X430" s="92">
        <v>0</v>
      </c>
      <c r="Y430" s="91" t="s">
        <v>1935</v>
      </c>
      <c r="Z430" s="93">
        <v>46057</v>
      </c>
      <c r="AA430" s="94">
        <v>0</v>
      </c>
      <c r="AB430" s="95">
        <v>46222</v>
      </c>
      <c r="AC430" s="96">
        <v>0</v>
      </c>
      <c r="AD430" s="132">
        <v>0</v>
      </c>
      <c r="AE430" s="137" t="s">
        <v>2489</v>
      </c>
      <c r="AF430" s="78" t="s">
        <v>2443</v>
      </c>
    </row>
    <row r="431" spans="1:32" ht="35.25" customHeight="1" x14ac:dyDescent="0.3">
      <c r="A431" s="74">
        <v>136</v>
      </c>
      <c r="B431" s="75">
        <v>386</v>
      </c>
      <c r="C431" s="76" t="s">
        <v>1016</v>
      </c>
      <c r="D431" s="77" t="s">
        <v>1801</v>
      </c>
      <c r="E431" s="78" t="s">
        <v>903</v>
      </c>
      <c r="F431" s="77" t="s">
        <v>909</v>
      </c>
      <c r="G431" s="79" t="s">
        <v>2490</v>
      </c>
      <c r="H431" s="80">
        <v>1037598642</v>
      </c>
      <c r="I431" s="81">
        <v>7884400</v>
      </c>
      <c r="J431" s="81">
        <v>45623349</v>
      </c>
      <c r="K431" s="129" t="s">
        <v>2449</v>
      </c>
      <c r="L431" s="82" t="s">
        <v>2456</v>
      </c>
      <c r="M431" s="83" t="s">
        <v>1967</v>
      </c>
      <c r="N431" s="138" t="s">
        <v>895</v>
      </c>
      <c r="O431" s="83" t="s">
        <v>1750</v>
      </c>
      <c r="P431" s="84">
        <v>32244709</v>
      </c>
      <c r="Q431" s="85">
        <v>424</v>
      </c>
      <c r="R431" s="86" t="s">
        <v>3345</v>
      </c>
      <c r="S431" s="87">
        <v>45623349</v>
      </c>
      <c r="T431" s="88">
        <v>461</v>
      </c>
      <c r="U431" s="89" t="s">
        <v>663</v>
      </c>
      <c r="V431" s="90">
        <v>45623349</v>
      </c>
      <c r="W431" s="91">
        <v>46052</v>
      </c>
      <c r="X431" s="92">
        <v>0</v>
      </c>
      <c r="Y431" s="91" t="s">
        <v>1935</v>
      </c>
      <c r="Z431" s="93">
        <v>46057</v>
      </c>
      <c r="AA431" s="94">
        <v>0</v>
      </c>
      <c r="AB431" s="95">
        <v>46219</v>
      </c>
      <c r="AC431" s="96">
        <v>0</v>
      </c>
      <c r="AD431" s="132">
        <v>0</v>
      </c>
      <c r="AE431" s="137" t="s">
        <v>2491</v>
      </c>
      <c r="AF431" s="78" t="s">
        <v>2443</v>
      </c>
    </row>
    <row r="432" spans="1:32" ht="35.25" customHeight="1" x14ac:dyDescent="0.3">
      <c r="A432" s="74">
        <v>487</v>
      </c>
      <c r="B432" s="75">
        <v>387</v>
      </c>
      <c r="C432" s="76" t="s">
        <v>1319</v>
      </c>
      <c r="D432" s="77" t="s">
        <v>1778</v>
      </c>
      <c r="E432" s="78" t="s">
        <v>903</v>
      </c>
      <c r="F432" s="77" t="s">
        <v>909</v>
      </c>
      <c r="G432" s="79" t="s">
        <v>2492</v>
      </c>
      <c r="H432" s="80">
        <v>71669221</v>
      </c>
      <c r="I432" s="81">
        <v>7884400</v>
      </c>
      <c r="J432" s="81">
        <v>53681400</v>
      </c>
      <c r="K432" s="129" t="s">
        <v>1948</v>
      </c>
      <c r="L432" s="82" t="s">
        <v>2456</v>
      </c>
      <c r="M432" s="83" t="s">
        <v>1949</v>
      </c>
      <c r="N432" s="138">
        <v>1152209809</v>
      </c>
      <c r="O432" s="83" t="s">
        <v>1808</v>
      </c>
      <c r="P432" s="84">
        <v>21509270</v>
      </c>
      <c r="Q432" s="85">
        <v>385</v>
      </c>
      <c r="R432" s="86" t="s">
        <v>3284</v>
      </c>
      <c r="S432" s="87">
        <v>53681400</v>
      </c>
      <c r="T432" s="88">
        <v>430</v>
      </c>
      <c r="U432" s="89" t="s">
        <v>570</v>
      </c>
      <c r="V432" s="90">
        <v>53681400</v>
      </c>
      <c r="W432" s="91">
        <v>46051</v>
      </c>
      <c r="X432" s="92">
        <v>0</v>
      </c>
      <c r="Y432" s="91" t="s">
        <v>1935</v>
      </c>
      <c r="Z432" s="93">
        <v>46069</v>
      </c>
      <c r="AA432" s="94">
        <v>0</v>
      </c>
      <c r="AB432" s="95">
        <v>46249</v>
      </c>
      <c r="AC432" s="96">
        <v>0</v>
      </c>
      <c r="AD432" s="132">
        <v>0</v>
      </c>
      <c r="AE432" s="137" t="s">
        <v>2493</v>
      </c>
      <c r="AF432" s="78" t="s">
        <v>1796</v>
      </c>
    </row>
    <row r="433" spans="1:32" ht="35.25" customHeight="1" x14ac:dyDescent="0.3">
      <c r="A433" s="74">
        <v>529</v>
      </c>
      <c r="B433" s="75">
        <v>388</v>
      </c>
      <c r="C433" s="76" t="s">
        <v>1350</v>
      </c>
      <c r="D433" s="77" t="s">
        <v>1778</v>
      </c>
      <c r="E433" s="78" t="s">
        <v>903</v>
      </c>
      <c r="F433" s="77" t="s">
        <v>909</v>
      </c>
      <c r="G433" s="79" t="s">
        <v>2494</v>
      </c>
      <c r="H433" s="80">
        <v>1036966493</v>
      </c>
      <c r="I433" s="81">
        <v>5017400</v>
      </c>
      <c r="J433" s="81">
        <v>28087000</v>
      </c>
      <c r="K433" s="129" t="s">
        <v>2495</v>
      </c>
      <c r="L433" s="82" t="s">
        <v>2456</v>
      </c>
      <c r="M433" s="83" t="s">
        <v>2346</v>
      </c>
      <c r="N433" s="138">
        <v>1083014881</v>
      </c>
      <c r="O433" s="83" t="s">
        <v>2343</v>
      </c>
      <c r="P433" s="84">
        <v>70140647</v>
      </c>
      <c r="Q433" s="85">
        <v>449</v>
      </c>
      <c r="R433" s="86" t="s">
        <v>3311</v>
      </c>
      <c r="S433" s="87">
        <v>33104400</v>
      </c>
      <c r="T433" s="88">
        <v>416</v>
      </c>
      <c r="U433" s="89" t="s">
        <v>598</v>
      </c>
      <c r="V433" s="90">
        <v>28087000</v>
      </c>
      <c r="W433" s="91">
        <v>46051</v>
      </c>
      <c r="X433" s="92">
        <v>0</v>
      </c>
      <c r="Y433" s="91" t="s">
        <v>1935</v>
      </c>
      <c r="Z433" s="93">
        <v>46055</v>
      </c>
      <c r="AA433" s="94">
        <v>0</v>
      </c>
      <c r="AB433" s="95">
        <v>46204</v>
      </c>
      <c r="AC433" s="96">
        <v>0</v>
      </c>
      <c r="AD433" s="132">
        <v>0</v>
      </c>
      <c r="AE433" s="137" t="s">
        <v>2496</v>
      </c>
      <c r="AF433" s="78" t="s">
        <v>1789</v>
      </c>
    </row>
    <row r="434" spans="1:32" ht="35.25" customHeight="1" x14ac:dyDescent="0.3">
      <c r="A434" s="144">
        <v>91</v>
      </c>
      <c r="B434" s="75">
        <v>389</v>
      </c>
      <c r="C434" s="76" t="s">
        <v>959</v>
      </c>
      <c r="D434" s="77" t="s">
        <v>1896</v>
      </c>
      <c r="E434" s="78" t="s">
        <v>900</v>
      </c>
      <c r="F434" s="77" t="s">
        <v>1736</v>
      </c>
      <c r="G434" s="79" t="s">
        <v>2497</v>
      </c>
      <c r="H434" s="80">
        <v>901245493</v>
      </c>
      <c r="I434" s="81">
        <v>0</v>
      </c>
      <c r="J434" s="81">
        <v>3728600</v>
      </c>
      <c r="K434" s="74" t="s">
        <v>812</v>
      </c>
      <c r="L434" s="82" t="s">
        <v>1963</v>
      </c>
      <c r="M434" s="83" t="s">
        <v>1899</v>
      </c>
      <c r="N434" s="138">
        <v>43972678</v>
      </c>
      <c r="O434" s="83" t="s">
        <v>1898</v>
      </c>
      <c r="P434" s="84">
        <v>43595405</v>
      </c>
      <c r="Q434" s="85">
        <v>407</v>
      </c>
      <c r="R434" s="86" t="s">
        <v>3182</v>
      </c>
      <c r="S434" s="87">
        <v>6000000</v>
      </c>
      <c r="T434" s="88">
        <v>429</v>
      </c>
      <c r="U434" s="89" t="s">
        <v>199</v>
      </c>
      <c r="V434" s="90">
        <v>3728600</v>
      </c>
      <c r="W434" s="91">
        <v>46052</v>
      </c>
      <c r="X434" s="92">
        <v>0</v>
      </c>
      <c r="Y434" s="91" t="s">
        <v>1935</v>
      </c>
      <c r="Z434" s="93">
        <v>46052</v>
      </c>
      <c r="AA434" s="94">
        <v>0</v>
      </c>
      <c r="AB434" s="95">
        <v>46053</v>
      </c>
      <c r="AC434" s="96">
        <v>0</v>
      </c>
      <c r="AD434" s="132">
        <v>0</v>
      </c>
      <c r="AE434" s="130" t="s">
        <v>2498</v>
      </c>
      <c r="AF434" s="78" t="s">
        <v>2499</v>
      </c>
    </row>
    <row r="435" spans="1:32" ht="35.25" customHeight="1" x14ac:dyDescent="0.3">
      <c r="A435" s="144">
        <v>116</v>
      </c>
      <c r="B435" s="75">
        <v>390</v>
      </c>
      <c r="C435" s="76" t="s">
        <v>995</v>
      </c>
      <c r="D435" s="77" t="s">
        <v>1762</v>
      </c>
      <c r="E435" s="78" t="s">
        <v>903</v>
      </c>
      <c r="F435" s="77" t="s">
        <v>884</v>
      </c>
      <c r="G435" s="79" t="s">
        <v>223</v>
      </c>
      <c r="H435" s="80">
        <v>901437957</v>
      </c>
      <c r="I435" s="81">
        <v>0</v>
      </c>
      <c r="J435" s="81">
        <v>1000000000</v>
      </c>
      <c r="K435" s="129" t="s">
        <v>2500</v>
      </c>
      <c r="L435" s="82" t="s">
        <v>2501</v>
      </c>
      <c r="M435" s="83" t="s">
        <v>1988</v>
      </c>
      <c r="N435" s="138">
        <v>1017151107</v>
      </c>
      <c r="O435" s="83" t="s">
        <v>1839</v>
      </c>
      <c r="P435" s="84" t="s">
        <v>895</v>
      </c>
      <c r="Q435" s="85">
        <v>456</v>
      </c>
      <c r="R435" s="86" t="s">
        <v>3201</v>
      </c>
      <c r="S435" s="87">
        <v>1000000000</v>
      </c>
      <c r="T435" s="88">
        <v>452</v>
      </c>
      <c r="U435" s="89" t="s">
        <v>220</v>
      </c>
      <c r="V435" s="90">
        <v>1000000000</v>
      </c>
      <c r="W435" s="91">
        <v>46052</v>
      </c>
      <c r="X435" s="92">
        <v>0</v>
      </c>
      <c r="Y435" s="91">
        <v>46052</v>
      </c>
      <c r="Z435" s="93">
        <v>46052</v>
      </c>
      <c r="AA435" s="94">
        <v>0</v>
      </c>
      <c r="AB435" s="95">
        <v>46387</v>
      </c>
      <c r="AC435" s="96">
        <v>0</v>
      </c>
      <c r="AD435" s="132">
        <v>0</v>
      </c>
      <c r="AE435" s="130" t="s">
        <v>2502</v>
      </c>
      <c r="AF435" s="78" t="s">
        <v>2503</v>
      </c>
    </row>
    <row r="436" spans="1:32" ht="35.25" customHeight="1" x14ac:dyDescent="0.3">
      <c r="A436" s="144">
        <v>794</v>
      </c>
      <c r="B436" s="75">
        <v>390</v>
      </c>
      <c r="C436" s="76" t="s">
        <v>1515</v>
      </c>
      <c r="D436" s="77" t="s">
        <v>1762</v>
      </c>
      <c r="E436" s="78" t="s">
        <v>883</v>
      </c>
      <c r="F436" s="77" t="s">
        <v>884</v>
      </c>
      <c r="G436" s="79" t="s">
        <v>223</v>
      </c>
      <c r="H436" s="80">
        <v>901437957</v>
      </c>
      <c r="I436" s="81">
        <v>0</v>
      </c>
      <c r="J436" s="81">
        <v>200000000</v>
      </c>
      <c r="K436" s="129" t="s">
        <v>2500</v>
      </c>
      <c r="L436" s="82" t="s">
        <v>2414</v>
      </c>
      <c r="M436" s="83" t="s">
        <v>1988</v>
      </c>
      <c r="N436" s="138">
        <v>1017151107</v>
      </c>
      <c r="O436" s="83" t="s">
        <v>1839</v>
      </c>
      <c r="P436" s="84" t="s">
        <v>895</v>
      </c>
      <c r="Q436" s="85">
        <v>1021</v>
      </c>
      <c r="R436" s="86" t="s">
        <v>895</v>
      </c>
      <c r="S436" s="87">
        <v>0</v>
      </c>
      <c r="T436" s="88" t="s">
        <v>895</v>
      </c>
      <c r="U436" s="89" t="s">
        <v>895</v>
      </c>
      <c r="V436" s="90">
        <v>0</v>
      </c>
      <c r="W436" s="91">
        <v>46290</v>
      </c>
      <c r="X436" s="92">
        <v>0</v>
      </c>
      <c r="Y436" s="91">
        <v>46290</v>
      </c>
      <c r="Z436" s="93" t="s">
        <v>895</v>
      </c>
      <c r="AA436" s="94">
        <v>0</v>
      </c>
      <c r="AB436" s="95" t="s">
        <v>895</v>
      </c>
      <c r="AC436" s="96">
        <v>0</v>
      </c>
      <c r="AD436" s="132">
        <v>0</v>
      </c>
      <c r="AE436" s="130"/>
      <c r="AF436" s="78" t="s">
        <v>812</v>
      </c>
    </row>
    <row r="437" spans="1:32" ht="35.25" customHeight="1" x14ac:dyDescent="0.3">
      <c r="A437" s="74">
        <v>531</v>
      </c>
      <c r="B437" s="75">
        <v>391</v>
      </c>
      <c r="C437" s="76" t="s">
        <v>1352</v>
      </c>
      <c r="D437" s="77" t="s">
        <v>1778</v>
      </c>
      <c r="E437" s="78" t="s">
        <v>903</v>
      </c>
      <c r="F437" s="77" t="s">
        <v>1736</v>
      </c>
      <c r="G437" s="79" t="s">
        <v>573</v>
      </c>
      <c r="H437" s="80">
        <v>890984746</v>
      </c>
      <c r="I437" s="81">
        <v>0</v>
      </c>
      <c r="J437" s="81">
        <v>144668500</v>
      </c>
      <c r="K437" s="74" t="s">
        <v>812</v>
      </c>
      <c r="L437" s="82" t="s">
        <v>2501</v>
      </c>
      <c r="M437" s="83" t="s">
        <v>1808</v>
      </c>
      <c r="N437" s="138">
        <v>21509270</v>
      </c>
      <c r="O437" s="83" t="s">
        <v>1836</v>
      </c>
      <c r="P437" s="84">
        <v>43251877</v>
      </c>
      <c r="Q437" s="85">
        <v>454</v>
      </c>
      <c r="R437" s="86" t="s">
        <v>3289</v>
      </c>
      <c r="S437" s="87">
        <v>144668500</v>
      </c>
      <c r="T437" s="88">
        <v>438</v>
      </c>
      <c r="U437" s="89" t="s">
        <v>572</v>
      </c>
      <c r="V437" s="90">
        <v>144668500</v>
      </c>
      <c r="W437" s="91">
        <v>46052</v>
      </c>
      <c r="X437" s="92">
        <v>0</v>
      </c>
      <c r="Y437" s="91">
        <v>46057</v>
      </c>
      <c r="Z437" s="93">
        <v>46062</v>
      </c>
      <c r="AA437" s="94">
        <v>0</v>
      </c>
      <c r="AB437" s="95">
        <v>46386</v>
      </c>
      <c r="AC437" s="96">
        <v>0</v>
      </c>
      <c r="AD437" s="132">
        <v>0</v>
      </c>
      <c r="AE437" s="137" t="s">
        <v>2504</v>
      </c>
      <c r="AF437" s="78" t="s">
        <v>2247</v>
      </c>
    </row>
    <row r="438" spans="1:32" ht="35.25" customHeight="1" x14ac:dyDescent="0.3">
      <c r="A438" s="74">
        <v>880</v>
      </c>
      <c r="B438" s="75">
        <v>391</v>
      </c>
      <c r="C438" s="76" t="s">
        <v>1654</v>
      </c>
      <c r="D438" s="77" t="s">
        <v>1778</v>
      </c>
      <c r="E438" s="78" t="s">
        <v>883</v>
      </c>
      <c r="F438" s="77" t="s">
        <v>1736</v>
      </c>
      <c r="G438" s="79" t="s">
        <v>573</v>
      </c>
      <c r="H438" s="80">
        <v>890984746</v>
      </c>
      <c r="I438" s="81">
        <v>0</v>
      </c>
      <c r="J438" s="81">
        <v>69055500</v>
      </c>
      <c r="K438" s="74"/>
      <c r="L438" s="82" t="s">
        <v>2336</v>
      </c>
      <c r="M438" s="83"/>
      <c r="N438" s="138" t="s">
        <v>895</v>
      </c>
      <c r="O438" s="83"/>
      <c r="P438" s="84" t="s">
        <v>895</v>
      </c>
      <c r="Q438" s="85">
        <v>1011</v>
      </c>
      <c r="R438" s="86" t="s">
        <v>3290</v>
      </c>
      <c r="S438" s="87">
        <v>69055500</v>
      </c>
      <c r="T438" s="88" t="s">
        <v>895</v>
      </c>
      <c r="U438" s="89" t="s">
        <v>895</v>
      </c>
      <c r="V438" s="90">
        <v>0</v>
      </c>
      <c r="W438" s="91"/>
      <c r="X438" s="92">
        <v>0</v>
      </c>
      <c r="Y438" s="91"/>
      <c r="Z438" s="93" t="s">
        <v>895</v>
      </c>
      <c r="AA438" s="94">
        <v>0</v>
      </c>
      <c r="AB438" s="95" t="s">
        <v>895</v>
      </c>
      <c r="AC438" s="96">
        <v>0</v>
      </c>
      <c r="AD438" s="132">
        <v>0</v>
      </c>
      <c r="AE438" s="137"/>
      <c r="AF438" s="78" t="s">
        <v>812</v>
      </c>
    </row>
    <row r="439" spans="1:32" ht="35.25" customHeight="1" x14ac:dyDescent="0.3">
      <c r="A439" s="74">
        <v>141</v>
      </c>
      <c r="B439" s="75">
        <v>392</v>
      </c>
      <c r="C439" s="76" t="s">
        <v>1017</v>
      </c>
      <c r="D439" s="77" t="s">
        <v>1801</v>
      </c>
      <c r="E439" s="78" t="s">
        <v>903</v>
      </c>
      <c r="F439" s="77" t="s">
        <v>909</v>
      </c>
      <c r="G439" s="79" t="s">
        <v>2505</v>
      </c>
      <c r="H439" s="80">
        <v>1001137933</v>
      </c>
      <c r="I439" s="81">
        <v>7884400</v>
      </c>
      <c r="J439" s="81">
        <v>47306400</v>
      </c>
      <c r="K439" s="74" t="s">
        <v>812</v>
      </c>
      <c r="L439" s="82" t="s">
        <v>2501</v>
      </c>
      <c r="M439" s="83" t="s">
        <v>1843</v>
      </c>
      <c r="N439" s="138">
        <v>43610005</v>
      </c>
      <c r="O439" s="83" t="s">
        <v>1839</v>
      </c>
      <c r="P439" s="84" t="s">
        <v>895</v>
      </c>
      <c r="Q439" s="85">
        <v>429</v>
      </c>
      <c r="R439" s="86" t="s">
        <v>3346</v>
      </c>
      <c r="S439" s="87">
        <v>47306400</v>
      </c>
      <c r="T439" s="88">
        <v>456</v>
      </c>
      <c r="U439" s="89" t="s">
        <v>659</v>
      </c>
      <c r="V439" s="90">
        <v>47306400</v>
      </c>
      <c r="W439" s="91">
        <v>46052</v>
      </c>
      <c r="X439" s="92">
        <v>0</v>
      </c>
      <c r="Y439" s="91" t="s">
        <v>1935</v>
      </c>
      <c r="Z439" s="93">
        <v>46056</v>
      </c>
      <c r="AA439" s="94">
        <v>0</v>
      </c>
      <c r="AB439" s="95">
        <v>46235</v>
      </c>
      <c r="AC439" s="96">
        <v>0</v>
      </c>
      <c r="AD439" s="132">
        <v>0</v>
      </c>
      <c r="AE439" s="137" t="s">
        <v>2506</v>
      </c>
      <c r="AF439" s="78" t="s">
        <v>1796</v>
      </c>
    </row>
    <row r="440" spans="1:32" ht="35.25" customHeight="1" x14ac:dyDescent="0.3">
      <c r="A440" s="74">
        <v>112</v>
      </c>
      <c r="B440" s="75">
        <v>393</v>
      </c>
      <c r="C440" s="76" t="s">
        <v>989</v>
      </c>
      <c r="D440" s="77" t="s">
        <v>1753</v>
      </c>
      <c r="E440" s="78" t="s">
        <v>903</v>
      </c>
      <c r="F440" s="77" t="s">
        <v>909</v>
      </c>
      <c r="G440" s="79" t="s">
        <v>2507</v>
      </c>
      <c r="H440" s="80">
        <v>1037575009</v>
      </c>
      <c r="I440" s="81">
        <v>5017400</v>
      </c>
      <c r="J440" s="81">
        <v>27093960</v>
      </c>
      <c r="K440" s="74" t="s">
        <v>812</v>
      </c>
      <c r="L440" s="82" t="s">
        <v>2501</v>
      </c>
      <c r="M440" s="83" t="s">
        <v>1976</v>
      </c>
      <c r="N440" s="138">
        <v>1000870281</v>
      </c>
      <c r="O440" s="83" t="s">
        <v>1798</v>
      </c>
      <c r="P440" s="84">
        <v>1088260059</v>
      </c>
      <c r="Q440" s="85">
        <v>56</v>
      </c>
      <c r="R440" s="86" t="s">
        <v>3189</v>
      </c>
      <c r="S440" s="87">
        <v>27093960</v>
      </c>
      <c r="T440" s="88">
        <v>464</v>
      </c>
      <c r="U440" s="89" t="s">
        <v>208</v>
      </c>
      <c r="V440" s="90">
        <v>27093960</v>
      </c>
      <c r="W440" s="91">
        <v>46052</v>
      </c>
      <c r="X440" s="92">
        <v>0</v>
      </c>
      <c r="Y440" s="91" t="s">
        <v>1935</v>
      </c>
      <c r="Z440" s="93">
        <v>46055</v>
      </c>
      <c r="AA440" s="94">
        <v>0</v>
      </c>
      <c r="AB440" s="95">
        <v>46217</v>
      </c>
      <c r="AC440" s="96">
        <v>0</v>
      </c>
      <c r="AD440" s="132">
        <v>0</v>
      </c>
      <c r="AE440" s="137" t="s">
        <v>2508</v>
      </c>
      <c r="AF440" s="78" t="s">
        <v>1971</v>
      </c>
    </row>
    <row r="441" spans="1:32" ht="35.25" customHeight="1" x14ac:dyDescent="0.3">
      <c r="A441" s="74">
        <v>153</v>
      </c>
      <c r="B441" s="75">
        <v>394</v>
      </c>
      <c r="C441" s="76" t="s">
        <v>1023</v>
      </c>
      <c r="D441" s="77" t="s">
        <v>1801</v>
      </c>
      <c r="E441" s="78" t="s">
        <v>903</v>
      </c>
      <c r="F441" s="77" t="s">
        <v>909</v>
      </c>
      <c r="G441" s="79" t="s">
        <v>2509</v>
      </c>
      <c r="H441" s="80">
        <v>43680275</v>
      </c>
      <c r="I441" s="81">
        <v>4300600</v>
      </c>
      <c r="J441" s="81">
        <v>23653300</v>
      </c>
      <c r="K441" s="74" t="s">
        <v>812</v>
      </c>
      <c r="L441" s="82" t="s">
        <v>2501</v>
      </c>
      <c r="M441" s="83" t="s">
        <v>1929</v>
      </c>
      <c r="N441" s="138" t="s">
        <v>895</v>
      </c>
      <c r="O441" s="83" t="s">
        <v>2450</v>
      </c>
      <c r="P441" s="84">
        <v>98520651</v>
      </c>
      <c r="Q441" s="85">
        <v>440</v>
      </c>
      <c r="R441" s="86" t="s">
        <v>3355</v>
      </c>
      <c r="S441" s="87">
        <v>23653300</v>
      </c>
      <c r="T441" s="88">
        <v>483</v>
      </c>
      <c r="U441" s="89" t="s">
        <v>667</v>
      </c>
      <c r="V441" s="90">
        <v>23653300</v>
      </c>
      <c r="W441" s="91">
        <v>46052</v>
      </c>
      <c r="X441" s="92">
        <v>0</v>
      </c>
      <c r="Y441" s="91" t="s">
        <v>1935</v>
      </c>
      <c r="Z441" s="93">
        <v>46056</v>
      </c>
      <c r="AA441" s="94">
        <v>0</v>
      </c>
      <c r="AB441" s="95">
        <v>46221</v>
      </c>
      <c r="AC441" s="96">
        <v>0</v>
      </c>
      <c r="AD441" s="132">
        <v>0</v>
      </c>
      <c r="AE441" s="137" t="s">
        <v>2510</v>
      </c>
      <c r="AF441" s="78" t="s">
        <v>2443</v>
      </c>
    </row>
    <row r="442" spans="1:32" ht="35.25" customHeight="1" x14ac:dyDescent="0.3">
      <c r="A442" s="74">
        <v>130</v>
      </c>
      <c r="B442" s="75">
        <v>395</v>
      </c>
      <c r="C442" s="76" t="s">
        <v>1016</v>
      </c>
      <c r="D442" s="77" t="s">
        <v>1801</v>
      </c>
      <c r="E442" s="78" t="s">
        <v>903</v>
      </c>
      <c r="F442" s="77" t="s">
        <v>909</v>
      </c>
      <c r="G442" s="79" t="s">
        <v>2511</v>
      </c>
      <c r="H442" s="80">
        <v>8164564</v>
      </c>
      <c r="I442" s="81">
        <v>7884400</v>
      </c>
      <c r="J442" s="81">
        <v>45623349</v>
      </c>
      <c r="K442" s="129" t="s">
        <v>2449</v>
      </c>
      <c r="L442" s="82" t="s">
        <v>2501</v>
      </c>
      <c r="M442" s="83" t="s">
        <v>1967</v>
      </c>
      <c r="N442" s="138" t="s">
        <v>895</v>
      </c>
      <c r="O442" s="83" t="s">
        <v>1980</v>
      </c>
      <c r="P442" s="84">
        <v>43515795</v>
      </c>
      <c r="Q442" s="85">
        <v>418</v>
      </c>
      <c r="R442" s="86" t="s">
        <v>3340</v>
      </c>
      <c r="S442" s="87">
        <v>45623349</v>
      </c>
      <c r="T442" s="88">
        <v>486</v>
      </c>
      <c r="U442" s="89" t="s">
        <v>669</v>
      </c>
      <c r="V442" s="90">
        <v>45623349</v>
      </c>
      <c r="W442" s="91">
        <v>46052</v>
      </c>
      <c r="X442" s="92">
        <v>0</v>
      </c>
      <c r="Y442" s="91" t="s">
        <v>1935</v>
      </c>
      <c r="Z442" s="93">
        <v>46057</v>
      </c>
      <c r="AA442" s="94">
        <v>0</v>
      </c>
      <c r="AB442" s="95">
        <v>46219</v>
      </c>
      <c r="AC442" s="96">
        <v>0</v>
      </c>
      <c r="AD442" s="132">
        <v>0</v>
      </c>
      <c r="AE442" s="137" t="s">
        <v>2512</v>
      </c>
      <c r="AF442" s="78" t="s">
        <v>2443</v>
      </c>
    </row>
    <row r="443" spans="1:32" ht="35.25" customHeight="1" x14ac:dyDescent="0.3">
      <c r="A443" s="74">
        <v>461</v>
      </c>
      <c r="B443" s="75">
        <v>396</v>
      </c>
      <c r="C443" s="76" t="s">
        <v>1299</v>
      </c>
      <c r="D443" s="77" t="s">
        <v>1821</v>
      </c>
      <c r="E443" s="78" t="s">
        <v>903</v>
      </c>
      <c r="F443" s="77" t="s">
        <v>909</v>
      </c>
      <c r="G443" s="79" t="s">
        <v>2513</v>
      </c>
      <c r="H443" s="80">
        <v>42869527</v>
      </c>
      <c r="I443" s="81">
        <v>7884400</v>
      </c>
      <c r="J443" s="81">
        <v>52306400</v>
      </c>
      <c r="K443" s="129" t="s">
        <v>2514</v>
      </c>
      <c r="L443" s="82" t="s">
        <v>2501</v>
      </c>
      <c r="M443" s="83" t="s">
        <v>2515</v>
      </c>
      <c r="N443" s="138">
        <v>43578756</v>
      </c>
      <c r="O443" s="83" t="s">
        <v>1831</v>
      </c>
      <c r="P443" s="84">
        <v>1017148180</v>
      </c>
      <c r="Q443" s="85">
        <v>455</v>
      </c>
      <c r="R443" s="86" t="s">
        <v>3249</v>
      </c>
      <c r="S443" s="87">
        <v>52306400</v>
      </c>
      <c r="T443" s="88">
        <v>449</v>
      </c>
      <c r="U443" s="89" t="s">
        <v>485</v>
      </c>
      <c r="V443" s="90">
        <v>52306400</v>
      </c>
      <c r="W443" s="91">
        <v>46052</v>
      </c>
      <c r="X443" s="92">
        <v>0</v>
      </c>
      <c r="Y443" s="91" t="s">
        <v>1935</v>
      </c>
      <c r="Z443" s="93">
        <v>46055</v>
      </c>
      <c r="AA443" s="94">
        <v>0</v>
      </c>
      <c r="AB443" s="95">
        <v>46234</v>
      </c>
      <c r="AC443" s="96">
        <v>0</v>
      </c>
      <c r="AD443" s="132">
        <v>0</v>
      </c>
      <c r="AE443" s="137" t="s">
        <v>2516</v>
      </c>
      <c r="AF443" s="78" t="s">
        <v>1796</v>
      </c>
    </row>
    <row r="444" spans="1:32" ht="35.25" customHeight="1" x14ac:dyDescent="0.3">
      <c r="A444" s="74">
        <v>114</v>
      </c>
      <c r="B444" s="75">
        <v>397</v>
      </c>
      <c r="C444" s="76" t="s">
        <v>991</v>
      </c>
      <c r="D444" s="77" t="s">
        <v>1753</v>
      </c>
      <c r="E444" s="78" t="s">
        <v>903</v>
      </c>
      <c r="F444" s="77" t="s">
        <v>909</v>
      </c>
      <c r="G444" s="79" t="s">
        <v>2517</v>
      </c>
      <c r="H444" s="80">
        <v>8161701</v>
      </c>
      <c r="I444" s="81">
        <v>7884400</v>
      </c>
      <c r="J444" s="81">
        <v>42575760</v>
      </c>
      <c r="K444" s="129" t="s">
        <v>812</v>
      </c>
      <c r="L444" s="82" t="s">
        <v>2501</v>
      </c>
      <c r="M444" s="83" t="s">
        <v>1799</v>
      </c>
      <c r="N444" s="138">
        <v>71265476</v>
      </c>
      <c r="O444" s="83" t="s">
        <v>1798</v>
      </c>
      <c r="P444" s="84">
        <v>1088260059</v>
      </c>
      <c r="Q444" s="85">
        <v>27</v>
      </c>
      <c r="R444" s="86" t="s">
        <v>3183</v>
      </c>
      <c r="S444" s="87">
        <v>42575760</v>
      </c>
      <c r="T444" s="88">
        <v>465</v>
      </c>
      <c r="U444" s="89" t="s">
        <v>209</v>
      </c>
      <c r="V444" s="90">
        <v>42575760</v>
      </c>
      <c r="W444" s="91">
        <v>46052</v>
      </c>
      <c r="X444" s="92">
        <v>0</v>
      </c>
      <c r="Y444" s="91" t="s">
        <v>1935</v>
      </c>
      <c r="Z444" s="93">
        <v>46055</v>
      </c>
      <c r="AA444" s="94">
        <v>0</v>
      </c>
      <c r="AB444" s="95">
        <v>46217</v>
      </c>
      <c r="AC444" s="96">
        <v>0</v>
      </c>
      <c r="AD444" s="132">
        <v>0</v>
      </c>
      <c r="AE444" s="137" t="s">
        <v>2518</v>
      </c>
      <c r="AF444" s="78" t="s">
        <v>2443</v>
      </c>
    </row>
    <row r="445" spans="1:32" ht="35.25" customHeight="1" x14ac:dyDescent="0.3">
      <c r="A445" s="74">
        <v>98</v>
      </c>
      <c r="B445" s="75">
        <v>398</v>
      </c>
      <c r="C445" s="76" t="s">
        <v>965</v>
      </c>
      <c r="D445" s="77" t="s">
        <v>22</v>
      </c>
      <c r="E445" s="78" t="s">
        <v>903</v>
      </c>
      <c r="F445" s="77" t="s">
        <v>909</v>
      </c>
      <c r="G445" s="79" t="s">
        <v>2519</v>
      </c>
      <c r="H445" s="80">
        <v>1037237920</v>
      </c>
      <c r="I445" s="81">
        <v>7884400</v>
      </c>
      <c r="J445" s="81">
        <v>47306400</v>
      </c>
      <c r="K445" s="129" t="s">
        <v>812</v>
      </c>
      <c r="L445" s="82" t="s">
        <v>2501</v>
      </c>
      <c r="M445" s="83" t="s">
        <v>1899</v>
      </c>
      <c r="N445" s="138">
        <v>43972678</v>
      </c>
      <c r="O445" s="83" t="s">
        <v>1729</v>
      </c>
      <c r="P445" s="84">
        <v>98663915</v>
      </c>
      <c r="Q445" s="85">
        <v>447</v>
      </c>
      <c r="R445" s="86" t="s">
        <v>3173</v>
      </c>
      <c r="S445" s="87">
        <v>47306400</v>
      </c>
      <c r="T445" s="88">
        <v>466</v>
      </c>
      <c r="U445" s="89" t="s">
        <v>182</v>
      </c>
      <c r="V445" s="90">
        <v>47306400</v>
      </c>
      <c r="W445" s="91">
        <v>46052</v>
      </c>
      <c r="X445" s="92">
        <v>0</v>
      </c>
      <c r="Y445" s="91" t="s">
        <v>1935</v>
      </c>
      <c r="Z445" s="93">
        <v>46055</v>
      </c>
      <c r="AA445" s="94">
        <v>0</v>
      </c>
      <c r="AB445" s="95">
        <v>46235</v>
      </c>
      <c r="AC445" s="96">
        <v>0</v>
      </c>
      <c r="AD445" s="132">
        <v>0</v>
      </c>
      <c r="AE445" s="137" t="s">
        <v>2520</v>
      </c>
      <c r="AF445" s="78" t="s">
        <v>1796</v>
      </c>
    </row>
    <row r="446" spans="1:32" ht="35.25" customHeight="1" x14ac:dyDescent="0.3">
      <c r="A446" s="74" t="s">
        <v>812</v>
      </c>
      <c r="B446" s="75">
        <v>399</v>
      </c>
      <c r="C446" s="76" t="s">
        <v>1326</v>
      </c>
      <c r="D446" s="77" t="s">
        <v>1778</v>
      </c>
      <c r="E446" s="78" t="s">
        <v>2326</v>
      </c>
      <c r="F446" s="77" t="s">
        <v>909</v>
      </c>
      <c r="G446" s="79" t="s">
        <v>2521</v>
      </c>
      <c r="H446" s="80">
        <v>1035911979</v>
      </c>
      <c r="I446" s="81">
        <v>7884400</v>
      </c>
      <c r="J446" s="81">
        <v>56906400</v>
      </c>
      <c r="K446" s="129" t="s">
        <v>2328</v>
      </c>
      <c r="L446" s="82" t="s">
        <v>812</v>
      </c>
      <c r="M446" s="83"/>
      <c r="N446" s="138" t="s">
        <v>895</v>
      </c>
      <c r="O446" s="83"/>
      <c r="P446" s="84" t="s">
        <v>895</v>
      </c>
      <c r="Q446" s="85" t="s">
        <v>812</v>
      </c>
      <c r="R446" s="86" t="s">
        <v>895</v>
      </c>
      <c r="S446" s="87">
        <v>0</v>
      </c>
      <c r="T446" s="88" t="s">
        <v>895</v>
      </c>
      <c r="U446" s="89" t="s">
        <v>895</v>
      </c>
      <c r="V446" s="90">
        <v>0</v>
      </c>
      <c r="W446" s="91" t="s">
        <v>812</v>
      </c>
      <c r="X446" s="92">
        <v>0</v>
      </c>
      <c r="Y446" s="91" t="s">
        <v>1935</v>
      </c>
      <c r="Z446" s="93" t="s">
        <v>812</v>
      </c>
      <c r="AA446" s="94">
        <v>0</v>
      </c>
      <c r="AB446" s="95" t="s">
        <v>812</v>
      </c>
      <c r="AC446" s="96">
        <v>0</v>
      </c>
      <c r="AD446" s="132">
        <v>0</v>
      </c>
      <c r="AE446" s="97" t="s">
        <v>812</v>
      </c>
      <c r="AF446" s="78" t="s">
        <v>812</v>
      </c>
    </row>
    <row r="447" spans="1:32" ht="35.25" customHeight="1" x14ac:dyDescent="0.3">
      <c r="A447" s="74">
        <v>55</v>
      </c>
      <c r="B447" s="75">
        <v>400</v>
      </c>
      <c r="C447" s="76" t="s">
        <v>913</v>
      </c>
      <c r="D447" s="77" t="s">
        <v>22</v>
      </c>
      <c r="E447" s="78" t="s">
        <v>903</v>
      </c>
      <c r="F447" s="77" t="s">
        <v>909</v>
      </c>
      <c r="G447" s="79" t="s">
        <v>2522</v>
      </c>
      <c r="H447" s="80">
        <v>43982979</v>
      </c>
      <c r="I447" s="81">
        <v>7884400</v>
      </c>
      <c r="J447" s="81">
        <v>47306400</v>
      </c>
      <c r="K447" s="129" t="s">
        <v>812</v>
      </c>
      <c r="L447" s="82" t="s">
        <v>2501</v>
      </c>
      <c r="M447" s="83" t="s">
        <v>1923</v>
      </c>
      <c r="N447" s="138">
        <v>70552375</v>
      </c>
      <c r="O447" s="83" t="s">
        <v>1924</v>
      </c>
      <c r="P447" s="84">
        <v>43548204</v>
      </c>
      <c r="Q447" s="85">
        <v>453</v>
      </c>
      <c r="R447" s="86" t="s">
        <v>3163</v>
      </c>
      <c r="S447" s="87">
        <v>47306400</v>
      </c>
      <c r="T447" s="88">
        <v>462</v>
      </c>
      <c r="U447" s="89" t="s">
        <v>119</v>
      </c>
      <c r="V447" s="90">
        <v>47306400</v>
      </c>
      <c r="W447" s="91">
        <v>46052</v>
      </c>
      <c r="X447" s="92">
        <v>0</v>
      </c>
      <c r="Y447" s="91" t="s">
        <v>1935</v>
      </c>
      <c r="Z447" s="93">
        <v>46055</v>
      </c>
      <c r="AA447" s="94">
        <v>0</v>
      </c>
      <c r="AB447" s="95">
        <v>46235</v>
      </c>
      <c r="AC447" s="96">
        <v>0</v>
      </c>
      <c r="AD447" s="132">
        <v>0</v>
      </c>
      <c r="AE447" s="137" t="s">
        <v>2523</v>
      </c>
      <c r="AF447" s="78" t="s">
        <v>1796</v>
      </c>
    </row>
    <row r="448" spans="1:32" ht="35.25" customHeight="1" x14ac:dyDescent="0.3">
      <c r="A448" s="74">
        <v>497</v>
      </c>
      <c r="B448" s="75">
        <v>401</v>
      </c>
      <c r="C448" s="76" t="s">
        <v>1325</v>
      </c>
      <c r="D448" s="77" t="s">
        <v>1778</v>
      </c>
      <c r="E448" s="78" t="s">
        <v>903</v>
      </c>
      <c r="F448" s="77" t="s">
        <v>909</v>
      </c>
      <c r="G448" s="79" t="s">
        <v>2524</v>
      </c>
      <c r="H448" s="80">
        <v>1036682893</v>
      </c>
      <c r="I448" s="81">
        <v>7884400</v>
      </c>
      <c r="J448" s="81">
        <v>57056400</v>
      </c>
      <c r="K448" s="129" t="s">
        <v>2525</v>
      </c>
      <c r="L448" s="82" t="s">
        <v>2501</v>
      </c>
      <c r="M448" s="83" t="s">
        <v>1809</v>
      </c>
      <c r="N448" s="138">
        <v>43816614</v>
      </c>
      <c r="O448" s="83" t="s">
        <v>1808</v>
      </c>
      <c r="P448" s="84">
        <v>21509270</v>
      </c>
      <c r="Q448" s="85">
        <v>452</v>
      </c>
      <c r="R448" s="86" t="s">
        <v>3265</v>
      </c>
      <c r="S448" s="87">
        <v>57056400</v>
      </c>
      <c r="T448" s="88">
        <v>468</v>
      </c>
      <c r="U448" s="89" t="s">
        <v>513</v>
      </c>
      <c r="V448" s="90">
        <v>57056400</v>
      </c>
      <c r="W448" s="91">
        <v>46052</v>
      </c>
      <c r="X448" s="92">
        <v>0</v>
      </c>
      <c r="Y448" s="91" t="s">
        <v>1935</v>
      </c>
      <c r="Z448" s="93">
        <v>46069</v>
      </c>
      <c r="AA448" s="94">
        <v>0</v>
      </c>
      <c r="AB448" s="95">
        <v>46249</v>
      </c>
      <c r="AC448" s="96">
        <v>0</v>
      </c>
      <c r="AD448" s="132">
        <v>0</v>
      </c>
      <c r="AE448" s="137" t="s">
        <v>2526</v>
      </c>
      <c r="AF448" s="78" t="s">
        <v>1796</v>
      </c>
    </row>
    <row r="449" spans="1:32" ht="35.25" customHeight="1" x14ac:dyDescent="0.3">
      <c r="A449" s="74">
        <v>204</v>
      </c>
      <c r="B449" s="75">
        <v>402</v>
      </c>
      <c r="C449" s="76" t="s">
        <v>1059</v>
      </c>
      <c r="D449" s="77" t="s">
        <v>1791</v>
      </c>
      <c r="E449" s="78" t="s">
        <v>903</v>
      </c>
      <c r="F449" s="77" t="s">
        <v>909</v>
      </c>
      <c r="G449" s="79" t="s">
        <v>2527</v>
      </c>
      <c r="H449" s="80">
        <v>1128417583</v>
      </c>
      <c r="I449" s="81">
        <v>7884400</v>
      </c>
      <c r="J449" s="81">
        <v>52663094</v>
      </c>
      <c r="K449" s="129" t="s">
        <v>2255</v>
      </c>
      <c r="L449" s="82" t="s">
        <v>2501</v>
      </c>
      <c r="M449" s="83" t="s">
        <v>2282</v>
      </c>
      <c r="N449" s="138">
        <v>37003033</v>
      </c>
      <c r="O449" s="83" t="s">
        <v>2283</v>
      </c>
      <c r="P449" s="84">
        <v>43987438</v>
      </c>
      <c r="Q449" s="85">
        <v>451</v>
      </c>
      <c r="R449" s="86" t="s">
        <v>3239</v>
      </c>
      <c r="S449" s="87">
        <v>52663094</v>
      </c>
      <c r="T449" s="88">
        <v>454</v>
      </c>
      <c r="U449" s="89" t="s">
        <v>294</v>
      </c>
      <c r="V449" s="90">
        <v>52663094</v>
      </c>
      <c r="W449" s="91">
        <v>46052</v>
      </c>
      <c r="X449" s="92">
        <v>0</v>
      </c>
      <c r="Y449" s="91" t="s">
        <v>1935</v>
      </c>
      <c r="Z449" s="93">
        <v>46055</v>
      </c>
      <c r="AA449" s="94">
        <v>0</v>
      </c>
      <c r="AB449" s="95">
        <v>46235</v>
      </c>
      <c r="AC449" s="96">
        <v>0</v>
      </c>
      <c r="AD449" s="132">
        <v>0</v>
      </c>
      <c r="AE449" s="137" t="s">
        <v>2528</v>
      </c>
      <c r="AF449" s="78" t="s">
        <v>2375</v>
      </c>
    </row>
    <row r="450" spans="1:32" ht="35.25" customHeight="1" x14ac:dyDescent="0.3">
      <c r="A450" s="74">
        <v>520</v>
      </c>
      <c r="B450" s="75">
        <v>403</v>
      </c>
      <c r="C450" s="76" t="s">
        <v>1342</v>
      </c>
      <c r="D450" s="77" t="s">
        <v>1778</v>
      </c>
      <c r="E450" s="78" t="s">
        <v>903</v>
      </c>
      <c r="F450" s="77" t="s">
        <v>909</v>
      </c>
      <c r="G450" s="79" t="s">
        <v>2529</v>
      </c>
      <c r="H450" s="80">
        <v>1214726889</v>
      </c>
      <c r="I450" s="81">
        <v>7884400</v>
      </c>
      <c r="J450" s="81">
        <v>50306400</v>
      </c>
      <c r="K450" s="129" t="s">
        <v>2342</v>
      </c>
      <c r="L450" s="82" t="s">
        <v>2501</v>
      </c>
      <c r="M450" s="83" t="s">
        <v>2307</v>
      </c>
      <c r="N450" s="138">
        <v>3567952</v>
      </c>
      <c r="O450" s="83" t="s">
        <v>1997</v>
      </c>
      <c r="P450" s="84">
        <v>43671828</v>
      </c>
      <c r="Q450" s="85">
        <v>457</v>
      </c>
      <c r="R450" s="86" t="s">
        <v>3312</v>
      </c>
      <c r="S450" s="87">
        <v>50306400</v>
      </c>
      <c r="T450" s="88">
        <v>469</v>
      </c>
      <c r="U450" s="89" t="s">
        <v>599</v>
      </c>
      <c r="V450" s="90">
        <v>50306400</v>
      </c>
      <c r="W450" s="91">
        <v>46052</v>
      </c>
      <c r="X450" s="92">
        <v>0</v>
      </c>
      <c r="Y450" s="91" t="s">
        <v>1935</v>
      </c>
      <c r="Z450" s="93">
        <v>46069</v>
      </c>
      <c r="AA450" s="94">
        <v>0</v>
      </c>
      <c r="AB450" s="95">
        <v>46249</v>
      </c>
      <c r="AC450" s="96">
        <v>0</v>
      </c>
      <c r="AD450" s="132">
        <v>0</v>
      </c>
      <c r="AE450" s="137" t="s">
        <v>2530</v>
      </c>
      <c r="AF450" s="78" t="s">
        <v>1796</v>
      </c>
    </row>
    <row r="451" spans="1:32" ht="35.25" customHeight="1" x14ac:dyDescent="0.3">
      <c r="A451" s="74">
        <v>784</v>
      </c>
      <c r="B451" s="75">
        <v>403</v>
      </c>
      <c r="C451" s="76" t="s">
        <v>1506</v>
      </c>
      <c r="D451" s="77" t="s">
        <v>1778</v>
      </c>
      <c r="E451" s="78" t="s">
        <v>883</v>
      </c>
      <c r="F451" s="77" t="s">
        <v>909</v>
      </c>
      <c r="G451" s="79" t="s">
        <v>2529</v>
      </c>
      <c r="H451" s="80">
        <v>1214726889</v>
      </c>
      <c r="I451" s="81">
        <v>2102507</v>
      </c>
      <c r="J451" s="81">
        <v>2102507</v>
      </c>
      <c r="K451" s="129"/>
      <c r="L451" s="82" t="s">
        <v>2295</v>
      </c>
      <c r="M451" s="83" t="s">
        <v>2307</v>
      </c>
      <c r="N451" s="138">
        <v>3567952</v>
      </c>
      <c r="O451" s="83" t="s">
        <v>1997</v>
      </c>
      <c r="P451" s="84">
        <v>43671828</v>
      </c>
      <c r="Q451" s="85">
        <v>878</v>
      </c>
      <c r="R451" s="86" t="s">
        <v>3321</v>
      </c>
      <c r="S451" s="87">
        <v>2102507</v>
      </c>
      <c r="T451" s="88">
        <v>9206</v>
      </c>
      <c r="U451" s="89" t="s">
        <v>606</v>
      </c>
      <c r="V451" s="90">
        <v>2102507</v>
      </c>
      <c r="W451" s="91">
        <v>46248</v>
      </c>
      <c r="X451" s="92">
        <v>0</v>
      </c>
      <c r="Y451" s="91" t="s">
        <v>1935</v>
      </c>
      <c r="Z451" s="93" t="s">
        <v>895</v>
      </c>
      <c r="AA451" s="94">
        <v>0</v>
      </c>
      <c r="AB451" s="95" t="s">
        <v>895</v>
      </c>
      <c r="AC451" s="96">
        <v>0</v>
      </c>
      <c r="AD451" s="132">
        <v>0</v>
      </c>
      <c r="AE451" s="137"/>
      <c r="AF451" s="78" t="s">
        <v>2296</v>
      </c>
    </row>
    <row r="452" spans="1:32" ht="35.25" customHeight="1" x14ac:dyDescent="0.3">
      <c r="A452" s="74" t="s">
        <v>1933</v>
      </c>
      <c r="B452" s="75">
        <v>404</v>
      </c>
      <c r="C452" s="76" t="s">
        <v>1933</v>
      </c>
      <c r="D452" s="77" t="s">
        <v>1801</v>
      </c>
      <c r="E452" s="78" t="s">
        <v>812</v>
      </c>
      <c r="F452" s="77" t="s">
        <v>812</v>
      </c>
      <c r="G452" s="79" t="s">
        <v>1933</v>
      </c>
      <c r="H452" s="80">
        <v>0</v>
      </c>
      <c r="I452" s="81">
        <v>0</v>
      </c>
      <c r="J452" s="81">
        <v>0</v>
      </c>
      <c r="K452" s="129" t="s">
        <v>1933</v>
      </c>
      <c r="L452" s="82" t="s">
        <v>1934</v>
      </c>
      <c r="M452" s="83"/>
      <c r="N452" s="138" t="s">
        <v>895</v>
      </c>
      <c r="O452" s="83"/>
      <c r="P452" s="84" t="s">
        <v>895</v>
      </c>
      <c r="Q452" s="85" t="s">
        <v>812</v>
      </c>
      <c r="R452" s="86" t="s">
        <v>895</v>
      </c>
      <c r="S452" s="87">
        <v>0</v>
      </c>
      <c r="T452" s="88" t="s">
        <v>895</v>
      </c>
      <c r="U452" s="89" t="s">
        <v>895</v>
      </c>
      <c r="V452" s="90">
        <v>0</v>
      </c>
      <c r="W452" s="91" t="s">
        <v>812</v>
      </c>
      <c r="X452" s="92">
        <v>0</v>
      </c>
      <c r="Y452" s="91" t="s">
        <v>1935</v>
      </c>
      <c r="Z452" s="93" t="s">
        <v>812</v>
      </c>
      <c r="AA452" s="94">
        <v>0</v>
      </c>
      <c r="AB452" s="95" t="s">
        <v>812</v>
      </c>
      <c r="AC452" s="96">
        <v>0</v>
      </c>
      <c r="AD452" s="132">
        <v>0</v>
      </c>
      <c r="AE452" s="97" t="s">
        <v>812</v>
      </c>
      <c r="AF452" s="78" t="s">
        <v>812</v>
      </c>
    </row>
    <row r="453" spans="1:32" ht="35.25" customHeight="1" x14ac:dyDescent="0.3">
      <c r="A453" s="74">
        <v>147</v>
      </c>
      <c r="B453" s="75">
        <v>405</v>
      </c>
      <c r="C453" s="76" t="s">
        <v>1020</v>
      </c>
      <c r="D453" s="77" t="s">
        <v>1801</v>
      </c>
      <c r="E453" s="78" t="s">
        <v>903</v>
      </c>
      <c r="F453" s="77" t="s">
        <v>909</v>
      </c>
      <c r="G453" s="79" t="s">
        <v>2531</v>
      </c>
      <c r="H453" s="80">
        <v>1037658646</v>
      </c>
      <c r="I453" s="81">
        <v>7884400</v>
      </c>
      <c r="J453" s="81">
        <v>43364200</v>
      </c>
      <c r="K453" s="129" t="s">
        <v>812</v>
      </c>
      <c r="L453" s="82" t="s">
        <v>2501</v>
      </c>
      <c r="M453" s="83" t="s">
        <v>1980</v>
      </c>
      <c r="N453" s="138">
        <v>43515795</v>
      </c>
      <c r="O453" s="83" t="s">
        <v>1750</v>
      </c>
      <c r="P453" s="84">
        <v>32244709</v>
      </c>
      <c r="Q453" s="85">
        <v>434</v>
      </c>
      <c r="R453" s="86" t="s">
        <v>3351</v>
      </c>
      <c r="S453" s="87">
        <v>43364200</v>
      </c>
      <c r="T453" s="88">
        <v>455</v>
      </c>
      <c r="U453" s="89" t="s">
        <v>658</v>
      </c>
      <c r="V453" s="90">
        <v>43364200</v>
      </c>
      <c r="W453" s="91">
        <v>46052</v>
      </c>
      <c r="X453" s="92">
        <v>0</v>
      </c>
      <c r="Y453" s="91" t="s">
        <v>1935</v>
      </c>
      <c r="Z453" s="93">
        <v>46056</v>
      </c>
      <c r="AA453" s="94">
        <v>0</v>
      </c>
      <c r="AB453" s="95">
        <v>46219</v>
      </c>
      <c r="AC453" s="96">
        <v>0</v>
      </c>
      <c r="AD453" s="132">
        <v>0</v>
      </c>
      <c r="AE453" s="137" t="s">
        <v>2532</v>
      </c>
      <c r="AF453" s="78" t="s">
        <v>2443</v>
      </c>
    </row>
    <row r="454" spans="1:32" ht="35.25" customHeight="1" x14ac:dyDescent="0.3">
      <c r="A454" s="74">
        <v>148</v>
      </c>
      <c r="B454" s="75">
        <v>406</v>
      </c>
      <c r="C454" s="76" t="s">
        <v>1020</v>
      </c>
      <c r="D454" s="77" t="s">
        <v>1801</v>
      </c>
      <c r="E454" s="78" t="s">
        <v>903</v>
      </c>
      <c r="F454" s="77" t="s">
        <v>909</v>
      </c>
      <c r="G454" s="79" t="s">
        <v>2533</v>
      </c>
      <c r="H454" s="80">
        <v>1128438943</v>
      </c>
      <c r="I454" s="81">
        <v>7884400</v>
      </c>
      <c r="J454" s="81">
        <v>43364200</v>
      </c>
      <c r="K454" s="129" t="s">
        <v>812</v>
      </c>
      <c r="L454" s="82" t="s">
        <v>2501</v>
      </c>
      <c r="M454" s="83" t="s">
        <v>2439</v>
      </c>
      <c r="N454" s="138">
        <v>52777549</v>
      </c>
      <c r="O454" s="83" t="s">
        <v>1875</v>
      </c>
      <c r="P454" s="84">
        <v>39419422</v>
      </c>
      <c r="Q454" s="85">
        <v>435</v>
      </c>
      <c r="R454" s="86" t="s">
        <v>3352</v>
      </c>
      <c r="S454" s="87">
        <v>43364200</v>
      </c>
      <c r="T454" s="88">
        <v>459</v>
      </c>
      <c r="U454" s="89" t="s">
        <v>661</v>
      </c>
      <c r="V454" s="90">
        <v>43364200</v>
      </c>
      <c r="W454" s="91">
        <v>46052</v>
      </c>
      <c r="X454" s="92">
        <v>0</v>
      </c>
      <c r="Y454" s="91" t="s">
        <v>1935</v>
      </c>
      <c r="Z454" s="93">
        <v>46056</v>
      </c>
      <c r="AA454" s="94">
        <v>0</v>
      </c>
      <c r="AB454" s="95">
        <v>46221</v>
      </c>
      <c r="AC454" s="96">
        <v>0</v>
      </c>
      <c r="AD454" s="132">
        <v>0</v>
      </c>
      <c r="AE454" s="140" t="s">
        <v>2534</v>
      </c>
      <c r="AF454" s="78" t="s">
        <v>2443</v>
      </c>
    </row>
    <row r="455" spans="1:32" ht="35.25" customHeight="1" x14ac:dyDescent="0.3">
      <c r="A455" s="74">
        <v>121</v>
      </c>
      <c r="B455" s="75">
        <v>407</v>
      </c>
      <c r="C455" s="76" t="s">
        <v>1002</v>
      </c>
      <c r="D455" s="77" t="s">
        <v>1762</v>
      </c>
      <c r="E455" s="78" t="s">
        <v>903</v>
      </c>
      <c r="F455" s="77" t="s">
        <v>909</v>
      </c>
      <c r="G455" s="79" t="s">
        <v>2535</v>
      </c>
      <c r="H455" s="80">
        <v>15504150</v>
      </c>
      <c r="I455" s="81">
        <v>10034700</v>
      </c>
      <c r="J455" s="81">
        <v>60208200</v>
      </c>
      <c r="K455" s="129" t="s">
        <v>812</v>
      </c>
      <c r="L455" s="82" t="s">
        <v>2536</v>
      </c>
      <c r="M455" s="83" t="s">
        <v>1765</v>
      </c>
      <c r="N455" s="138">
        <v>43915464</v>
      </c>
      <c r="O455" s="83" t="s">
        <v>1836</v>
      </c>
      <c r="P455" s="84">
        <v>43251877</v>
      </c>
      <c r="Q455" s="85">
        <v>460</v>
      </c>
      <c r="R455" s="86" t="s">
        <v>3199</v>
      </c>
      <c r="S455" s="87">
        <v>60208200</v>
      </c>
      <c r="T455" s="88">
        <v>476</v>
      </c>
      <c r="U455" s="89" t="s">
        <v>219</v>
      </c>
      <c r="V455" s="90">
        <v>60208200</v>
      </c>
      <c r="W455" s="91">
        <v>46052</v>
      </c>
      <c r="X455" s="92">
        <v>0</v>
      </c>
      <c r="Y455" s="91" t="s">
        <v>1935</v>
      </c>
      <c r="Z455" s="93">
        <v>46055</v>
      </c>
      <c r="AA455" s="94">
        <v>0</v>
      </c>
      <c r="AB455" s="95">
        <v>46235</v>
      </c>
      <c r="AC455" s="96">
        <v>0</v>
      </c>
      <c r="AD455" s="132">
        <v>0</v>
      </c>
      <c r="AE455" s="137" t="s">
        <v>2537</v>
      </c>
      <c r="AF455" s="78" t="s">
        <v>1796</v>
      </c>
    </row>
    <row r="456" spans="1:32" ht="35.25" customHeight="1" x14ac:dyDescent="0.3">
      <c r="A456" s="74">
        <v>152</v>
      </c>
      <c r="B456" s="75">
        <v>408</v>
      </c>
      <c r="C456" s="76" t="s">
        <v>1022</v>
      </c>
      <c r="D456" s="77" t="s">
        <v>1801</v>
      </c>
      <c r="E456" s="78" t="s">
        <v>903</v>
      </c>
      <c r="F456" s="77" t="s">
        <v>909</v>
      </c>
      <c r="G456" s="79" t="s">
        <v>2538</v>
      </c>
      <c r="H456" s="80">
        <v>98548307</v>
      </c>
      <c r="I456" s="81">
        <v>3583800</v>
      </c>
      <c r="J456" s="81">
        <v>19710900</v>
      </c>
      <c r="K456" s="129" t="s">
        <v>812</v>
      </c>
      <c r="L456" s="82" t="s">
        <v>2536</v>
      </c>
      <c r="M456" s="83" t="s">
        <v>1929</v>
      </c>
      <c r="N456" s="138" t="s">
        <v>895</v>
      </c>
      <c r="O456" s="83" t="s">
        <v>1967</v>
      </c>
      <c r="P456" s="84" t="s">
        <v>895</v>
      </c>
      <c r="Q456" s="85">
        <v>439</v>
      </c>
      <c r="R456" s="86" t="s">
        <v>3354</v>
      </c>
      <c r="S456" s="87">
        <v>23653300</v>
      </c>
      <c r="T456" s="88">
        <v>470</v>
      </c>
      <c r="U456" s="89" t="s">
        <v>664</v>
      </c>
      <c r="V456" s="90">
        <v>19710900</v>
      </c>
      <c r="W456" s="91">
        <v>46052</v>
      </c>
      <c r="X456" s="92">
        <v>0</v>
      </c>
      <c r="Y456" s="91" t="s">
        <v>1935</v>
      </c>
      <c r="Z456" s="93">
        <v>46056</v>
      </c>
      <c r="AA456" s="94">
        <v>0</v>
      </c>
      <c r="AB456" s="95">
        <v>46221</v>
      </c>
      <c r="AC456" s="96">
        <v>0</v>
      </c>
      <c r="AD456" s="132">
        <v>0</v>
      </c>
      <c r="AE456" s="137" t="s">
        <v>2539</v>
      </c>
      <c r="AF456" s="78" t="s">
        <v>2443</v>
      </c>
    </row>
    <row r="457" spans="1:32" ht="35.25" customHeight="1" x14ac:dyDescent="0.3">
      <c r="A457" s="74">
        <v>123</v>
      </c>
      <c r="B457" s="75">
        <v>409</v>
      </c>
      <c r="C457" s="76" t="s">
        <v>1004</v>
      </c>
      <c r="D457" s="77" t="s">
        <v>1762</v>
      </c>
      <c r="E457" s="78" t="s">
        <v>903</v>
      </c>
      <c r="F457" s="77" t="s">
        <v>909</v>
      </c>
      <c r="G457" s="79" t="s">
        <v>2540</v>
      </c>
      <c r="H457" s="80">
        <v>1128404508</v>
      </c>
      <c r="I457" s="81">
        <v>7884400</v>
      </c>
      <c r="J457" s="81">
        <v>47306400</v>
      </c>
      <c r="K457" s="129" t="s">
        <v>812</v>
      </c>
      <c r="L457" s="82" t="s">
        <v>2536</v>
      </c>
      <c r="M457" s="83" t="s">
        <v>2356</v>
      </c>
      <c r="N457" s="138">
        <v>43825424</v>
      </c>
      <c r="O457" s="83" t="s">
        <v>1764</v>
      </c>
      <c r="P457" s="84">
        <v>70879080</v>
      </c>
      <c r="Q457" s="85">
        <v>464</v>
      </c>
      <c r="R457" s="86" t="s">
        <v>3200</v>
      </c>
      <c r="S457" s="87">
        <v>47306400</v>
      </c>
      <c r="T457" s="88">
        <v>477</v>
      </c>
      <c r="U457" s="89" t="s">
        <v>219</v>
      </c>
      <c r="V457" s="90">
        <v>47306400</v>
      </c>
      <c r="W457" s="91">
        <v>46052</v>
      </c>
      <c r="X457" s="92">
        <v>0</v>
      </c>
      <c r="Y457" s="91" t="s">
        <v>1935</v>
      </c>
      <c r="Z457" s="93">
        <v>46055</v>
      </c>
      <c r="AA457" s="94">
        <v>0</v>
      </c>
      <c r="AB457" s="95">
        <v>46235</v>
      </c>
      <c r="AC457" s="96">
        <v>0</v>
      </c>
      <c r="AD457" s="132">
        <v>0</v>
      </c>
      <c r="AE457" s="137" t="s">
        <v>2541</v>
      </c>
      <c r="AF457" s="78" t="s">
        <v>1796</v>
      </c>
    </row>
    <row r="458" spans="1:32" ht="35.25" customHeight="1" x14ac:dyDescent="0.3">
      <c r="A458" s="74">
        <v>160</v>
      </c>
      <c r="B458" s="75">
        <v>410</v>
      </c>
      <c r="C458" s="76" t="s">
        <v>1028</v>
      </c>
      <c r="D458" s="77" t="s">
        <v>1801</v>
      </c>
      <c r="E458" s="78" t="s">
        <v>903</v>
      </c>
      <c r="F458" s="77" t="s">
        <v>909</v>
      </c>
      <c r="G458" s="79" t="s">
        <v>2542</v>
      </c>
      <c r="H458" s="80">
        <v>43608640</v>
      </c>
      <c r="I458" s="81">
        <v>10034700</v>
      </c>
      <c r="J458" s="81">
        <v>60208200</v>
      </c>
      <c r="K458" s="129" t="s">
        <v>812</v>
      </c>
      <c r="L458" s="82" t="s">
        <v>2456</v>
      </c>
      <c r="M458" s="83" t="s">
        <v>1839</v>
      </c>
      <c r="N458" s="138" t="s">
        <v>895</v>
      </c>
      <c r="O458" s="83" t="s">
        <v>1838</v>
      </c>
      <c r="P458" s="84" t="s">
        <v>895</v>
      </c>
      <c r="Q458" s="85">
        <v>391</v>
      </c>
      <c r="R458" s="86" t="s">
        <v>3334</v>
      </c>
      <c r="S458" s="87">
        <v>60208200</v>
      </c>
      <c r="T458" s="88">
        <v>473</v>
      </c>
      <c r="U458" s="89" t="s">
        <v>666</v>
      </c>
      <c r="V458" s="90">
        <v>60208200</v>
      </c>
      <c r="W458" s="91">
        <v>46052</v>
      </c>
      <c r="X458" s="92">
        <v>0</v>
      </c>
      <c r="Y458" s="91" t="s">
        <v>1935</v>
      </c>
      <c r="Z458" s="93">
        <v>46057</v>
      </c>
      <c r="AA458" s="94">
        <v>0</v>
      </c>
      <c r="AB458" s="95">
        <v>46237</v>
      </c>
      <c r="AC458" s="96">
        <v>0</v>
      </c>
      <c r="AD458" s="132">
        <v>0</v>
      </c>
      <c r="AE458" s="137" t="s">
        <v>2543</v>
      </c>
      <c r="AF458" s="78" t="s">
        <v>1796</v>
      </c>
    </row>
    <row r="459" spans="1:32" ht="35.25" customHeight="1" x14ac:dyDescent="0.3">
      <c r="A459" s="74">
        <v>534</v>
      </c>
      <c r="B459" s="75">
        <v>411</v>
      </c>
      <c r="C459" s="76" t="s">
        <v>1356</v>
      </c>
      <c r="D459" s="77" t="s">
        <v>22</v>
      </c>
      <c r="E459" s="78" t="s">
        <v>903</v>
      </c>
      <c r="F459" s="77" t="s">
        <v>909</v>
      </c>
      <c r="G459" s="79" t="s">
        <v>2544</v>
      </c>
      <c r="H459" s="80">
        <v>39200807</v>
      </c>
      <c r="I459" s="81">
        <v>7884400</v>
      </c>
      <c r="J459" s="81">
        <v>47306400</v>
      </c>
      <c r="K459" s="129" t="s">
        <v>812</v>
      </c>
      <c r="L459" s="82" t="s">
        <v>2536</v>
      </c>
      <c r="M459" s="83" t="s">
        <v>1729</v>
      </c>
      <c r="N459" s="138">
        <v>98663915</v>
      </c>
      <c r="O459" s="83" t="s">
        <v>1725</v>
      </c>
      <c r="P459" s="84">
        <v>1017130656</v>
      </c>
      <c r="Q459" s="85">
        <v>461</v>
      </c>
      <c r="R459" s="86" t="s">
        <v>3164</v>
      </c>
      <c r="S459" s="87">
        <v>47306400</v>
      </c>
      <c r="T459" s="88">
        <v>475</v>
      </c>
      <c r="U459" s="89" t="s">
        <v>120</v>
      </c>
      <c r="V459" s="90">
        <v>47306400</v>
      </c>
      <c r="W459" s="91">
        <v>46052</v>
      </c>
      <c r="X459" s="92">
        <v>0</v>
      </c>
      <c r="Y459" s="91" t="s">
        <v>1935</v>
      </c>
      <c r="Z459" s="93">
        <v>46056</v>
      </c>
      <c r="AA459" s="94">
        <v>0</v>
      </c>
      <c r="AB459" s="95">
        <v>46236</v>
      </c>
      <c r="AC459" s="96">
        <v>0</v>
      </c>
      <c r="AD459" s="132">
        <v>0</v>
      </c>
      <c r="AE459" s="137" t="s">
        <v>2545</v>
      </c>
      <c r="AF459" s="78" t="s">
        <v>1796</v>
      </c>
    </row>
    <row r="460" spans="1:32" ht="35.25" customHeight="1" x14ac:dyDescent="0.3">
      <c r="A460" s="74">
        <v>533</v>
      </c>
      <c r="B460" s="75">
        <v>412</v>
      </c>
      <c r="C460" s="76" t="s">
        <v>1355</v>
      </c>
      <c r="D460" s="77" t="s">
        <v>1801</v>
      </c>
      <c r="E460" s="78" t="s">
        <v>903</v>
      </c>
      <c r="F460" s="77" t="s">
        <v>909</v>
      </c>
      <c r="G460" s="79" t="s">
        <v>2546</v>
      </c>
      <c r="H460" s="80">
        <v>1126906520</v>
      </c>
      <c r="I460" s="81">
        <v>5017400</v>
      </c>
      <c r="J460" s="81">
        <v>27595700</v>
      </c>
      <c r="K460" s="129" t="s">
        <v>812</v>
      </c>
      <c r="L460" s="82" t="s">
        <v>2536</v>
      </c>
      <c r="M460" s="83" t="s">
        <v>1980</v>
      </c>
      <c r="N460" s="138">
        <v>43515795</v>
      </c>
      <c r="O460" s="83" t="s">
        <v>1750</v>
      </c>
      <c r="P460" s="84">
        <v>32244709</v>
      </c>
      <c r="Q460" s="85">
        <v>459</v>
      </c>
      <c r="R460" s="86" t="s">
        <v>3358</v>
      </c>
      <c r="S460" s="87">
        <v>27595700</v>
      </c>
      <c r="T460" s="88">
        <v>471</v>
      </c>
      <c r="U460" s="89" t="s">
        <v>665</v>
      </c>
      <c r="V460" s="90">
        <v>27595700</v>
      </c>
      <c r="W460" s="91">
        <v>46052</v>
      </c>
      <c r="X460" s="92">
        <v>0</v>
      </c>
      <c r="Y460" s="91" t="s">
        <v>1935</v>
      </c>
      <c r="Z460" s="93">
        <v>46057</v>
      </c>
      <c r="AA460" s="94">
        <v>0</v>
      </c>
      <c r="AB460" s="95">
        <v>46219</v>
      </c>
      <c r="AC460" s="96">
        <v>0</v>
      </c>
      <c r="AD460" s="132">
        <v>0</v>
      </c>
      <c r="AE460" s="137" t="s">
        <v>2547</v>
      </c>
      <c r="AF460" s="78" t="s">
        <v>2443</v>
      </c>
    </row>
    <row r="461" spans="1:32" ht="35.25" customHeight="1" x14ac:dyDescent="0.3">
      <c r="A461" s="74">
        <v>146</v>
      </c>
      <c r="B461" s="75">
        <v>413</v>
      </c>
      <c r="C461" s="76" t="s">
        <v>1020</v>
      </c>
      <c r="D461" s="77" t="s">
        <v>1801</v>
      </c>
      <c r="E461" s="78" t="s">
        <v>903</v>
      </c>
      <c r="F461" s="77" t="s">
        <v>909</v>
      </c>
      <c r="G461" s="79" t="s">
        <v>2548</v>
      </c>
      <c r="H461" s="80">
        <v>1017139247</v>
      </c>
      <c r="I461" s="81">
        <v>7884400</v>
      </c>
      <c r="J461" s="81">
        <v>43364200</v>
      </c>
      <c r="K461" s="129" t="s">
        <v>812</v>
      </c>
      <c r="L461" s="82" t="s">
        <v>2536</v>
      </c>
      <c r="M461" s="83" t="s">
        <v>1980</v>
      </c>
      <c r="N461" s="138">
        <v>43515795</v>
      </c>
      <c r="O461" s="83" t="s">
        <v>1750</v>
      </c>
      <c r="P461" s="84">
        <v>32244709</v>
      </c>
      <c r="Q461" s="85">
        <v>448</v>
      </c>
      <c r="R461" s="86" t="s">
        <v>3357</v>
      </c>
      <c r="S461" s="87">
        <v>43364200</v>
      </c>
      <c r="T461" s="88">
        <v>467</v>
      </c>
      <c r="U461" s="89" t="s">
        <v>513</v>
      </c>
      <c r="V461" s="90">
        <v>43364200</v>
      </c>
      <c r="W461" s="91">
        <v>46052</v>
      </c>
      <c r="X461" s="92">
        <v>0</v>
      </c>
      <c r="Y461" s="91" t="s">
        <v>1935</v>
      </c>
      <c r="Z461" s="93">
        <v>46056</v>
      </c>
      <c r="AA461" s="94">
        <v>0</v>
      </c>
      <c r="AB461" s="95">
        <v>46219</v>
      </c>
      <c r="AC461" s="96">
        <v>0</v>
      </c>
      <c r="AD461" s="132">
        <v>0</v>
      </c>
      <c r="AE461" s="137" t="s">
        <v>2549</v>
      </c>
      <c r="AF461" s="78" t="s">
        <v>2443</v>
      </c>
    </row>
    <row r="462" spans="1:32" ht="35.25" customHeight="1" x14ac:dyDescent="0.3">
      <c r="A462" s="74">
        <v>535</v>
      </c>
      <c r="B462" s="75">
        <v>414</v>
      </c>
      <c r="C462" s="76" t="s">
        <v>1357</v>
      </c>
      <c r="D462" s="77" t="s">
        <v>22</v>
      </c>
      <c r="E462" s="78" t="s">
        <v>903</v>
      </c>
      <c r="F462" s="77" t="s">
        <v>909</v>
      </c>
      <c r="G462" s="79" t="s">
        <v>2550</v>
      </c>
      <c r="H462" s="80">
        <v>98453390</v>
      </c>
      <c r="I462" s="81">
        <v>7884400</v>
      </c>
      <c r="J462" s="81">
        <v>47306400</v>
      </c>
      <c r="K462" s="129" t="s">
        <v>812</v>
      </c>
      <c r="L462" s="82" t="s">
        <v>2536</v>
      </c>
      <c r="M462" s="83" t="s">
        <v>1818</v>
      </c>
      <c r="N462" s="138">
        <v>71023409</v>
      </c>
      <c r="O462" s="83" t="s">
        <v>1729</v>
      </c>
      <c r="P462" s="84">
        <v>98663915</v>
      </c>
      <c r="Q462" s="85">
        <v>463</v>
      </c>
      <c r="R462" s="86" t="s">
        <v>3165</v>
      </c>
      <c r="S462" s="87">
        <v>47306400</v>
      </c>
      <c r="T462" s="88">
        <v>478</v>
      </c>
      <c r="U462" s="89" t="s">
        <v>121</v>
      </c>
      <c r="V462" s="90">
        <v>47306400</v>
      </c>
      <c r="W462" s="91">
        <v>46052</v>
      </c>
      <c r="X462" s="92">
        <v>0</v>
      </c>
      <c r="Y462" s="91" t="s">
        <v>1935</v>
      </c>
      <c r="Z462" s="93">
        <v>46055</v>
      </c>
      <c r="AA462" s="94">
        <v>0</v>
      </c>
      <c r="AB462" s="95">
        <v>46235</v>
      </c>
      <c r="AC462" s="96">
        <v>0</v>
      </c>
      <c r="AD462" s="132">
        <v>0</v>
      </c>
      <c r="AE462" s="137" t="s">
        <v>2551</v>
      </c>
      <c r="AF462" s="78" t="s">
        <v>1796</v>
      </c>
    </row>
    <row r="463" spans="1:32" ht="35.25" customHeight="1" x14ac:dyDescent="0.3">
      <c r="A463" s="74">
        <v>538</v>
      </c>
      <c r="B463" s="75">
        <v>415</v>
      </c>
      <c r="C463" s="76" t="s">
        <v>1360</v>
      </c>
      <c r="D463" s="77" t="s">
        <v>1801</v>
      </c>
      <c r="E463" s="78" t="s">
        <v>903</v>
      </c>
      <c r="F463" s="77" t="s">
        <v>1361</v>
      </c>
      <c r="G463" s="79" t="s">
        <v>1744</v>
      </c>
      <c r="H463" s="80">
        <v>900285704</v>
      </c>
      <c r="I463" s="81">
        <v>0</v>
      </c>
      <c r="J463" s="81">
        <v>0</v>
      </c>
      <c r="K463" s="129" t="s">
        <v>2552</v>
      </c>
      <c r="L463" s="82" t="s">
        <v>2536</v>
      </c>
      <c r="M463" s="83" t="s">
        <v>1750</v>
      </c>
      <c r="N463" s="138">
        <v>32244709</v>
      </c>
      <c r="O463" s="83" t="s">
        <v>2450</v>
      </c>
      <c r="P463" s="84">
        <v>98520651</v>
      </c>
      <c r="Q463" s="148" t="s">
        <v>812</v>
      </c>
      <c r="R463" s="86" t="s">
        <v>895</v>
      </c>
      <c r="S463" s="87">
        <v>0</v>
      </c>
      <c r="T463" s="88" t="s">
        <v>895</v>
      </c>
      <c r="U463" s="89" t="s">
        <v>895</v>
      </c>
      <c r="V463" s="90">
        <v>0</v>
      </c>
      <c r="W463" s="91">
        <v>46052</v>
      </c>
      <c r="X463" s="92">
        <v>0</v>
      </c>
      <c r="Y463" s="91" t="s">
        <v>1935</v>
      </c>
      <c r="Z463" s="93">
        <v>46121</v>
      </c>
      <c r="AA463" s="94">
        <v>0</v>
      </c>
      <c r="AB463" s="95">
        <v>46335</v>
      </c>
      <c r="AC463" s="96">
        <v>0</v>
      </c>
      <c r="AD463" s="132">
        <v>0</v>
      </c>
      <c r="AE463" s="137" t="s">
        <v>2553</v>
      </c>
      <c r="AF463" s="78" t="s">
        <v>2554</v>
      </c>
    </row>
    <row r="464" spans="1:32" ht="35.25" customHeight="1" x14ac:dyDescent="0.3">
      <c r="A464" s="208" t="s">
        <v>812</v>
      </c>
      <c r="B464" s="75">
        <v>415</v>
      </c>
      <c r="C464" s="209" t="s">
        <v>1555</v>
      </c>
      <c r="D464" s="77" t="s">
        <v>1801</v>
      </c>
      <c r="E464" s="78" t="s">
        <v>903</v>
      </c>
      <c r="F464" s="77" t="s">
        <v>1361</v>
      </c>
      <c r="G464" s="79" t="s">
        <v>1744</v>
      </c>
      <c r="H464" s="80">
        <v>900285704</v>
      </c>
      <c r="I464" s="81">
        <v>0</v>
      </c>
      <c r="J464" s="81">
        <v>0</v>
      </c>
      <c r="K464" s="129" t="s">
        <v>2555</v>
      </c>
      <c r="L464" s="82" t="s">
        <v>2556</v>
      </c>
      <c r="M464" s="210"/>
      <c r="N464" s="211" t="s">
        <v>895</v>
      </c>
      <c r="O464" s="210"/>
      <c r="P464" s="212" t="s">
        <v>895</v>
      </c>
      <c r="Q464" s="213" t="s">
        <v>812</v>
      </c>
      <c r="R464" s="220" t="s">
        <v>895</v>
      </c>
      <c r="S464" s="221">
        <v>0</v>
      </c>
      <c r="T464" s="222" t="s">
        <v>895</v>
      </c>
      <c r="U464" s="223" t="s">
        <v>895</v>
      </c>
      <c r="V464" s="224">
        <v>0</v>
      </c>
      <c r="W464" s="214"/>
      <c r="X464" s="225">
        <v>0</v>
      </c>
      <c r="Y464" s="207"/>
      <c r="Z464" s="215">
        <v>46336</v>
      </c>
      <c r="AA464" s="216">
        <v>0</v>
      </c>
      <c r="AB464" s="217">
        <v>46376</v>
      </c>
      <c r="AC464" s="218">
        <v>0</v>
      </c>
      <c r="AD464" s="219">
        <v>0</v>
      </c>
      <c r="AE464" s="226"/>
      <c r="AF464" s="78" t="s">
        <v>2557</v>
      </c>
    </row>
    <row r="465" spans="1:32" ht="35.25" customHeight="1" x14ac:dyDescent="0.3">
      <c r="A465" s="74">
        <v>163</v>
      </c>
      <c r="B465" s="75">
        <v>416</v>
      </c>
      <c r="C465" s="76" t="s">
        <v>1030</v>
      </c>
      <c r="D465" s="77" t="s">
        <v>1801</v>
      </c>
      <c r="E465" s="78" t="s">
        <v>903</v>
      </c>
      <c r="F465" s="77" t="s">
        <v>909</v>
      </c>
      <c r="G465" s="79" t="s">
        <v>2558</v>
      </c>
      <c r="H465" s="80">
        <v>1030641850</v>
      </c>
      <c r="I465" s="81">
        <v>7884400</v>
      </c>
      <c r="J465" s="81">
        <v>49671764</v>
      </c>
      <c r="K465" s="129" t="s">
        <v>1927</v>
      </c>
      <c r="L465" s="82" t="s">
        <v>2536</v>
      </c>
      <c r="M465" s="83" t="s">
        <v>1750</v>
      </c>
      <c r="N465" s="138">
        <v>32244709</v>
      </c>
      <c r="O465" s="83" t="s">
        <v>2450</v>
      </c>
      <c r="P465" s="84">
        <v>98520651</v>
      </c>
      <c r="Q465" s="85">
        <v>466</v>
      </c>
      <c r="R465" s="86" t="s">
        <v>3360</v>
      </c>
      <c r="S465" s="87">
        <v>49671764</v>
      </c>
      <c r="T465" s="88">
        <v>474</v>
      </c>
      <c r="U465" s="89" t="s">
        <v>676</v>
      </c>
      <c r="V465" s="90">
        <v>49671764</v>
      </c>
      <c r="W465" s="91">
        <v>46052</v>
      </c>
      <c r="X465" s="92">
        <v>0</v>
      </c>
      <c r="Y465" s="91" t="s">
        <v>1935</v>
      </c>
      <c r="Z465" s="93">
        <v>46057</v>
      </c>
      <c r="AA465" s="94">
        <v>0</v>
      </c>
      <c r="AB465" s="95">
        <v>46237</v>
      </c>
      <c r="AC465" s="96">
        <v>0</v>
      </c>
      <c r="AD465" s="132">
        <v>0</v>
      </c>
      <c r="AE465" s="141" t="s">
        <v>2559</v>
      </c>
      <c r="AF465" s="78" t="s">
        <v>1796</v>
      </c>
    </row>
    <row r="466" spans="1:32" ht="35.25" customHeight="1" x14ac:dyDescent="0.3">
      <c r="A466" s="74">
        <v>46</v>
      </c>
      <c r="B466" s="75">
        <v>417</v>
      </c>
      <c r="C466" s="76" t="s">
        <v>899</v>
      </c>
      <c r="D466" s="77" t="s">
        <v>22</v>
      </c>
      <c r="E466" s="78" t="s">
        <v>900</v>
      </c>
      <c r="F466" s="77" t="s">
        <v>1736</v>
      </c>
      <c r="G466" s="79" t="s">
        <v>123</v>
      </c>
      <c r="H466" s="80">
        <v>890904615</v>
      </c>
      <c r="I466" s="81">
        <v>0</v>
      </c>
      <c r="J466" s="81">
        <v>35000000</v>
      </c>
      <c r="K466" s="129" t="s">
        <v>812</v>
      </c>
      <c r="L466" s="82" t="s">
        <v>2560</v>
      </c>
      <c r="M466" s="83" t="s">
        <v>1729</v>
      </c>
      <c r="N466" s="138">
        <v>98663915</v>
      </c>
      <c r="O466" s="83" t="s">
        <v>1731</v>
      </c>
      <c r="P466" s="84">
        <v>43208997</v>
      </c>
      <c r="Q466" s="85">
        <v>482</v>
      </c>
      <c r="R466" s="86" t="s">
        <v>3166</v>
      </c>
      <c r="S466" s="87">
        <v>35000000</v>
      </c>
      <c r="T466" s="88">
        <v>3668</v>
      </c>
      <c r="U466" s="89" t="s">
        <v>122</v>
      </c>
      <c r="V466" s="90">
        <v>35000000</v>
      </c>
      <c r="W466" s="91">
        <v>46118</v>
      </c>
      <c r="X466" s="92">
        <v>0</v>
      </c>
      <c r="Y466" s="91">
        <v>46122</v>
      </c>
      <c r="Z466" s="93">
        <v>46122</v>
      </c>
      <c r="AA466" s="94">
        <v>0</v>
      </c>
      <c r="AB466" s="95">
        <v>46387</v>
      </c>
      <c r="AC466" s="96">
        <v>0</v>
      </c>
      <c r="AD466" s="132">
        <v>0</v>
      </c>
      <c r="AE466" s="137" t="s">
        <v>2561</v>
      </c>
      <c r="AF466" s="78" t="s">
        <v>2562</v>
      </c>
    </row>
    <row r="467" spans="1:32" ht="35.25" customHeight="1" x14ac:dyDescent="0.3">
      <c r="A467" s="74">
        <v>101</v>
      </c>
      <c r="B467" s="75">
        <v>418</v>
      </c>
      <c r="C467" s="76" t="s">
        <v>971</v>
      </c>
      <c r="D467" s="77" t="s">
        <v>1753</v>
      </c>
      <c r="E467" s="78" t="s">
        <v>900</v>
      </c>
      <c r="F467" s="77" t="s">
        <v>1736</v>
      </c>
      <c r="G467" s="79" t="s">
        <v>2563</v>
      </c>
      <c r="H467" s="80">
        <v>900446662</v>
      </c>
      <c r="I467" s="81">
        <v>0</v>
      </c>
      <c r="J467" s="81">
        <v>30498000</v>
      </c>
      <c r="K467" s="129" t="s">
        <v>812</v>
      </c>
      <c r="L467" s="82" t="s">
        <v>2560</v>
      </c>
      <c r="M467" s="83" t="s">
        <v>1799</v>
      </c>
      <c r="N467" s="138">
        <v>71265476</v>
      </c>
      <c r="O467" s="83" t="s">
        <v>1976</v>
      </c>
      <c r="P467" s="84">
        <v>1000870281</v>
      </c>
      <c r="Q467" s="85">
        <v>511</v>
      </c>
      <c r="R467" s="86" t="s">
        <v>3193</v>
      </c>
      <c r="S467" s="87">
        <v>46000000</v>
      </c>
      <c r="T467" s="88">
        <v>3697</v>
      </c>
      <c r="U467" s="89" t="s">
        <v>210</v>
      </c>
      <c r="V467" s="90">
        <v>30498000</v>
      </c>
      <c r="W467" s="91">
        <v>46121</v>
      </c>
      <c r="X467" s="92">
        <v>0</v>
      </c>
      <c r="Y467" s="91">
        <v>46122</v>
      </c>
      <c r="Z467" s="93">
        <v>46125</v>
      </c>
      <c r="AA467" s="94">
        <v>0</v>
      </c>
      <c r="AB467" s="95">
        <v>46180</v>
      </c>
      <c r="AC467" s="96">
        <v>0</v>
      </c>
      <c r="AD467" s="132">
        <v>0</v>
      </c>
      <c r="AE467" s="137" t="s">
        <v>2564</v>
      </c>
      <c r="AF467" s="78" t="s">
        <v>2565</v>
      </c>
    </row>
    <row r="468" spans="1:32" ht="35.25" customHeight="1" x14ac:dyDescent="0.3">
      <c r="A468" s="74">
        <v>47</v>
      </c>
      <c r="B468" s="75">
        <v>419</v>
      </c>
      <c r="C468" s="76" t="s">
        <v>901</v>
      </c>
      <c r="D468" s="77" t="s">
        <v>22</v>
      </c>
      <c r="E468" s="78" t="s">
        <v>900</v>
      </c>
      <c r="F468" s="77" t="s">
        <v>1736</v>
      </c>
      <c r="G468" s="79" t="s">
        <v>125</v>
      </c>
      <c r="H468" s="80">
        <v>901076796</v>
      </c>
      <c r="I468" s="81">
        <v>0</v>
      </c>
      <c r="J468" s="81">
        <v>8119965</v>
      </c>
      <c r="K468" s="129" t="s">
        <v>812</v>
      </c>
      <c r="L468" s="82" t="s">
        <v>2566</v>
      </c>
      <c r="M468" s="83" t="s">
        <v>1725</v>
      </c>
      <c r="N468" s="138">
        <v>1017130656</v>
      </c>
      <c r="O468" s="83" t="s">
        <v>1731</v>
      </c>
      <c r="P468" s="84">
        <v>43208997</v>
      </c>
      <c r="Q468" s="85">
        <v>519</v>
      </c>
      <c r="R468" s="86" t="s">
        <v>3167</v>
      </c>
      <c r="S468" s="87">
        <v>24300000</v>
      </c>
      <c r="T468" s="88">
        <v>5067</v>
      </c>
      <c r="U468" s="89" t="s">
        <v>124</v>
      </c>
      <c r="V468" s="90">
        <v>8119965</v>
      </c>
      <c r="W468" s="91">
        <v>46136</v>
      </c>
      <c r="X468" s="92">
        <v>0</v>
      </c>
      <c r="Y468" s="91">
        <v>46146</v>
      </c>
      <c r="Z468" s="93">
        <v>46154</v>
      </c>
      <c r="AA468" s="94">
        <v>0</v>
      </c>
      <c r="AB468" s="95">
        <v>46387</v>
      </c>
      <c r="AC468" s="96">
        <v>0</v>
      </c>
      <c r="AD468" s="132">
        <v>0</v>
      </c>
      <c r="AE468" s="137" t="s">
        <v>2567</v>
      </c>
      <c r="AF468" s="78" t="s">
        <v>2568</v>
      </c>
    </row>
    <row r="469" spans="1:32" ht="35.25" customHeight="1" x14ac:dyDescent="0.3">
      <c r="A469" s="74" t="s">
        <v>1607</v>
      </c>
      <c r="B469" s="75">
        <v>420</v>
      </c>
      <c r="C469" s="76" t="s">
        <v>1609</v>
      </c>
      <c r="D469" s="77" t="s">
        <v>1821</v>
      </c>
      <c r="E469" s="78" t="s">
        <v>1610</v>
      </c>
      <c r="F469" s="77" t="s">
        <v>1519</v>
      </c>
      <c r="G469" s="79" t="s">
        <v>2569</v>
      </c>
      <c r="H469" s="80">
        <v>900575614</v>
      </c>
      <c r="I469" s="81">
        <v>0</v>
      </c>
      <c r="J469" s="81">
        <v>738186289</v>
      </c>
      <c r="K469" s="129" t="s">
        <v>812</v>
      </c>
      <c r="L469" s="82" t="s">
        <v>2570</v>
      </c>
      <c r="M469" s="83" t="s">
        <v>1794</v>
      </c>
      <c r="N469" s="138">
        <v>71610877</v>
      </c>
      <c r="O469" s="83" t="s">
        <v>2273</v>
      </c>
      <c r="P469" s="84">
        <v>71757610</v>
      </c>
      <c r="Q469" s="85">
        <v>530</v>
      </c>
      <c r="R469" s="86" t="s">
        <v>3250</v>
      </c>
      <c r="S469" s="87">
        <v>1440000000</v>
      </c>
      <c r="T469" s="88">
        <v>5073</v>
      </c>
      <c r="U469" s="89" t="s">
        <v>490</v>
      </c>
      <c r="V469" s="90">
        <v>701813711</v>
      </c>
      <c r="W469" s="91">
        <v>46139</v>
      </c>
      <c r="X469" s="92">
        <v>0</v>
      </c>
      <c r="Y469" s="91">
        <v>46141</v>
      </c>
      <c r="Z469" s="93">
        <v>46141</v>
      </c>
      <c r="AA469" s="94">
        <v>0</v>
      </c>
      <c r="AB469" s="95">
        <v>46368</v>
      </c>
      <c r="AC469" s="96">
        <v>0</v>
      </c>
      <c r="AD469" s="132">
        <v>0</v>
      </c>
      <c r="AE469" s="137" t="s">
        <v>2571</v>
      </c>
      <c r="AF469" s="78" t="s">
        <v>2572</v>
      </c>
    </row>
    <row r="470" spans="1:32" ht="35.25" customHeight="1" x14ac:dyDescent="0.3">
      <c r="A470" s="74">
        <v>796</v>
      </c>
      <c r="B470" s="75">
        <v>420</v>
      </c>
      <c r="C470" s="76" t="s">
        <v>1518</v>
      </c>
      <c r="D470" s="77" t="s">
        <v>1821</v>
      </c>
      <c r="E470" s="78" t="s">
        <v>883</v>
      </c>
      <c r="F470" s="77" t="s">
        <v>1519</v>
      </c>
      <c r="G470" s="79" t="s">
        <v>2569</v>
      </c>
      <c r="H470" s="80">
        <v>900575614</v>
      </c>
      <c r="I470" s="81">
        <v>0</v>
      </c>
      <c r="J470" s="81">
        <v>260000000</v>
      </c>
      <c r="K470" s="129"/>
      <c r="L470" s="82" t="s">
        <v>2333</v>
      </c>
      <c r="M470" s="83" t="s">
        <v>1794</v>
      </c>
      <c r="N470" s="138">
        <v>71610877</v>
      </c>
      <c r="O470" s="83" t="s">
        <v>2273</v>
      </c>
      <c r="P470" s="84">
        <v>71757610</v>
      </c>
      <c r="Q470" s="85">
        <v>988</v>
      </c>
      <c r="R470" s="86" t="s">
        <v>3251</v>
      </c>
      <c r="S470" s="87">
        <v>260000000</v>
      </c>
      <c r="T470" s="88" t="s">
        <v>895</v>
      </c>
      <c r="U470" s="89" t="s">
        <v>895</v>
      </c>
      <c r="V470" s="90">
        <v>0</v>
      </c>
      <c r="W470" s="91">
        <v>46282</v>
      </c>
      <c r="X470" s="92">
        <v>0</v>
      </c>
      <c r="Y470" s="91">
        <v>46288</v>
      </c>
      <c r="Z470" s="93" t="s">
        <v>895</v>
      </c>
      <c r="AA470" s="94">
        <v>0</v>
      </c>
      <c r="AB470" s="95" t="s">
        <v>895</v>
      </c>
      <c r="AC470" s="96">
        <v>0</v>
      </c>
      <c r="AD470" s="132">
        <v>0</v>
      </c>
      <c r="AE470" s="137"/>
      <c r="AF470" s="78" t="s">
        <v>812</v>
      </c>
    </row>
    <row r="471" spans="1:32" ht="35.25" customHeight="1" x14ac:dyDescent="0.3">
      <c r="A471" s="74" t="s">
        <v>1611</v>
      </c>
      <c r="B471" s="75">
        <v>421</v>
      </c>
      <c r="C471" s="76" t="s">
        <v>1612</v>
      </c>
      <c r="D471" s="77" t="s">
        <v>1821</v>
      </c>
      <c r="E471" s="78" t="s">
        <v>1610</v>
      </c>
      <c r="F471" s="77" t="s">
        <v>1519</v>
      </c>
      <c r="G471" s="79" t="s">
        <v>2573</v>
      </c>
      <c r="H471" s="80">
        <v>901814200</v>
      </c>
      <c r="I471" s="81">
        <v>0</v>
      </c>
      <c r="J471" s="81">
        <v>701813711</v>
      </c>
      <c r="K471" s="129" t="s">
        <v>812</v>
      </c>
      <c r="L471" s="82" t="s">
        <v>2570</v>
      </c>
      <c r="M471" s="83" t="s">
        <v>1832</v>
      </c>
      <c r="N471" s="138">
        <v>43575980</v>
      </c>
      <c r="O471" s="83" t="s">
        <v>1918</v>
      </c>
      <c r="P471" s="84">
        <v>33376210</v>
      </c>
      <c r="Q471" s="85">
        <v>530</v>
      </c>
      <c r="R471" s="86" t="s">
        <v>3250</v>
      </c>
      <c r="S471" s="87">
        <v>1440000000</v>
      </c>
      <c r="T471" s="88">
        <v>5073</v>
      </c>
      <c r="U471" s="89" t="s">
        <v>490</v>
      </c>
      <c r="V471" s="90">
        <v>701813711</v>
      </c>
      <c r="W471" s="91">
        <v>46139</v>
      </c>
      <c r="X471" s="92">
        <v>0</v>
      </c>
      <c r="Y471" s="91">
        <v>46141</v>
      </c>
      <c r="Z471" s="93">
        <v>46141</v>
      </c>
      <c r="AA471" s="94">
        <v>0</v>
      </c>
      <c r="AB471" s="95">
        <v>46368</v>
      </c>
      <c r="AC471" s="96">
        <v>0</v>
      </c>
      <c r="AD471" s="132">
        <v>0</v>
      </c>
      <c r="AE471" s="137" t="s">
        <v>2571</v>
      </c>
      <c r="AF471" s="78" t="s">
        <v>2572</v>
      </c>
    </row>
    <row r="472" spans="1:32" ht="35.25" customHeight="1" x14ac:dyDescent="0.3">
      <c r="A472" s="74">
        <v>557</v>
      </c>
      <c r="B472" s="75">
        <v>422</v>
      </c>
      <c r="C472" s="76" t="s">
        <v>1387</v>
      </c>
      <c r="D472" s="77" t="s">
        <v>1778</v>
      </c>
      <c r="E472" s="78" t="s">
        <v>903</v>
      </c>
      <c r="F472" s="77" t="s">
        <v>1013</v>
      </c>
      <c r="G472" s="79" t="s">
        <v>559</v>
      </c>
      <c r="H472" s="80">
        <v>890980781</v>
      </c>
      <c r="I472" s="81">
        <v>0</v>
      </c>
      <c r="J472" s="81">
        <v>354870294</v>
      </c>
      <c r="K472" s="129" t="s">
        <v>2574</v>
      </c>
      <c r="L472" s="82" t="s">
        <v>2575</v>
      </c>
      <c r="M472" s="83" t="s">
        <v>2001</v>
      </c>
      <c r="N472" s="138">
        <v>1027954329</v>
      </c>
      <c r="O472" s="83" t="s">
        <v>2308</v>
      </c>
      <c r="P472" s="84">
        <v>21490893</v>
      </c>
      <c r="Q472" s="85">
        <v>583</v>
      </c>
      <c r="R472" s="86" t="s">
        <v>3292</v>
      </c>
      <c r="S472" s="87">
        <v>354870294</v>
      </c>
      <c r="T472" s="88">
        <v>7416</v>
      </c>
      <c r="U472" s="89" t="s">
        <v>585</v>
      </c>
      <c r="V472" s="90">
        <v>354870294</v>
      </c>
      <c r="W472" s="91">
        <v>46195</v>
      </c>
      <c r="X472" s="92">
        <v>0</v>
      </c>
      <c r="Y472" s="91">
        <v>46203</v>
      </c>
      <c r="Z472" s="93">
        <v>46203</v>
      </c>
      <c r="AA472" s="94">
        <v>0</v>
      </c>
      <c r="AB472" s="95">
        <v>46295</v>
      </c>
      <c r="AC472" s="96">
        <v>0</v>
      </c>
      <c r="AD472" s="132">
        <v>0</v>
      </c>
      <c r="AE472" s="137" t="s">
        <v>2576</v>
      </c>
      <c r="AF472" s="78" t="s">
        <v>2577</v>
      </c>
    </row>
    <row r="473" spans="1:32" ht="35.25" customHeight="1" x14ac:dyDescent="0.3">
      <c r="A473" s="74">
        <v>559</v>
      </c>
      <c r="B473" s="75">
        <v>423</v>
      </c>
      <c r="C473" s="76" t="s">
        <v>1390</v>
      </c>
      <c r="D473" s="77" t="s">
        <v>1778</v>
      </c>
      <c r="E473" s="78" t="s">
        <v>903</v>
      </c>
      <c r="F473" s="77" t="s">
        <v>1013</v>
      </c>
      <c r="G473" s="79" t="s">
        <v>555</v>
      </c>
      <c r="H473" s="80">
        <v>890980850</v>
      </c>
      <c r="I473" s="81">
        <v>0</v>
      </c>
      <c r="J473" s="81">
        <v>290697790</v>
      </c>
      <c r="K473" s="129" t="s">
        <v>2578</v>
      </c>
      <c r="L473" s="82" t="s">
        <v>2575</v>
      </c>
      <c r="M473" s="83" t="s">
        <v>1783</v>
      </c>
      <c r="N473" s="138">
        <v>1035231869</v>
      </c>
      <c r="O473" s="83" t="s">
        <v>2292</v>
      </c>
      <c r="P473" s="84">
        <v>71612522</v>
      </c>
      <c r="Q473" s="85">
        <v>581</v>
      </c>
      <c r="R473" s="86" t="s">
        <v>3329</v>
      </c>
      <c r="S473" s="87">
        <v>290697790</v>
      </c>
      <c r="T473" s="88">
        <v>7400</v>
      </c>
      <c r="U473" s="89" t="s">
        <v>619</v>
      </c>
      <c r="V473" s="90">
        <v>290697790</v>
      </c>
      <c r="W473" s="91">
        <v>46195</v>
      </c>
      <c r="X473" s="92">
        <v>0</v>
      </c>
      <c r="Y473" s="91">
        <v>46198</v>
      </c>
      <c r="Z473" s="93">
        <v>46198</v>
      </c>
      <c r="AA473" s="94">
        <v>0</v>
      </c>
      <c r="AB473" s="95">
        <v>46287</v>
      </c>
      <c r="AC473" s="96">
        <v>0</v>
      </c>
      <c r="AD473" s="132">
        <v>0</v>
      </c>
      <c r="AE473" s="137" t="s">
        <v>2579</v>
      </c>
      <c r="AF473" s="78" t="s">
        <v>2577</v>
      </c>
    </row>
    <row r="474" spans="1:32" ht="35.25" customHeight="1" x14ac:dyDescent="0.3">
      <c r="A474" s="74">
        <v>558</v>
      </c>
      <c r="B474" s="75">
        <v>424</v>
      </c>
      <c r="C474" s="76" t="s">
        <v>1389</v>
      </c>
      <c r="D474" s="77" t="s">
        <v>1778</v>
      </c>
      <c r="E474" s="78" t="s">
        <v>903</v>
      </c>
      <c r="F474" s="77" t="s">
        <v>1013</v>
      </c>
      <c r="G474" s="79" t="s">
        <v>560</v>
      </c>
      <c r="H474" s="80">
        <v>890981251</v>
      </c>
      <c r="I474" s="81">
        <v>0</v>
      </c>
      <c r="J474" s="81">
        <v>392118692</v>
      </c>
      <c r="K474" s="129" t="s">
        <v>2580</v>
      </c>
      <c r="L474" s="82" t="s">
        <v>2575</v>
      </c>
      <c r="M474" s="83" t="s">
        <v>2398</v>
      </c>
      <c r="N474" s="138">
        <v>96359710</v>
      </c>
      <c r="O474" s="83" t="s">
        <v>2300</v>
      </c>
      <c r="P474" s="84">
        <v>32277581</v>
      </c>
      <c r="Q474" s="85">
        <v>584</v>
      </c>
      <c r="R474" s="86" t="s">
        <v>3330</v>
      </c>
      <c r="S474" s="87">
        <v>392118692</v>
      </c>
      <c r="T474" s="88">
        <v>7415</v>
      </c>
      <c r="U474" s="89" t="s">
        <v>585</v>
      </c>
      <c r="V474" s="90">
        <v>392118692</v>
      </c>
      <c r="W474" s="91">
        <v>46195</v>
      </c>
      <c r="X474" s="92">
        <v>0</v>
      </c>
      <c r="Y474" s="91">
        <v>46198</v>
      </c>
      <c r="Z474" s="155">
        <v>46197</v>
      </c>
      <c r="AA474" s="94">
        <v>0</v>
      </c>
      <c r="AB474" s="95">
        <v>46287</v>
      </c>
      <c r="AC474" s="96">
        <v>0</v>
      </c>
      <c r="AD474" s="132">
        <v>0</v>
      </c>
      <c r="AE474" s="137" t="s">
        <v>2581</v>
      </c>
      <c r="AF474" s="78" t="s">
        <v>2577</v>
      </c>
    </row>
    <row r="475" spans="1:32" ht="35.25" customHeight="1" x14ac:dyDescent="0.3">
      <c r="A475" s="74">
        <v>561</v>
      </c>
      <c r="B475" s="75">
        <v>425</v>
      </c>
      <c r="C475" s="76" t="s">
        <v>1392</v>
      </c>
      <c r="D475" s="77" t="s">
        <v>1778</v>
      </c>
      <c r="E475" s="78" t="s">
        <v>903</v>
      </c>
      <c r="F475" s="77" t="s">
        <v>1013</v>
      </c>
      <c r="G475" s="79" t="s">
        <v>550</v>
      </c>
      <c r="H475" s="80">
        <v>890982278</v>
      </c>
      <c r="I475" s="81">
        <v>0</v>
      </c>
      <c r="J475" s="81">
        <v>371726922</v>
      </c>
      <c r="K475" s="129" t="s">
        <v>2582</v>
      </c>
      <c r="L475" s="82" t="s">
        <v>2575</v>
      </c>
      <c r="M475" s="83" t="s">
        <v>2389</v>
      </c>
      <c r="N475" s="138">
        <v>15511884</v>
      </c>
      <c r="O475" s="83" t="s">
        <v>2300</v>
      </c>
      <c r="P475" s="84">
        <v>32277581</v>
      </c>
      <c r="Q475" s="85">
        <v>587</v>
      </c>
      <c r="R475" s="86" t="s">
        <v>3294</v>
      </c>
      <c r="S475" s="87">
        <v>371726922</v>
      </c>
      <c r="T475" s="88">
        <v>7407</v>
      </c>
      <c r="U475" s="89" t="s">
        <v>580</v>
      </c>
      <c r="V475" s="90">
        <v>371726922</v>
      </c>
      <c r="W475" s="91">
        <v>46195</v>
      </c>
      <c r="X475" s="92">
        <v>0</v>
      </c>
      <c r="Y475" s="91">
        <v>46199</v>
      </c>
      <c r="Z475" s="93">
        <v>46199</v>
      </c>
      <c r="AA475" s="94">
        <v>0</v>
      </c>
      <c r="AB475" s="95">
        <v>46291</v>
      </c>
      <c r="AC475" s="96">
        <v>0</v>
      </c>
      <c r="AD475" s="132">
        <v>0</v>
      </c>
      <c r="AE475" s="137" t="s">
        <v>2583</v>
      </c>
      <c r="AF475" s="78" t="s">
        <v>2577</v>
      </c>
    </row>
    <row r="476" spans="1:32" ht="35.25" customHeight="1" x14ac:dyDescent="0.3">
      <c r="A476" s="74">
        <v>562</v>
      </c>
      <c r="B476" s="75">
        <v>426</v>
      </c>
      <c r="C476" s="76" t="s">
        <v>1393</v>
      </c>
      <c r="D476" s="77" t="s">
        <v>1778</v>
      </c>
      <c r="E476" s="78" t="s">
        <v>903</v>
      </c>
      <c r="F476" s="77" t="s">
        <v>1013</v>
      </c>
      <c r="G476" s="79" t="s">
        <v>2584</v>
      </c>
      <c r="H476" s="80">
        <v>800018939</v>
      </c>
      <c r="I476" s="81">
        <v>0</v>
      </c>
      <c r="J476" s="81">
        <v>492103436</v>
      </c>
      <c r="K476" s="129" t="s">
        <v>2585</v>
      </c>
      <c r="L476" s="82" t="s">
        <v>2575</v>
      </c>
      <c r="M476" s="83" t="s">
        <v>1997</v>
      </c>
      <c r="N476" s="138">
        <v>43671828</v>
      </c>
      <c r="O476" s="83" t="s">
        <v>2307</v>
      </c>
      <c r="P476" s="84">
        <v>3567952</v>
      </c>
      <c r="Q476" s="85">
        <v>585</v>
      </c>
      <c r="R476" s="86" t="s">
        <v>3293</v>
      </c>
      <c r="S476" s="87">
        <v>492103436</v>
      </c>
      <c r="T476" s="88">
        <v>7406</v>
      </c>
      <c r="U476" s="89" t="s">
        <v>577</v>
      </c>
      <c r="V476" s="90">
        <v>492103436</v>
      </c>
      <c r="W476" s="91">
        <v>46195</v>
      </c>
      <c r="X476" s="92">
        <v>0</v>
      </c>
      <c r="Y476" s="91">
        <v>46196</v>
      </c>
      <c r="Z476" s="93">
        <v>46199</v>
      </c>
      <c r="AA476" s="94">
        <v>0</v>
      </c>
      <c r="AB476" s="95">
        <v>46287</v>
      </c>
      <c r="AC476" s="96">
        <v>0</v>
      </c>
      <c r="AD476" s="132">
        <v>0</v>
      </c>
      <c r="AE476" s="137" t="s">
        <v>2586</v>
      </c>
      <c r="AF476" s="78" t="s">
        <v>2577</v>
      </c>
    </row>
    <row r="477" spans="1:32" ht="35.25" customHeight="1" x14ac:dyDescent="0.3">
      <c r="A477" s="74">
        <v>560</v>
      </c>
      <c r="B477" s="75">
        <v>427</v>
      </c>
      <c r="C477" s="76" t="s">
        <v>1391</v>
      </c>
      <c r="D477" s="77" t="s">
        <v>1778</v>
      </c>
      <c r="E477" s="78" t="s">
        <v>903</v>
      </c>
      <c r="F477" s="77" t="s">
        <v>1013</v>
      </c>
      <c r="G477" s="79" t="s">
        <v>2587</v>
      </c>
      <c r="H477" s="80">
        <v>800178618</v>
      </c>
      <c r="I477" s="81">
        <v>0</v>
      </c>
      <c r="J477" s="81">
        <v>563841335</v>
      </c>
      <c r="K477" s="129" t="s">
        <v>2588</v>
      </c>
      <c r="L477" s="82" t="s">
        <v>2575</v>
      </c>
      <c r="M477" s="83" t="s">
        <v>2406</v>
      </c>
      <c r="N477" s="138">
        <v>1017179806</v>
      </c>
      <c r="O477" s="83" t="s">
        <v>2346</v>
      </c>
      <c r="P477" s="84">
        <v>1083014881</v>
      </c>
      <c r="Q477" s="85">
        <v>586</v>
      </c>
      <c r="R477" s="86" t="s">
        <v>3331</v>
      </c>
      <c r="S477" s="87">
        <v>563841335</v>
      </c>
      <c r="T477" s="88">
        <v>7414</v>
      </c>
      <c r="U477" s="89" t="s">
        <v>621</v>
      </c>
      <c r="V477" s="90">
        <v>563841335</v>
      </c>
      <c r="W477" s="91">
        <v>46195</v>
      </c>
      <c r="X477" s="92">
        <v>0</v>
      </c>
      <c r="Y477" s="91">
        <v>46197</v>
      </c>
      <c r="Z477" s="93">
        <v>46197</v>
      </c>
      <c r="AA477" s="94">
        <v>0</v>
      </c>
      <c r="AB477" s="95">
        <v>46287</v>
      </c>
      <c r="AC477" s="96">
        <v>0</v>
      </c>
      <c r="AD477" s="132">
        <v>0</v>
      </c>
      <c r="AE477" s="137" t="s">
        <v>2589</v>
      </c>
      <c r="AF477" s="78" t="s">
        <v>2577</v>
      </c>
    </row>
    <row r="478" spans="1:32" ht="35.25" customHeight="1" x14ac:dyDescent="0.3">
      <c r="A478" s="74">
        <v>83</v>
      </c>
      <c r="B478" s="75">
        <v>428</v>
      </c>
      <c r="C478" s="76" t="s">
        <v>941</v>
      </c>
      <c r="D478" s="77" t="s">
        <v>22</v>
      </c>
      <c r="E478" s="78" t="s">
        <v>900</v>
      </c>
      <c r="F478" s="77" t="s">
        <v>1736</v>
      </c>
      <c r="G478" s="79" t="s">
        <v>2590</v>
      </c>
      <c r="H478" s="80">
        <v>901176522</v>
      </c>
      <c r="I478" s="81">
        <v>0</v>
      </c>
      <c r="J478" s="81">
        <v>30000000</v>
      </c>
      <c r="K478" s="129" t="s">
        <v>812</v>
      </c>
      <c r="L478" s="82" t="s">
        <v>2591</v>
      </c>
      <c r="M478" s="83" t="s">
        <v>1980</v>
      </c>
      <c r="N478" s="138">
        <v>43515795</v>
      </c>
      <c r="O478" s="83" t="s">
        <v>1729</v>
      </c>
      <c r="P478" s="84">
        <v>98663915</v>
      </c>
      <c r="Q478" s="85">
        <v>500</v>
      </c>
      <c r="R478" s="86" t="s">
        <v>3174</v>
      </c>
      <c r="S478" s="87">
        <v>30000000</v>
      </c>
      <c r="T478" s="88">
        <v>6973</v>
      </c>
      <c r="U478" s="89" t="s">
        <v>183</v>
      </c>
      <c r="V478" s="90">
        <v>30000000</v>
      </c>
      <c r="W478" s="91">
        <v>46178</v>
      </c>
      <c r="X478" s="92">
        <v>0</v>
      </c>
      <c r="Y478" s="91">
        <v>46184</v>
      </c>
      <c r="Z478" s="93">
        <v>46184</v>
      </c>
      <c r="AA478" s="94">
        <v>0</v>
      </c>
      <c r="AB478" s="95">
        <v>46387</v>
      </c>
      <c r="AC478" s="96">
        <v>0</v>
      </c>
      <c r="AD478" s="132">
        <v>0</v>
      </c>
      <c r="AE478" s="153" t="s">
        <v>2592</v>
      </c>
      <c r="AF478" s="78" t="s">
        <v>2554</v>
      </c>
    </row>
    <row r="479" spans="1:32" ht="35.25" customHeight="1" x14ac:dyDescent="0.3">
      <c r="A479" s="74">
        <v>105</v>
      </c>
      <c r="B479" s="73">
        <v>429</v>
      </c>
      <c r="C479" s="76" t="s">
        <v>2593</v>
      </c>
      <c r="D479" s="77" t="s">
        <v>1753</v>
      </c>
      <c r="E479" s="78" t="s">
        <v>900</v>
      </c>
      <c r="F479" s="77" t="s">
        <v>1736</v>
      </c>
      <c r="G479" s="79" t="s">
        <v>2594</v>
      </c>
      <c r="H479" s="80">
        <v>901105552</v>
      </c>
      <c r="I479" s="81">
        <v>0</v>
      </c>
      <c r="J479" s="81">
        <v>45000000</v>
      </c>
      <c r="K479" s="129" t="s">
        <v>812</v>
      </c>
      <c r="L479" s="82" t="s">
        <v>2595</v>
      </c>
      <c r="M479" s="83" t="s">
        <v>1799</v>
      </c>
      <c r="N479" s="138">
        <v>71265476</v>
      </c>
      <c r="O479" s="83" t="s">
        <v>1976</v>
      </c>
      <c r="P479" s="84">
        <v>1000870281</v>
      </c>
      <c r="Q479" s="85">
        <v>499</v>
      </c>
      <c r="R479" s="86" t="s">
        <v>3192</v>
      </c>
      <c r="S479" s="87">
        <v>45000000</v>
      </c>
      <c r="T479" s="88">
        <v>7262</v>
      </c>
      <c r="U479" s="89" t="s">
        <v>211</v>
      </c>
      <c r="V479" s="90">
        <v>45000000</v>
      </c>
      <c r="W479" s="91">
        <v>46182</v>
      </c>
      <c r="X479" s="92">
        <v>0</v>
      </c>
      <c r="Y479" s="91">
        <v>46189</v>
      </c>
      <c r="Z479" s="93">
        <v>46190</v>
      </c>
      <c r="AA479" s="94">
        <v>0</v>
      </c>
      <c r="AB479" s="95">
        <v>46387</v>
      </c>
      <c r="AC479" s="96">
        <v>0</v>
      </c>
      <c r="AD479" s="132">
        <v>0</v>
      </c>
      <c r="AE479" s="137" t="s">
        <v>2596</v>
      </c>
      <c r="AF479" s="78" t="s">
        <v>2554</v>
      </c>
    </row>
    <row r="480" spans="1:32" ht="35.25" customHeight="1" x14ac:dyDescent="0.3">
      <c r="A480" s="74">
        <v>106</v>
      </c>
      <c r="B480" s="73">
        <v>430</v>
      </c>
      <c r="C480" s="76" t="s">
        <v>980</v>
      </c>
      <c r="D480" s="77" t="s">
        <v>1753</v>
      </c>
      <c r="E480" s="78" t="s">
        <v>981</v>
      </c>
      <c r="F480" s="77" t="s">
        <v>1736</v>
      </c>
      <c r="G480" s="79" t="s">
        <v>190</v>
      </c>
      <c r="H480" s="80">
        <v>901095387</v>
      </c>
      <c r="I480" s="81">
        <v>0</v>
      </c>
      <c r="J480" s="81">
        <v>90844957</v>
      </c>
      <c r="K480" s="129" t="s">
        <v>812</v>
      </c>
      <c r="L480" s="82" t="s">
        <v>2597</v>
      </c>
      <c r="M480" s="83" t="s">
        <v>1976</v>
      </c>
      <c r="N480" s="138">
        <v>1000870281</v>
      </c>
      <c r="O480" s="83" t="s">
        <v>1799</v>
      </c>
      <c r="P480" s="84">
        <v>71265476</v>
      </c>
      <c r="Q480" s="149" t="s">
        <v>2598</v>
      </c>
      <c r="R480" s="86" t="s">
        <v>895</v>
      </c>
      <c r="S480" s="87">
        <v>0</v>
      </c>
      <c r="T480" s="88" t="s">
        <v>895</v>
      </c>
      <c r="U480" s="89" t="s">
        <v>895</v>
      </c>
      <c r="V480" s="90">
        <v>0</v>
      </c>
      <c r="W480" s="91">
        <v>46184</v>
      </c>
      <c r="X480" s="92">
        <v>0</v>
      </c>
      <c r="Y480" s="91">
        <v>46196</v>
      </c>
      <c r="Z480" s="93">
        <v>46198</v>
      </c>
      <c r="AA480" s="94">
        <v>0</v>
      </c>
      <c r="AB480" s="95">
        <v>46290</v>
      </c>
      <c r="AC480" s="96">
        <v>0</v>
      </c>
      <c r="AD480" s="132">
        <v>0</v>
      </c>
      <c r="AE480" s="137" t="s">
        <v>2599</v>
      </c>
      <c r="AF480" s="78" t="s">
        <v>2577</v>
      </c>
    </row>
    <row r="481" spans="1:32" ht="35.25" customHeight="1" x14ac:dyDescent="0.3">
      <c r="A481" s="74">
        <v>479</v>
      </c>
      <c r="B481" s="75">
        <v>431</v>
      </c>
      <c r="C481" s="76" t="s">
        <v>1314</v>
      </c>
      <c r="D481" s="77" t="s">
        <v>1778</v>
      </c>
      <c r="E481" s="78" t="s">
        <v>897</v>
      </c>
      <c r="F481" s="77" t="s">
        <v>894</v>
      </c>
      <c r="G481" s="79" t="s">
        <v>2600</v>
      </c>
      <c r="H481" s="80" t="s">
        <v>2601</v>
      </c>
      <c r="I481" s="81">
        <v>0</v>
      </c>
      <c r="J481" s="81">
        <v>2542271800</v>
      </c>
      <c r="K481" s="129" t="s">
        <v>812</v>
      </c>
      <c r="L481" s="82" t="s">
        <v>2597</v>
      </c>
      <c r="M481" s="83" t="s">
        <v>1937</v>
      </c>
      <c r="N481" s="138">
        <v>39176038</v>
      </c>
      <c r="O481" s="83" t="s">
        <v>1809</v>
      </c>
      <c r="P481" s="84">
        <v>43816614</v>
      </c>
      <c r="Q481" s="85">
        <v>533</v>
      </c>
      <c r="R481" s="86" t="s">
        <v>3255</v>
      </c>
      <c r="S481" s="87">
        <v>4786312878</v>
      </c>
      <c r="T481" s="88">
        <v>7272</v>
      </c>
      <c r="U481" s="89" t="s">
        <v>500</v>
      </c>
      <c r="V481" s="90">
        <v>2542271800</v>
      </c>
      <c r="W481" s="91">
        <v>46192</v>
      </c>
      <c r="X481" s="92">
        <v>0</v>
      </c>
      <c r="Y481" s="91">
        <v>46192</v>
      </c>
      <c r="Z481" s="93">
        <v>46072</v>
      </c>
      <c r="AA481" s="94">
        <v>0</v>
      </c>
      <c r="AB481" s="95">
        <v>46371</v>
      </c>
      <c r="AC481" s="96">
        <v>0</v>
      </c>
      <c r="AD481" s="132">
        <v>0</v>
      </c>
      <c r="AE481" s="153" t="s">
        <v>2602</v>
      </c>
      <c r="AF481" s="78" t="s">
        <v>1796</v>
      </c>
    </row>
    <row r="482" spans="1:32" ht="35.25" customHeight="1" x14ac:dyDescent="0.3">
      <c r="A482" s="74" t="s">
        <v>1613</v>
      </c>
      <c r="B482" s="75">
        <v>432</v>
      </c>
      <c r="C482" s="76" t="s">
        <v>1614</v>
      </c>
      <c r="D482" s="77" t="s">
        <v>1778</v>
      </c>
      <c r="E482" s="78" t="s">
        <v>897</v>
      </c>
      <c r="F482" s="77" t="s">
        <v>894</v>
      </c>
      <c r="G482" s="79" t="s">
        <v>2603</v>
      </c>
      <c r="H482" s="80" t="s">
        <v>2604</v>
      </c>
      <c r="I482" s="81">
        <v>0</v>
      </c>
      <c r="J482" s="81">
        <v>1768000000</v>
      </c>
      <c r="K482" s="129" t="s">
        <v>812</v>
      </c>
      <c r="L482" s="82" t="s">
        <v>2597</v>
      </c>
      <c r="M482" s="83" t="s">
        <v>1782</v>
      </c>
      <c r="N482" s="138">
        <v>8103470</v>
      </c>
      <c r="O482" s="83" t="s">
        <v>1809</v>
      </c>
      <c r="P482" s="84">
        <v>43816614</v>
      </c>
      <c r="Q482" s="85">
        <v>533</v>
      </c>
      <c r="R482" s="86" t="s">
        <v>3255</v>
      </c>
      <c r="S482" s="87">
        <v>4786312878</v>
      </c>
      <c r="T482" s="88">
        <v>7272</v>
      </c>
      <c r="U482" s="89" t="s">
        <v>500</v>
      </c>
      <c r="V482" s="90">
        <v>2542271800</v>
      </c>
      <c r="W482" s="91">
        <v>46192</v>
      </c>
      <c r="X482" s="92">
        <v>0</v>
      </c>
      <c r="Y482" s="91">
        <v>46195</v>
      </c>
      <c r="Z482" s="93">
        <v>46195</v>
      </c>
      <c r="AA482" s="94">
        <v>0</v>
      </c>
      <c r="AB482" s="95">
        <v>46371</v>
      </c>
      <c r="AC482" s="96">
        <v>0</v>
      </c>
      <c r="AD482" s="132">
        <v>0</v>
      </c>
      <c r="AE482" s="137" t="s">
        <v>2605</v>
      </c>
      <c r="AF482" s="78" t="s">
        <v>1796</v>
      </c>
    </row>
    <row r="483" spans="1:32" ht="35.25" customHeight="1" x14ac:dyDescent="0.3">
      <c r="A483" s="74">
        <v>572</v>
      </c>
      <c r="B483" s="75">
        <v>433</v>
      </c>
      <c r="C483" s="76" t="s">
        <v>1410</v>
      </c>
      <c r="D483" s="77" t="s">
        <v>1778</v>
      </c>
      <c r="E483" s="78" t="s">
        <v>903</v>
      </c>
      <c r="F483" s="77" t="s">
        <v>884</v>
      </c>
      <c r="G483" s="79" t="s">
        <v>553</v>
      </c>
      <c r="H483" s="80">
        <v>900342664</v>
      </c>
      <c r="I483" s="150">
        <v>0</v>
      </c>
      <c r="J483" s="81">
        <v>692935666</v>
      </c>
      <c r="K483" s="129" t="s">
        <v>2606</v>
      </c>
      <c r="L483" s="82" t="s">
        <v>1743</v>
      </c>
      <c r="M483" s="83" t="s">
        <v>1783</v>
      </c>
      <c r="N483" s="138">
        <v>1035231869</v>
      </c>
      <c r="O483" s="83" t="s">
        <v>2292</v>
      </c>
      <c r="P483" s="84">
        <v>71612522</v>
      </c>
      <c r="Q483" s="85">
        <v>631</v>
      </c>
      <c r="R483" s="86" t="s">
        <v>3314</v>
      </c>
      <c r="S483" s="87">
        <v>692935666</v>
      </c>
      <c r="T483" s="88">
        <v>7411</v>
      </c>
      <c r="U483" s="89" t="s">
        <v>600</v>
      </c>
      <c r="V483" s="90">
        <v>692935666</v>
      </c>
      <c r="W483" s="91">
        <v>46195</v>
      </c>
      <c r="X483" s="92">
        <v>0</v>
      </c>
      <c r="Y483" s="91">
        <v>46199</v>
      </c>
      <c r="Z483" s="93">
        <v>46199</v>
      </c>
      <c r="AA483" s="94">
        <v>0</v>
      </c>
      <c r="AB483" s="95">
        <v>46287</v>
      </c>
      <c r="AC483" s="96">
        <v>0</v>
      </c>
      <c r="AD483" s="132">
        <v>0</v>
      </c>
      <c r="AE483" s="137" t="s">
        <v>2607</v>
      </c>
      <c r="AF483" s="78" t="s">
        <v>2577</v>
      </c>
    </row>
    <row r="484" spans="1:32" ht="35.25" customHeight="1" x14ac:dyDescent="0.3">
      <c r="A484" s="74">
        <v>569</v>
      </c>
      <c r="B484" s="75">
        <v>434</v>
      </c>
      <c r="C484" s="76" t="s">
        <v>1403</v>
      </c>
      <c r="D484" s="77" t="s">
        <v>1778</v>
      </c>
      <c r="E484" s="78" t="s">
        <v>903</v>
      </c>
      <c r="F484" s="77" t="s">
        <v>884</v>
      </c>
      <c r="G484" s="79" t="s">
        <v>552</v>
      </c>
      <c r="H484" s="80">
        <v>890984043</v>
      </c>
      <c r="I484" s="150">
        <v>0</v>
      </c>
      <c r="J484" s="81">
        <v>864695090</v>
      </c>
      <c r="K484" s="129" t="s">
        <v>2608</v>
      </c>
      <c r="L484" s="82" t="s">
        <v>1743</v>
      </c>
      <c r="M484" s="83" t="s">
        <v>2308</v>
      </c>
      <c r="N484" s="138">
        <v>21490893</v>
      </c>
      <c r="O484" s="83" t="s">
        <v>2300</v>
      </c>
      <c r="P484" s="84">
        <v>32277581</v>
      </c>
      <c r="Q484" s="85">
        <v>628</v>
      </c>
      <c r="R484" s="86" t="s">
        <v>3297</v>
      </c>
      <c r="S484" s="87">
        <v>864695090</v>
      </c>
      <c r="T484" s="88">
        <v>7408</v>
      </c>
      <c r="U484" s="89" t="s">
        <v>581</v>
      </c>
      <c r="V484" s="90">
        <v>864695090</v>
      </c>
      <c r="W484" s="91">
        <v>46195</v>
      </c>
      <c r="X484" s="92">
        <v>0</v>
      </c>
      <c r="Y484" s="91">
        <v>46206</v>
      </c>
      <c r="Z484" s="93">
        <v>46206</v>
      </c>
      <c r="AA484" s="94">
        <v>0</v>
      </c>
      <c r="AB484" s="95">
        <v>46267</v>
      </c>
      <c r="AC484" s="96">
        <v>0</v>
      </c>
      <c r="AD484" s="132">
        <v>0</v>
      </c>
      <c r="AE484" s="137" t="s">
        <v>2609</v>
      </c>
      <c r="AF484" s="78" t="s">
        <v>2577</v>
      </c>
    </row>
    <row r="485" spans="1:32" ht="35.25" customHeight="1" x14ac:dyDescent="0.3">
      <c r="A485" s="74">
        <v>567</v>
      </c>
      <c r="B485" s="75">
        <v>435</v>
      </c>
      <c r="C485" s="76" t="s">
        <v>1399</v>
      </c>
      <c r="D485" s="77" t="s">
        <v>1778</v>
      </c>
      <c r="E485" s="78" t="s">
        <v>903</v>
      </c>
      <c r="F485" s="77" t="s">
        <v>884</v>
      </c>
      <c r="G485" s="79" t="s">
        <v>549</v>
      </c>
      <c r="H485" s="80">
        <v>901027478</v>
      </c>
      <c r="I485" s="81">
        <v>0</v>
      </c>
      <c r="J485" s="81">
        <v>749970906</v>
      </c>
      <c r="K485" s="129" t="s">
        <v>2610</v>
      </c>
      <c r="L485" s="82" t="s">
        <v>1743</v>
      </c>
      <c r="M485" s="83" t="s">
        <v>2300</v>
      </c>
      <c r="N485" s="138">
        <v>32277581</v>
      </c>
      <c r="O485" s="83" t="s">
        <v>2398</v>
      </c>
      <c r="P485" s="84">
        <v>96359710</v>
      </c>
      <c r="Q485" s="85">
        <v>622</v>
      </c>
      <c r="R485" s="86" t="s">
        <v>3295</v>
      </c>
      <c r="S485" s="87">
        <v>749970906</v>
      </c>
      <c r="T485" s="88">
        <v>7413</v>
      </c>
      <c r="U485" s="89" t="s">
        <v>584</v>
      </c>
      <c r="V485" s="90">
        <v>749970906</v>
      </c>
      <c r="W485" s="91">
        <v>46195</v>
      </c>
      <c r="X485" s="92">
        <v>0</v>
      </c>
      <c r="Y485" s="91">
        <v>46209</v>
      </c>
      <c r="Z485" s="93">
        <v>46210</v>
      </c>
      <c r="AA485" s="94">
        <v>0</v>
      </c>
      <c r="AB485" s="95">
        <v>46301</v>
      </c>
      <c r="AC485" s="96">
        <v>0</v>
      </c>
      <c r="AD485" s="132">
        <v>0</v>
      </c>
      <c r="AE485" s="137" t="s">
        <v>2611</v>
      </c>
      <c r="AF485" s="78" t="s">
        <v>2577</v>
      </c>
    </row>
    <row r="486" spans="1:32" ht="35.25" customHeight="1" x14ac:dyDescent="0.3">
      <c r="A486" s="74">
        <v>570</v>
      </c>
      <c r="B486" s="75">
        <v>436</v>
      </c>
      <c r="C486" s="76" t="s">
        <v>1405</v>
      </c>
      <c r="D486" s="77" t="s">
        <v>1778</v>
      </c>
      <c r="E486" s="78" t="s">
        <v>903</v>
      </c>
      <c r="F486" s="77" t="s">
        <v>884</v>
      </c>
      <c r="G486" s="79" t="s">
        <v>2612</v>
      </c>
      <c r="H486" s="80">
        <v>811005365</v>
      </c>
      <c r="I486" s="81">
        <v>0</v>
      </c>
      <c r="J486" s="81">
        <v>1020769151</v>
      </c>
      <c r="K486" s="129" t="s">
        <v>2613</v>
      </c>
      <c r="L486" s="82" t="s">
        <v>1743</v>
      </c>
      <c r="M486" s="83" t="s">
        <v>1997</v>
      </c>
      <c r="N486" s="138">
        <v>43671828</v>
      </c>
      <c r="O486" s="83" t="s">
        <v>2307</v>
      </c>
      <c r="P486" s="84">
        <v>3567952</v>
      </c>
      <c r="Q486" s="85">
        <v>629</v>
      </c>
      <c r="R486" s="86" t="s">
        <v>3313</v>
      </c>
      <c r="S486" s="87">
        <v>1020769151</v>
      </c>
      <c r="T486" s="88">
        <v>7419</v>
      </c>
      <c r="U486" s="89" t="s">
        <v>602</v>
      </c>
      <c r="V486" s="90">
        <v>1020769151</v>
      </c>
      <c r="W486" s="91">
        <v>46195</v>
      </c>
      <c r="X486" s="92">
        <v>0</v>
      </c>
      <c r="Y486" s="91">
        <v>46203</v>
      </c>
      <c r="Z486" s="93">
        <v>46203</v>
      </c>
      <c r="AA486" s="94">
        <v>0</v>
      </c>
      <c r="AB486" s="95">
        <v>46287</v>
      </c>
      <c r="AC486" s="96">
        <v>0</v>
      </c>
      <c r="AD486" s="132">
        <v>0</v>
      </c>
      <c r="AE486" s="137" t="s">
        <v>2614</v>
      </c>
      <c r="AF486" s="78" t="s">
        <v>2577</v>
      </c>
    </row>
    <row r="487" spans="1:32" ht="35.25" customHeight="1" x14ac:dyDescent="0.3">
      <c r="A487" s="74">
        <v>573</v>
      </c>
      <c r="B487" s="75">
        <v>437</v>
      </c>
      <c r="C487" s="76" t="s">
        <v>1412</v>
      </c>
      <c r="D487" s="77" t="s">
        <v>1778</v>
      </c>
      <c r="E487" s="78" t="s">
        <v>903</v>
      </c>
      <c r="F487" s="77" t="s">
        <v>884</v>
      </c>
      <c r="G487" s="79" t="s">
        <v>2615</v>
      </c>
      <c r="H487" s="80">
        <v>811006833</v>
      </c>
      <c r="I487" s="81">
        <v>0</v>
      </c>
      <c r="J487" s="81">
        <v>622783862</v>
      </c>
      <c r="K487" s="129" t="s">
        <v>2616</v>
      </c>
      <c r="L487" s="82" t="s">
        <v>1743</v>
      </c>
      <c r="M487" s="83" t="s">
        <v>2343</v>
      </c>
      <c r="N487" s="138">
        <v>70140647</v>
      </c>
      <c r="O487" s="83" t="s">
        <v>2307</v>
      </c>
      <c r="P487" s="84">
        <v>3567952</v>
      </c>
      <c r="Q487" s="85">
        <v>632</v>
      </c>
      <c r="R487" s="86" t="s">
        <v>3315</v>
      </c>
      <c r="S487" s="87">
        <v>622783862</v>
      </c>
      <c r="T487" s="88">
        <v>7418</v>
      </c>
      <c r="U487" s="89" t="s">
        <v>601</v>
      </c>
      <c r="V487" s="90">
        <v>622783862</v>
      </c>
      <c r="W487" s="91">
        <v>46195</v>
      </c>
      <c r="X487" s="92">
        <v>0</v>
      </c>
      <c r="Y487" s="91">
        <v>46213</v>
      </c>
      <c r="Z487" s="93">
        <v>46213</v>
      </c>
      <c r="AA487" s="94">
        <v>0</v>
      </c>
      <c r="AB487" s="95">
        <v>46305</v>
      </c>
      <c r="AC487" s="96">
        <v>0</v>
      </c>
      <c r="AD487" s="132">
        <v>0</v>
      </c>
      <c r="AE487" s="137" t="s">
        <v>2617</v>
      </c>
      <c r="AF487" s="78" t="s">
        <v>2577</v>
      </c>
    </row>
    <row r="488" spans="1:32" ht="35.25" customHeight="1" x14ac:dyDescent="0.3">
      <c r="A488" s="74">
        <v>571</v>
      </c>
      <c r="B488" s="75">
        <v>438</v>
      </c>
      <c r="C488" s="76" t="s">
        <v>1408</v>
      </c>
      <c r="D488" s="77" t="s">
        <v>1778</v>
      </c>
      <c r="E488" s="78" t="s">
        <v>903</v>
      </c>
      <c r="F488" s="77" t="s">
        <v>884</v>
      </c>
      <c r="G488" s="79" t="s">
        <v>536</v>
      </c>
      <c r="H488" s="80">
        <v>811002944</v>
      </c>
      <c r="I488" s="81">
        <v>0</v>
      </c>
      <c r="J488" s="81">
        <v>1024477094</v>
      </c>
      <c r="K488" s="129" t="s">
        <v>2618</v>
      </c>
      <c r="L488" s="82" t="s">
        <v>1743</v>
      </c>
      <c r="M488" s="83" t="s">
        <v>2406</v>
      </c>
      <c r="N488" s="138">
        <v>1017179806</v>
      </c>
      <c r="O488" s="83" t="s">
        <v>2346</v>
      </c>
      <c r="P488" s="84">
        <v>1083014881</v>
      </c>
      <c r="Q488" s="85">
        <v>630</v>
      </c>
      <c r="R488" s="86" t="s">
        <v>3298</v>
      </c>
      <c r="S488" s="87">
        <v>1024477094</v>
      </c>
      <c r="T488" s="88">
        <v>7410</v>
      </c>
      <c r="U488" s="89" t="s">
        <v>583</v>
      </c>
      <c r="V488" s="90">
        <v>1024477094</v>
      </c>
      <c r="W488" s="91">
        <v>46195</v>
      </c>
      <c r="X488" s="92">
        <v>0</v>
      </c>
      <c r="Y488" s="91">
        <v>46212</v>
      </c>
      <c r="Z488" s="93">
        <v>46212</v>
      </c>
      <c r="AA488" s="94">
        <v>0</v>
      </c>
      <c r="AB488" s="95">
        <v>46287</v>
      </c>
      <c r="AC488" s="96">
        <v>0</v>
      </c>
      <c r="AD488" s="132">
        <v>0</v>
      </c>
      <c r="AE488" s="137" t="s">
        <v>2619</v>
      </c>
      <c r="AF488" s="78" t="s">
        <v>2577</v>
      </c>
    </row>
    <row r="489" spans="1:32" ht="35.25" customHeight="1" x14ac:dyDescent="0.3">
      <c r="A489" s="74">
        <v>568</v>
      </c>
      <c r="B489" s="75">
        <v>439</v>
      </c>
      <c r="C489" s="76" t="s">
        <v>1401</v>
      </c>
      <c r="D489" s="77" t="s">
        <v>1778</v>
      </c>
      <c r="E489" s="78" t="s">
        <v>903</v>
      </c>
      <c r="F489" s="77" t="s">
        <v>884</v>
      </c>
      <c r="G489" s="79" t="s">
        <v>554</v>
      </c>
      <c r="H489" s="80">
        <v>890980330</v>
      </c>
      <c r="I489" s="81">
        <v>0</v>
      </c>
      <c r="J489" s="81">
        <v>803097680</v>
      </c>
      <c r="K489" s="129" t="s">
        <v>2620</v>
      </c>
      <c r="L489" s="82" t="s">
        <v>1743</v>
      </c>
      <c r="M489" s="83" t="s">
        <v>2001</v>
      </c>
      <c r="N489" s="138">
        <v>1027954329</v>
      </c>
      <c r="O489" s="83" t="s">
        <v>2292</v>
      </c>
      <c r="P489" s="84">
        <v>71612522</v>
      </c>
      <c r="Q489" s="85">
        <v>623</v>
      </c>
      <c r="R489" s="86" t="s">
        <v>3296</v>
      </c>
      <c r="S489" s="87">
        <v>803097680</v>
      </c>
      <c r="T489" s="88">
        <v>7409</v>
      </c>
      <c r="U489" s="89" t="s">
        <v>582</v>
      </c>
      <c r="V489" s="90">
        <v>803097680</v>
      </c>
      <c r="W489" s="91">
        <v>46195</v>
      </c>
      <c r="X489" s="92">
        <v>0</v>
      </c>
      <c r="Y489" s="91">
        <v>46206</v>
      </c>
      <c r="Z489" s="93">
        <v>46207</v>
      </c>
      <c r="AA489" s="94">
        <v>0</v>
      </c>
      <c r="AB489" s="95">
        <v>46299</v>
      </c>
      <c r="AC489" s="96">
        <v>0</v>
      </c>
      <c r="AD489" s="132">
        <v>0</v>
      </c>
      <c r="AE489" s="137" t="s">
        <v>2621</v>
      </c>
      <c r="AF489" s="78" t="s">
        <v>2577</v>
      </c>
    </row>
    <row r="490" spans="1:32" ht="35.25" customHeight="1" x14ac:dyDescent="0.3">
      <c r="A490" s="74">
        <v>544</v>
      </c>
      <c r="B490" s="75">
        <v>440</v>
      </c>
      <c r="C490" s="76" t="s">
        <v>1370</v>
      </c>
      <c r="D490" s="77" t="s">
        <v>1801</v>
      </c>
      <c r="E490" s="78" t="s">
        <v>900</v>
      </c>
      <c r="F490" s="77" t="s">
        <v>2622</v>
      </c>
      <c r="G490" s="79" t="s">
        <v>2623</v>
      </c>
      <c r="H490" s="80">
        <v>900042850</v>
      </c>
      <c r="I490" s="81">
        <v>0</v>
      </c>
      <c r="J490" s="81">
        <v>0</v>
      </c>
      <c r="K490" s="129" t="s">
        <v>2624</v>
      </c>
      <c r="L490" s="82" t="s">
        <v>1788</v>
      </c>
      <c r="M490" s="83" t="s">
        <v>1929</v>
      </c>
      <c r="N490" s="138" t="s">
        <v>895</v>
      </c>
      <c r="O490" s="83" t="s">
        <v>1750</v>
      </c>
      <c r="P490" s="84">
        <v>32244709</v>
      </c>
      <c r="Q490" s="85" t="s">
        <v>812</v>
      </c>
      <c r="R490" s="86" t="s">
        <v>895</v>
      </c>
      <c r="S490" s="87">
        <v>0</v>
      </c>
      <c r="T490" s="88" t="s">
        <v>895</v>
      </c>
      <c r="U490" s="89" t="s">
        <v>895</v>
      </c>
      <c r="V490" s="90">
        <v>0</v>
      </c>
      <c r="W490" s="91">
        <v>46196</v>
      </c>
      <c r="X490" s="92">
        <v>0</v>
      </c>
      <c r="Y490" s="91">
        <v>46197</v>
      </c>
      <c r="Z490" s="93">
        <v>46205</v>
      </c>
      <c r="AA490" s="94">
        <v>0</v>
      </c>
      <c r="AB490" s="95">
        <v>46327</v>
      </c>
      <c r="AC490" s="96">
        <v>0</v>
      </c>
      <c r="AD490" s="132">
        <v>0</v>
      </c>
      <c r="AE490" s="137" t="s">
        <v>2625</v>
      </c>
      <c r="AF490" s="78" t="s">
        <v>2626</v>
      </c>
    </row>
    <row r="491" spans="1:32" ht="35.25" customHeight="1" x14ac:dyDescent="0.3">
      <c r="A491" s="74">
        <v>564</v>
      </c>
      <c r="B491" s="75">
        <v>441</v>
      </c>
      <c r="C491" s="76" t="s">
        <v>1396</v>
      </c>
      <c r="D491" s="77" t="s">
        <v>22</v>
      </c>
      <c r="E491" s="78" t="s">
        <v>900</v>
      </c>
      <c r="F491" s="77" t="s">
        <v>2622</v>
      </c>
      <c r="G491" s="79" t="s">
        <v>144</v>
      </c>
      <c r="H491" s="80">
        <v>811007601</v>
      </c>
      <c r="I491" s="81"/>
      <c r="J491" s="81">
        <v>5928000</v>
      </c>
      <c r="K491" s="129" t="s">
        <v>812</v>
      </c>
      <c r="L491" s="82" t="s">
        <v>2627</v>
      </c>
      <c r="M491" s="83" t="s">
        <v>1739</v>
      </c>
      <c r="N491" s="138">
        <v>42690418</v>
      </c>
      <c r="O491" s="83" t="s">
        <v>1740</v>
      </c>
      <c r="P491" s="84">
        <v>21576431</v>
      </c>
      <c r="Q491" s="85">
        <v>592</v>
      </c>
      <c r="R491" s="86" t="s">
        <v>3171</v>
      </c>
      <c r="S491" s="87">
        <v>16500000</v>
      </c>
      <c r="T491" s="88">
        <v>7426</v>
      </c>
      <c r="U491" s="89" t="s">
        <v>141</v>
      </c>
      <c r="V491" s="90">
        <v>5928000</v>
      </c>
      <c r="W491" s="91">
        <v>46196</v>
      </c>
      <c r="X491" s="92">
        <v>0</v>
      </c>
      <c r="Y491" s="91">
        <v>46204</v>
      </c>
      <c r="Z491" s="93">
        <v>46209</v>
      </c>
      <c r="AA491" s="94">
        <v>0</v>
      </c>
      <c r="AB491" s="95">
        <v>46387</v>
      </c>
      <c r="AC491" s="96">
        <v>0</v>
      </c>
      <c r="AD491" s="132">
        <v>0</v>
      </c>
      <c r="AE491" s="153" t="s">
        <v>2628</v>
      </c>
      <c r="AF491" s="78" t="s">
        <v>2629</v>
      </c>
    </row>
    <row r="492" spans="1:32" ht="35.25" customHeight="1" x14ac:dyDescent="0.3">
      <c r="A492" s="74">
        <v>524</v>
      </c>
      <c r="B492" s="75">
        <v>442</v>
      </c>
      <c r="C492" s="76" t="s">
        <v>2630</v>
      </c>
      <c r="D492" s="77" t="s">
        <v>1778</v>
      </c>
      <c r="E492" s="78" t="s">
        <v>903</v>
      </c>
      <c r="F492" s="77" t="s">
        <v>2631</v>
      </c>
      <c r="G492" s="79" t="s">
        <v>2494</v>
      </c>
      <c r="H492" s="80">
        <v>1036966493</v>
      </c>
      <c r="I492" s="81">
        <v>7884400</v>
      </c>
      <c r="J492" s="81">
        <v>53043587</v>
      </c>
      <c r="K492" s="129" t="s">
        <v>2632</v>
      </c>
      <c r="L492" s="82" t="s">
        <v>1793</v>
      </c>
      <c r="M492" s="83" t="s">
        <v>2343</v>
      </c>
      <c r="N492" s="138" t="e" cm="1">
        <f t="array" ref="N492">_xlfn.XLOOKUP(Contrato[[#This Row],[SUPERVISOR TITULAR]],#REF!,#REF!,"",0)</f>
        <v>#REF!</v>
      </c>
      <c r="O492" s="83" t="s">
        <v>2346</v>
      </c>
      <c r="P492" s="84" t="e" cm="1">
        <f t="array" ref="P492">_xlfn.XLOOKUP(Contrato[[#This Row],[SUPERVISOR SUPLENTE ]],#REF!,#REF!,"",0)</f>
        <v>#REF!</v>
      </c>
      <c r="Q492" s="85">
        <v>633</v>
      </c>
      <c r="R492" s="86" t="e">
        <f>IF(Contrato[[#This Row],[CDP]]="", "", _xlfn.LET(_xlpm.resultado, _xlfn.XLOOKUP(Contrato[[#This Row],[CDP]],#REF!,#REF!, "", 0), IF(_xlpm.resultado=0, "", _xlpm.resultado)))</f>
        <v>#REF!</v>
      </c>
      <c r="S492" s="87" t="e">
        <f>SUMIF(#REF!,Contrato[[#This Row],[CDP]],#REF!)</f>
        <v>#REF!</v>
      </c>
      <c r="T492" s="88" t="e" cm="1">
        <f t="array" ref="T492">_xlfn.XLOOKUP(Contrato[[#This Row],[CDP]],#REF!,#REF!,_xlfn.XLOOKUP(Contrato[[#This Row],[CDP]],#REF!,#REF!,"",0),0)</f>
        <v>#REF!</v>
      </c>
      <c r="U492" s="89" t="e" cm="1">
        <f t="array" ref="U492">+_xlfn.XLOOKUP(Contrato[[#This Row],[RCP]],#REF!,#REF!,"",0)</f>
        <v>#REF!</v>
      </c>
      <c r="V492" s="90" t="e">
        <f>SUMIF(#REF!,Contrato[[#This Row],[RCP]],#REF!)</f>
        <v>#REF!</v>
      </c>
      <c r="W492" s="91">
        <v>46175</v>
      </c>
      <c r="X492" s="92" t="e" cm="1">
        <f t="array" ref="X492">+_xlfn.XLOOKUP(Contrato[[#This Row],[CONTRATO]],#REF!,#REF!,0)</f>
        <v>#REF!</v>
      </c>
      <c r="Y492" s="91" t="s">
        <v>1935</v>
      </c>
      <c r="Z492" s="93">
        <v>46205</v>
      </c>
      <c r="AA492" s="94" t="e" cm="1">
        <f t="array" ref="AA492">+_xlfn.XLOOKUP(Contrato[[#This Row],[CONTRATO]],#REF!,#REF!,0,0)</f>
        <v>#REF!</v>
      </c>
      <c r="AB492" s="95">
        <v>46386</v>
      </c>
      <c r="AC492" s="96" t="e" cm="1">
        <f t="array" ref="AC492">+_xlfn.XLOOKUP(Contrato[[#This Row],[CONTRATO]],#REF!,#REF!,0)</f>
        <v>#REF!</v>
      </c>
      <c r="AD492" s="132" t="e" cm="1">
        <f t="array" ref="AD492">+_xlfn.XLOOKUP(Contrato[[#This Row],[CONTRATO]],#REF!,#REF!,0)</f>
        <v>#REF!</v>
      </c>
      <c r="AE492" s="137" t="s">
        <v>2633</v>
      </c>
      <c r="AF492" s="78" t="s">
        <v>2634</v>
      </c>
    </row>
    <row r="493" spans="1:32" ht="35.25" customHeight="1" x14ac:dyDescent="0.3">
      <c r="A493" s="74">
        <v>500</v>
      </c>
      <c r="B493" s="75">
        <v>443</v>
      </c>
      <c r="C493" s="76" t="s">
        <v>2635</v>
      </c>
      <c r="D493" s="77" t="s">
        <v>1778</v>
      </c>
      <c r="E493" s="78" t="s">
        <v>903</v>
      </c>
      <c r="F493" s="77" t="s">
        <v>1577</v>
      </c>
      <c r="G493" s="79" t="s">
        <v>2636</v>
      </c>
      <c r="H493" s="80">
        <v>811002944</v>
      </c>
      <c r="I493" s="81"/>
      <c r="J493" s="81">
        <v>50000000</v>
      </c>
      <c r="K493" s="129" t="s">
        <v>2637</v>
      </c>
      <c r="L493" s="82" t="s">
        <v>1793</v>
      </c>
      <c r="M493" s="83" t="s">
        <v>1750</v>
      </c>
      <c r="N493" s="138" t="e" cm="1">
        <f t="array" ref="N493">_xlfn.XLOOKUP(Contrato[[#This Row],[SUPERVISOR TITULAR]],#REF!,#REF!,"",0)</f>
        <v>#REF!</v>
      </c>
      <c r="O493" s="83" t="s">
        <v>1731</v>
      </c>
      <c r="P493" s="84" t="e" cm="1">
        <f t="array" ref="P493">_xlfn.XLOOKUP(Contrato[[#This Row],[SUPERVISOR SUPLENTE ]],#REF!,#REF!,"",0)</f>
        <v>#REF!</v>
      </c>
      <c r="Q493" s="85">
        <v>636</v>
      </c>
      <c r="R493" s="86" t="e">
        <f>IF(Contrato[[#This Row],[CDP]]="", "", _xlfn.LET(_xlpm.resultado, _xlfn.XLOOKUP(Contrato[[#This Row],[CDP]],#REF!,#REF!, "", 0), IF(_xlpm.resultado=0, "", _xlpm.resultado)))</f>
        <v>#REF!</v>
      </c>
      <c r="S493" s="87" t="e">
        <f>SUMIF(#REF!,Contrato[[#This Row],[CDP]],#REF!)</f>
        <v>#REF!</v>
      </c>
      <c r="T493" s="88" t="e" cm="1">
        <f t="array" ref="T493">_xlfn.XLOOKUP(Contrato[[#This Row],[CDP]],#REF!,#REF!,_xlfn.XLOOKUP(Contrato[[#This Row],[CDP]],#REF!,#REF!,"",0),0)</f>
        <v>#REF!</v>
      </c>
      <c r="U493" s="89" t="e" cm="1">
        <f t="array" ref="U493">+_xlfn.XLOOKUP(Contrato[[#This Row],[RCP]],#REF!,#REF!,"",0)</f>
        <v>#REF!</v>
      </c>
      <c r="V493" s="90" t="e">
        <f>SUMIF(#REF!,Contrato[[#This Row],[RCP]],#REF!)</f>
        <v>#REF!</v>
      </c>
      <c r="W493" s="91">
        <v>46199</v>
      </c>
      <c r="X493" s="92" t="e" cm="1">
        <f t="array" ref="X493">+_xlfn.XLOOKUP(Contrato[[#This Row],[CONTRATO]],#REF!,#REF!,0)</f>
        <v>#REF!</v>
      </c>
      <c r="Y493" s="91">
        <v>46210</v>
      </c>
      <c r="Z493" s="93">
        <v>46210</v>
      </c>
      <c r="AA493" s="94" t="e" cm="1">
        <f t="array" ref="AA493">+_xlfn.XLOOKUP(Contrato[[#This Row],[CONTRATO]],#REF!,#REF!,0,0)</f>
        <v>#REF!</v>
      </c>
      <c r="AB493" s="95">
        <v>46386</v>
      </c>
      <c r="AC493" s="96" t="e" cm="1">
        <f t="array" ref="AC493">+_xlfn.XLOOKUP(Contrato[[#This Row],[CONTRATO]],#REF!,#REF!,0)</f>
        <v>#REF!</v>
      </c>
      <c r="AD493" s="132" t="e" cm="1">
        <f t="array" ref="AD493">+_xlfn.XLOOKUP(Contrato[[#This Row],[CONTRATO]],#REF!,#REF!,0)</f>
        <v>#REF!</v>
      </c>
      <c r="AE493" s="137" t="s">
        <v>2638</v>
      </c>
      <c r="AF493" s="78" t="s">
        <v>1796</v>
      </c>
    </row>
    <row r="494" spans="1:32" ht="35.25" customHeight="1" x14ac:dyDescent="0.3">
      <c r="A494" s="74">
        <v>554</v>
      </c>
      <c r="B494" s="75">
        <v>444</v>
      </c>
      <c r="C494" s="76" t="s">
        <v>988</v>
      </c>
      <c r="D494" s="77" t="s">
        <v>1753</v>
      </c>
      <c r="E494" s="78" t="s">
        <v>903</v>
      </c>
      <c r="F494" s="77" t="s">
        <v>2631</v>
      </c>
      <c r="G494" s="79" t="s">
        <v>1975</v>
      </c>
      <c r="H494" s="80">
        <v>1214728340</v>
      </c>
      <c r="I494" s="81">
        <v>7884400</v>
      </c>
      <c r="J494" s="81">
        <v>44152640</v>
      </c>
      <c r="K494" s="129" t="s">
        <v>812</v>
      </c>
      <c r="L494" s="82" t="s">
        <v>1797</v>
      </c>
      <c r="M494" s="83" t="s">
        <v>1798</v>
      </c>
      <c r="N494" s="138" t="e" cm="1">
        <f t="array" ref="N494">_xlfn.XLOOKUP(Contrato[[#This Row],[SUPERVISOR TITULAR]],#REF!,#REF!,"",0)</f>
        <v>#REF!</v>
      </c>
      <c r="O494" s="83" t="s">
        <v>1799</v>
      </c>
      <c r="P494" s="84" t="e" cm="1">
        <f t="array" ref="P494">_xlfn.XLOOKUP(Contrato[[#This Row],[SUPERVISOR SUPLENTE ]],#REF!,#REF!,"",0)</f>
        <v>#REF!</v>
      </c>
      <c r="Q494" s="85">
        <v>611</v>
      </c>
      <c r="R494" s="86" t="e">
        <f>IF(Contrato[[#This Row],[CDP]]="", "", _xlfn.LET(_xlpm.resultado, _xlfn.XLOOKUP(Contrato[[#This Row],[CDP]],#REF!,#REF!, "", 0), IF(_xlpm.resultado=0, "", _xlpm.resultado)))</f>
        <v>#REF!</v>
      </c>
      <c r="S494" s="87" t="e">
        <f>SUMIF(#REF!,Contrato[[#This Row],[CDP]],#REF!)</f>
        <v>#REF!</v>
      </c>
      <c r="T494" s="88" t="e" cm="1">
        <f t="array" ref="T494">_xlfn.XLOOKUP(Contrato[[#This Row],[CDP]],#REF!,#REF!,_xlfn.XLOOKUP(Contrato[[#This Row],[CDP]],#REF!,#REF!,"",0),0)</f>
        <v>#REF!</v>
      </c>
      <c r="U494" s="89" t="e" cm="1">
        <f t="array" ref="U494">+_xlfn.XLOOKUP(Contrato[[#This Row],[RCP]],#REF!,#REF!,"",0)</f>
        <v>#REF!</v>
      </c>
      <c r="V494" s="90" t="e">
        <f>SUMIF(#REF!,Contrato[[#This Row],[RCP]],#REF!)</f>
        <v>#REF!</v>
      </c>
      <c r="W494" s="91">
        <v>46209</v>
      </c>
      <c r="X494" s="92" t="e" cm="1">
        <f t="array" ref="X494">+_xlfn.XLOOKUP(Contrato[[#This Row],[CONTRATO]],#REF!,#REF!,0)</f>
        <v>#REF!</v>
      </c>
      <c r="Y494" s="91" t="s">
        <v>1935</v>
      </c>
      <c r="Z494" s="93">
        <v>46218</v>
      </c>
      <c r="AA494" s="94" t="e" cm="1">
        <f t="array" ref="AA494">+_xlfn.XLOOKUP(Contrato[[#This Row],[CONTRATO]],#REF!,#REF!,0,0)</f>
        <v>#REF!</v>
      </c>
      <c r="AB494" s="95">
        <v>46387</v>
      </c>
      <c r="AC494" s="96" t="e" cm="1">
        <f t="array" ref="AC494">+_xlfn.XLOOKUP(Contrato[[#This Row],[CONTRATO]],#REF!,#REF!,0)</f>
        <v>#REF!</v>
      </c>
      <c r="AD494" s="132" t="e" cm="1">
        <f t="array" ref="AD494">+_xlfn.XLOOKUP(Contrato[[#This Row],[CONTRATO]],#REF!,#REF!,0)</f>
        <v>#REF!</v>
      </c>
      <c r="AE494" s="130" t="s">
        <v>2639</v>
      </c>
      <c r="AF494" s="78" t="s">
        <v>2640</v>
      </c>
    </row>
    <row r="495" spans="1:32" ht="35.25" customHeight="1" x14ac:dyDescent="0.3">
      <c r="A495" s="74">
        <v>549</v>
      </c>
      <c r="B495" s="75">
        <v>445</v>
      </c>
      <c r="C495" s="76" t="s">
        <v>2641</v>
      </c>
      <c r="D495" s="77" t="s">
        <v>1753</v>
      </c>
      <c r="E495" s="78" t="s">
        <v>903</v>
      </c>
      <c r="F495" s="77" t="s">
        <v>1379</v>
      </c>
      <c r="G495" s="79" t="s">
        <v>2642</v>
      </c>
      <c r="H495" s="80">
        <v>900296034</v>
      </c>
      <c r="I495" s="81">
        <v>0</v>
      </c>
      <c r="J495" s="81">
        <v>662734800</v>
      </c>
      <c r="K495" s="129" t="s">
        <v>812</v>
      </c>
      <c r="L495" s="82" t="s">
        <v>1797</v>
      </c>
      <c r="M495" s="83" t="s">
        <v>1798</v>
      </c>
      <c r="N495" s="138" t="e" cm="1">
        <f t="array" ref="N495">_xlfn.XLOOKUP(Contrato[[#This Row],[SUPERVISOR TITULAR]],#REF!,#REF!,"",0)</f>
        <v>#REF!</v>
      </c>
      <c r="O495" s="83" t="s">
        <v>1740</v>
      </c>
      <c r="P495" s="84" t="e" cm="1">
        <f t="array" ref="P495">_xlfn.XLOOKUP(Contrato[[#This Row],[SUPERVISOR SUPLENTE ]],#REF!,#REF!,"",0)</f>
        <v>#REF!</v>
      </c>
      <c r="Q495" s="85">
        <v>607</v>
      </c>
      <c r="R495" s="86" t="e">
        <f>IF(Contrato[[#This Row],[CDP]]="", "", _xlfn.LET(_xlpm.resultado, _xlfn.XLOOKUP(Contrato[[#This Row],[CDP]],#REF!,#REF!, "", 0), IF(_xlpm.resultado=0, "", _xlpm.resultado)))</f>
        <v>#REF!</v>
      </c>
      <c r="S495" s="87" t="e">
        <f>SUMIF(#REF!,Contrato[[#This Row],[CDP]],#REF!)</f>
        <v>#REF!</v>
      </c>
      <c r="T495" s="88" t="e" cm="1">
        <f t="array" ref="T495">_xlfn.XLOOKUP(Contrato[[#This Row],[CDP]],#REF!,#REF!,_xlfn.XLOOKUP(Contrato[[#This Row],[CDP]],#REF!,#REF!,"",0),0)</f>
        <v>#REF!</v>
      </c>
      <c r="U495" s="89" t="e" cm="1">
        <f t="array" ref="U495">+_xlfn.XLOOKUP(Contrato[[#This Row],[RCP]],#REF!,#REF!,"",0)</f>
        <v>#REF!</v>
      </c>
      <c r="V495" s="90" t="e">
        <f>SUMIF(#REF!,Contrato[[#This Row],[RCP]],#REF!)</f>
        <v>#REF!</v>
      </c>
      <c r="W495" s="91">
        <v>46224</v>
      </c>
      <c r="X495" s="92" t="e" cm="1">
        <f t="array" ref="X495">+_xlfn.XLOOKUP(Contrato[[#This Row],[CONTRATO]],#REF!,#REF!,0)</f>
        <v>#REF!</v>
      </c>
      <c r="Y495" s="91">
        <v>46226</v>
      </c>
      <c r="Z495" s="93">
        <v>46224</v>
      </c>
      <c r="AA495" s="94" t="e" cm="1">
        <f t="array" ref="AA495">+_xlfn.XLOOKUP(Contrato[[#This Row],[CONTRATO]],#REF!,#REF!,0,0)</f>
        <v>#REF!</v>
      </c>
      <c r="AB495" s="95">
        <v>46226</v>
      </c>
      <c r="AC495" s="96" t="e" cm="1">
        <f t="array" ref="AC495">+_xlfn.XLOOKUP(Contrato[[#This Row],[CONTRATO]],#REF!,#REF!,0)</f>
        <v>#REF!</v>
      </c>
      <c r="AD495" s="132" t="e" cm="1">
        <f t="array" ref="AD495">+_xlfn.XLOOKUP(Contrato[[#This Row],[CONTRATO]],#REF!,#REF!,0)</f>
        <v>#REF!</v>
      </c>
      <c r="AE495" s="137" t="s">
        <v>2643</v>
      </c>
      <c r="AF495" s="78" t="s">
        <v>2644</v>
      </c>
    </row>
    <row r="496" spans="1:32" ht="35.25" customHeight="1" x14ac:dyDescent="0.3">
      <c r="A496" s="74">
        <v>609</v>
      </c>
      <c r="B496" s="75">
        <v>446</v>
      </c>
      <c r="C496" s="76" t="s">
        <v>2645</v>
      </c>
      <c r="D496" s="77" t="s">
        <v>1821</v>
      </c>
      <c r="E496" s="78" t="s">
        <v>903</v>
      </c>
      <c r="F496" s="77" t="s">
        <v>2646</v>
      </c>
      <c r="G496" s="79" t="s">
        <v>2647</v>
      </c>
      <c r="H496" s="80">
        <v>890983937</v>
      </c>
      <c r="I496" s="136">
        <v>0</v>
      </c>
      <c r="J496" s="136">
        <v>160000000</v>
      </c>
      <c r="K496" s="129" t="s">
        <v>812</v>
      </c>
      <c r="L496" s="82" t="s">
        <v>2648</v>
      </c>
      <c r="M496" s="83" t="s">
        <v>1827</v>
      </c>
      <c r="N496" s="138" t="e" cm="1">
        <f t="array" ref="N496">_xlfn.XLOOKUP(Contrato[[#This Row],[SUPERVISOR TITULAR]],#REF!,#REF!,"",0)</f>
        <v>#REF!</v>
      </c>
      <c r="O496" s="83" t="s">
        <v>1828</v>
      </c>
      <c r="P496" s="84" t="e" cm="1">
        <f t="array" ref="P496">_xlfn.XLOOKUP(Contrato[[#This Row],[SUPERVISOR SUPLENTE ]],#REF!,#REF!,"",0)</f>
        <v>#REF!</v>
      </c>
      <c r="Q496" s="85">
        <v>787</v>
      </c>
      <c r="R496" s="86" t="e">
        <f>IF(Contrato[[#This Row],[CDP]]="", "", _xlfn.LET(_xlpm.resultado, _xlfn.XLOOKUP(Contrato[[#This Row],[CDP]],#REF!,#REF!, "", 0), IF(_xlpm.resultado=0, "", _xlpm.resultado)))</f>
        <v>#REF!</v>
      </c>
      <c r="S496" s="87" t="e">
        <f>SUMIF(#REF!,Contrato[[#This Row],[CDP]],#REF!)</f>
        <v>#REF!</v>
      </c>
      <c r="T496" s="88" t="e" cm="1">
        <f t="array" ref="T496">_xlfn.XLOOKUP(Contrato[[#This Row],[CDP]],#REF!,#REF!,_xlfn.XLOOKUP(Contrato[[#This Row],[CDP]],#REF!,#REF!,"",0),0)</f>
        <v>#REF!</v>
      </c>
      <c r="U496" s="89" t="e" cm="1">
        <f t="array" ref="U496">+_xlfn.XLOOKUP(Contrato[[#This Row],[RCP]],#REF!,#REF!,"",0)</f>
        <v>#REF!</v>
      </c>
      <c r="V496" s="90" t="e">
        <f>SUMIF(#REF!,Contrato[[#This Row],[RCP]],#REF!)</f>
        <v>#REF!</v>
      </c>
      <c r="W496" s="91">
        <v>46209</v>
      </c>
      <c r="X496" s="92" t="e" cm="1">
        <f t="array" ref="X496">+_xlfn.XLOOKUP(Contrato[[#This Row],[CONTRATO]],#REF!,#REF!,0)</f>
        <v>#REF!</v>
      </c>
      <c r="Y496" s="91">
        <v>46211</v>
      </c>
      <c r="Z496" s="93">
        <v>46211</v>
      </c>
      <c r="AA496" s="94" t="e" cm="1">
        <f t="array" ref="AA496">+_xlfn.XLOOKUP(Contrato[[#This Row],[CONTRATO]],#REF!,#REF!,0,0)</f>
        <v>#REF!</v>
      </c>
      <c r="AB496" s="95">
        <v>46386</v>
      </c>
      <c r="AC496" s="96" t="e" cm="1">
        <f t="array" ref="AC496">+_xlfn.XLOOKUP(Contrato[[#This Row],[CONTRATO]],#REF!,#REF!,0)</f>
        <v>#REF!</v>
      </c>
      <c r="AD496" s="132" t="e" cm="1">
        <f t="array" ref="AD496">+_xlfn.XLOOKUP(Contrato[[#This Row],[CONTRATO]],#REF!,#REF!,0)</f>
        <v>#REF!</v>
      </c>
      <c r="AE496" s="137" t="s">
        <v>2649</v>
      </c>
      <c r="AF496" s="78" t="s">
        <v>2644</v>
      </c>
    </row>
    <row r="497" spans="1:16192" ht="35.25" customHeight="1" x14ac:dyDescent="0.3">
      <c r="A497" s="74">
        <v>49</v>
      </c>
      <c r="B497" s="73">
        <v>447</v>
      </c>
      <c r="C497" s="76" t="s">
        <v>904</v>
      </c>
      <c r="D497" s="77" t="s">
        <v>22</v>
      </c>
      <c r="E497" s="78" t="s">
        <v>900</v>
      </c>
      <c r="F497" s="77" t="s">
        <v>2622</v>
      </c>
      <c r="G497" s="79" t="s">
        <v>2650</v>
      </c>
      <c r="H497" s="80">
        <v>900744289</v>
      </c>
      <c r="I497" s="81">
        <v>0</v>
      </c>
      <c r="J497" s="81">
        <v>20000000</v>
      </c>
      <c r="K497" s="129" t="s">
        <v>812</v>
      </c>
      <c r="L497" s="82" t="s">
        <v>2651</v>
      </c>
      <c r="M497" s="83" t="s">
        <v>1729</v>
      </c>
      <c r="N497" s="138" t="e" cm="1">
        <f t="array" ref="N497">_xlfn.XLOOKUP(Contrato[[#This Row],[SUPERVISOR TITULAR]],#REF!,#REF!,"",0)</f>
        <v>#REF!</v>
      </c>
      <c r="O497" s="83" t="s">
        <v>1731</v>
      </c>
      <c r="P497" s="84" t="e" cm="1">
        <f t="array" ref="P497">_xlfn.XLOOKUP(Contrato[[#This Row],[SUPERVISOR SUPLENTE ]],#REF!,#REF!,"",0)</f>
        <v>#REF!</v>
      </c>
      <c r="Q497" s="85">
        <v>582</v>
      </c>
      <c r="R497" s="86" t="e">
        <f>IF(Contrato[[#This Row],[CDP]]="", "", _xlfn.LET(_xlpm.resultado, _xlfn.XLOOKUP(Contrato[[#This Row],[CDP]],#REF!,#REF!, "", 0), IF(_xlpm.resultado=0, "", _xlpm.resultado)))</f>
        <v>#REF!</v>
      </c>
      <c r="S497" s="87" t="e">
        <f>SUMIF(#REF!,Contrato[[#This Row],[CDP]],#REF!)</f>
        <v>#REF!</v>
      </c>
      <c r="T497" s="88" t="e" cm="1">
        <f t="array" ref="T497">_xlfn.XLOOKUP(Contrato[[#This Row],[CDP]],#REF!,#REF!,_xlfn.XLOOKUP(Contrato[[#This Row],[CDP]],#REF!,#REF!,"",0),0)</f>
        <v>#REF!</v>
      </c>
      <c r="U497" s="89" t="e" cm="1">
        <f t="array" ref="U497">+_xlfn.XLOOKUP(Contrato[[#This Row],[RCP]],#REF!,#REF!,"",0)</f>
        <v>#REF!</v>
      </c>
      <c r="V497" s="90" t="e">
        <f>SUMIF(#REF!,Contrato[[#This Row],[RCP]],#REF!)</f>
        <v>#REF!</v>
      </c>
      <c r="W497" s="91">
        <v>46210</v>
      </c>
      <c r="X497" s="92" t="e" cm="1">
        <f t="array" ref="X497">+_xlfn.XLOOKUP(Contrato[[#This Row],[CONTRATO]],#REF!,#REF!,0)</f>
        <v>#REF!</v>
      </c>
      <c r="Y497" s="91">
        <v>46217</v>
      </c>
      <c r="Z497" s="93">
        <v>46220</v>
      </c>
      <c r="AA497" s="94" t="e" cm="1">
        <f t="array" ref="AA497">+_xlfn.XLOOKUP(Contrato[[#This Row],[CONTRATO]],#REF!,#REF!,0,0)</f>
        <v>#REF!</v>
      </c>
      <c r="AB497" s="95">
        <v>46387</v>
      </c>
      <c r="AC497" s="96" t="e" cm="1">
        <f t="array" ref="AC497">+_xlfn.XLOOKUP(Contrato[[#This Row],[CONTRATO]],#REF!,#REF!,0)</f>
        <v>#REF!</v>
      </c>
      <c r="AD497" s="132" t="e" cm="1">
        <f t="array" ref="AD497">+_xlfn.XLOOKUP(Contrato[[#This Row],[CONTRATO]],#REF!,#REF!,0)</f>
        <v>#REF!</v>
      </c>
      <c r="AE497" s="130" t="s">
        <v>2652</v>
      </c>
      <c r="AF497" s="78" t="s">
        <v>2375</v>
      </c>
    </row>
    <row r="498" spans="1:16192" ht="35.25" customHeight="1" x14ac:dyDescent="0.3">
      <c r="A498" s="74">
        <v>625</v>
      </c>
      <c r="B498" s="73">
        <v>448</v>
      </c>
      <c r="C498" s="76" t="s">
        <v>2653</v>
      </c>
      <c r="D498" s="77" t="s">
        <v>22</v>
      </c>
      <c r="E498" s="78" t="s">
        <v>903</v>
      </c>
      <c r="F498" s="77" t="s">
        <v>2631</v>
      </c>
      <c r="G498" s="79" t="s">
        <v>2654</v>
      </c>
      <c r="H498" s="80">
        <v>98557861</v>
      </c>
      <c r="I498" s="81">
        <v>10034700</v>
      </c>
      <c r="J498" s="81">
        <v>53183910</v>
      </c>
      <c r="K498" s="129" t="s">
        <v>812</v>
      </c>
      <c r="L498" s="82" t="s">
        <v>2655</v>
      </c>
      <c r="M498" s="83" t="s">
        <v>1880</v>
      </c>
      <c r="N498" s="138" t="e" cm="1">
        <f t="array" ref="N498">_xlfn.XLOOKUP(Contrato[[#This Row],[SUPERVISOR TITULAR]],#REF!,#REF!,"",0)</f>
        <v>#REF!</v>
      </c>
      <c r="O498" s="83" t="s">
        <v>1725</v>
      </c>
      <c r="P498" s="84" t="e" cm="1">
        <f t="array" ref="P498">_xlfn.XLOOKUP(Contrato[[#This Row],[SUPERVISOR SUPLENTE ]],#REF!,#REF!,"",0)</f>
        <v>#REF!</v>
      </c>
      <c r="Q498" s="85">
        <v>676</v>
      </c>
      <c r="R498" s="86" t="e">
        <f>IF(Contrato[[#This Row],[CDP]]="", "", _xlfn.LET(_xlpm.resultado, _xlfn.XLOOKUP(Contrato[[#This Row],[CDP]],#REF!,#REF!, "", 0), IF(_xlpm.resultado=0, "", _xlpm.resultado)))</f>
        <v>#REF!</v>
      </c>
      <c r="S498" s="87" t="e">
        <f>SUMIF(#REF!,Contrato[[#This Row],[CDP]],#REF!)</f>
        <v>#REF!</v>
      </c>
      <c r="T498" s="88" t="e" cm="1">
        <f t="array" ref="T498">_xlfn.XLOOKUP(Contrato[[#This Row],[CDP]],#REF!,#REF!,_xlfn.XLOOKUP(Contrato[[#This Row],[CDP]],#REF!,#REF!,"",0),0)</f>
        <v>#REF!</v>
      </c>
      <c r="U498" s="89" t="e" cm="1">
        <f t="array" ref="U498">+_xlfn.XLOOKUP(Contrato[[#This Row],[RCP]],#REF!,#REF!,"",0)</f>
        <v>#REF!</v>
      </c>
      <c r="V498" s="90" t="e">
        <f>SUMIF(#REF!,Contrato[[#This Row],[RCP]],#REF!)</f>
        <v>#REF!</v>
      </c>
      <c r="W498" s="91">
        <v>46210</v>
      </c>
      <c r="X498" s="92" t="e" cm="1">
        <f t="array" ref="X498">+_xlfn.XLOOKUP(Contrato[[#This Row],[CONTRATO]],#REF!,#REF!,0)</f>
        <v>#REF!</v>
      </c>
      <c r="Y498" s="91" t="s">
        <v>1935</v>
      </c>
      <c r="Z498" s="93">
        <v>46212</v>
      </c>
      <c r="AA498" s="94" t="e" cm="1">
        <f t="array" ref="AA498">+_xlfn.XLOOKUP(Contrato[[#This Row],[CONTRATO]],#REF!,#REF!,0,0)</f>
        <v>#REF!</v>
      </c>
      <c r="AB498" s="95">
        <v>46373</v>
      </c>
      <c r="AC498" s="96" t="e" cm="1">
        <f t="array" ref="AC498">+_xlfn.XLOOKUP(Contrato[[#This Row],[CONTRATO]],#REF!,#REF!,0)</f>
        <v>#REF!</v>
      </c>
      <c r="AD498" s="132" t="e" cm="1">
        <f t="array" ref="AD498">+_xlfn.XLOOKUP(Contrato[[#This Row],[CONTRATO]],#REF!,#REF!,0)</f>
        <v>#REF!</v>
      </c>
      <c r="AE498" s="130" t="s">
        <v>2656</v>
      </c>
      <c r="AF498" s="78" t="s">
        <v>2657</v>
      </c>
    </row>
    <row r="499" spans="1:16192" ht="35.25" customHeight="1" x14ac:dyDescent="0.3">
      <c r="A499" s="74">
        <v>601</v>
      </c>
      <c r="B499" s="75">
        <v>449</v>
      </c>
      <c r="C499" s="76" t="s">
        <v>2658</v>
      </c>
      <c r="D499" s="77" t="s">
        <v>1821</v>
      </c>
      <c r="E499" s="78" t="s">
        <v>903</v>
      </c>
      <c r="F499" s="77" t="s">
        <v>2646</v>
      </c>
      <c r="G499" s="79" t="s">
        <v>2659</v>
      </c>
      <c r="H499" s="80">
        <v>890906297</v>
      </c>
      <c r="I499" s="136">
        <v>0</v>
      </c>
      <c r="J499" s="136">
        <v>200000000</v>
      </c>
      <c r="K499" s="129" t="s">
        <v>812</v>
      </c>
      <c r="L499" s="82" t="s">
        <v>2648</v>
      </c>
      <c r="M499" s="83" t="s">
        <v>1824</v>
      </c>
      <c r="N499" s="138" t="e" cm="1">
        <f t="array" ref="N499">_xlfn.XLOOKUP(Contrato[[#This Row],[SUPERVISOR TITULAR]],#REF!,#REF!,"",0)</f>
        <v>#REF!</v>
      </c>
      <c r="O499" s="83" t="s">
        <v>1828</v>
      </c>
      <c r="P499" s="84" t="e" cm="1">
        <f t="array" ref="P499">_xlfn.XLOOKUP(Contrato[[#This Row],[SUPERVISOR SUPLENTE ]],#REF!,#REF!,"",0)</f>
        <v>#REF!</v>
      </c>
      <c r="Q499" s="85">
        <v>782</v>
      </c>
      <c r="R499" s="86" t="e">
        <f>IF(Contrato[[#This Row],[CDP]]="", "", _xlfn.LET(_xlpm.resultado, _xlfn.XLOOKUP(Contrato[[#This Row],[CDP]],#REF!,#REF!, "", 0), IF(_xlpm.resultado=0, "", _xlpm.resultado)))</f>
        <v>#REF!</v>
      </c>
      <c r="S499" s="87" t="e">
        <f>SUMIF(#REF!,Contrato[[#This Row],[CDP]],#REF!)</f>
        <v>#REF!</v>
      </c>
      <c r="T499" s="88" t="e" cm="1">
        <f t="array" ref="T499">_xlfn.XLOOKUP(Contrato[[#This Row],[CDP]],#REF!,#REF!,_xlfn.XLOOKUP(Contrato[[#This Row],[CDP]],#REF!,#REF!,"",0),0)</f>
        <v>#REF!</v>
      </c>
      <c r="U499" s="89" t="e" cm="1">
        <f t="array" ref="U499">+_xlfn.XLOOKUP(Contrato[[#This Row],[RCP]],#REF!,#REF!,"",0)</f>
        <v>#REF!</v>
      </c>
      <c r="V499" s="90" t="e">
        <f>SUMIF(#REF!,Contrato[[#This Row],[RCP]],#REF!)</f>
        <v>#REF!</v>
      </c>
      <c r="W499" s="91">
        <v>46212</v>
      </c>
      <c r="X499" s="92" t="e" cm="1">
        <f t="array" ref="X499">+_xlfn.XLOOKUP(Contrato[[#This Row],[CONTRATO]],#REF!,#REF!,0)</f>
        <v>#REF!</v>
      </c>
      <c r="Y499" s="91">
        <v>46217</v>
      </c>
      <c r="Z499" s="93">
        <v>46224</v>
      </c>
      <c r="AA499" s="94" t="e" cm="1">
        <f t="array" ref="AA499">+_xlfn.XLOOKUP(Contrato[[#This Row],[CONTRATO]],#REF!,#REF!,0,0)</f>
        <v>#REF!</v>
      </c>
      <c r="AB499" s="95">
        <v>46386</v>
      </c>
      <c r="AC499" s="96" t="e" cm="1">
        <f t="array" ref="AC499">+_xlfn.XLOOKUP(Contrato[[#This Row],[CONTRATO]],#REF!,#REF!,0)</f>
        <v>#REF!</v>
      </c>
      <c r="AD499" s="132" t="e" cm="1">
        <f t="array" ref="AD499">+_xlfn.XLOOKUP(Contrato[[#This Row],[CONTRATO]],#REF!,#REF!,0)</f>
        <v>#REF!</v>
      </c>
      <c r="AE499" s="130" t="s">
        <v>2660</v>
      </c>
      <c r="AF499" s="78" t="s">
        <v>2443</v>
      </c>
    </row>
    <row r="500" spans="1:16192" ht="35.25" customHeight="1" x14ac:dyDescent="0.3">
      <c r="A500" s="74">
        <v>825</v>
      </c>
      <c r="B500" s="75">
        <v>449</v>
      </c>
      <c r="C500" s="76" t="s">
        <v>1555</v>
      </c>
      <c r="D500" s="77" t="s">
        <v>1821</v>
      </c>
      <c r="E500" s="78" t="s">
        <v>883</v>
      </c>
      <c r="F500" s="77" t="s">
        <v>2646</v>
      </c>
      <c r="G500" s="79" t="s">
        <v>2659</v>
      </c>
      <c r="H500" s="80">
        <v>890906297</v>
      </c>
      <c r="I500" s="136">
        <v>0</v>
      </c>
      <c r="J500" s="136">
        <v>100000000</v>
      </c>
      <c r="K500" s="129"/>
      <c r="L500" s="82" t="s">
        <v>2661</v>
      </c>
      <c r="M500" s="83"/>
      <c r="N500" s="138" t="e" cm="1">
        <f t="array" ref="N500">_xlfn.XLOOKUP(Contrato[[#This Row],[SUPERVISOR TITULAR]],#REF!,#REF!,"",0)</f>
        <v>#REF!</v>
      </c>
      <c r="O500" s="83"/>
      <c r="P500" s="84" t="e" cm="1">
        <f t="array" ref="P500">_xlfn.XLOOKUP(Contrato[[#This Row],[SUPERVISOR SUPLENTE ]],#REF!,#REF!,"",0)</f>
        <v>#REF!</v>
      </c>
      <c r="Q500" s="85">
        <v>940</v>
      </c>
      <c r="R500" s="86" t="e">
        <f>IF(Contrato[[#This Row],[CDP]]="", "", _xlfn.LET(_xlpm.resultado, _xlfn.XLOOKUP(Contrato[[#This Row],[CDP]],#REF!,#REF!, "", 0), IF(_xlpm.resultado=0, "", _xlpm.resultado)))</f>
        <v>#REF!</v>
      </c>
      <c r="S500" s="87" t="e">
        <f>SUMIF(#REF!,Contrato[[#This Row],[CDP]],#REF!)</f>
        <v>#REF!</v>
      </c>
      <c r="T500" s="88" t="e" cm="1">
        <f t="array" ref="T500">_xlfn.XLOOKUP(Contrato[[#This Row],[CDP]],#REF!,#REF!,_xlfn.XLOOKUP(Contrato[[#This Row],[CDP]],#REF!,#REF!,"",0),0)</f>
        <v>#REF!</v>
      </c>
      <c r="U500" s="89" t="e" cm="1">
        <f t="array" ref="U500">+_xlfn.XLOOKUP(Contrato[[#This Row],[RCP]],#REF!,#REF!,"",0)</f>
        <v>#REF!</v>
      </c>
      <c r="V500" s="90" t="e">
        <f>SUMIF(#REF!,Contrato[[#This Row],[RCP]],#REF!)</f>
        <v>#REF!</v>
      </c>
      <c r="W500" s="201"/>
      <c r="X500" s="92" t="e" cm="1">
        <f t="array" ref="X500">+_xlfn.XLOOKUP(Contrato[[#This Row],[CONTRATO]],#REF!,#REF!,0)</f>
        <v>#REF!</v>
      </c>
      <c r="Y500" s="91"/>
      <c r="Z500" s="93" t="e">
        <f>+LEFT(_xlfn.XLOOKUP(#REF!,#REF!,#REF!,"",0),10)</f>
        <v>#REF!</v>
      </c>
      <c r="AA500" s="94" t="e" cm="1">
        <f t="array" ref="AA500">+_xlfn.XLOOKUP(Contrato[[#This Row],[CONTRATO]],#REF!,#REF!,0,0)</f>
        <v>#REF!</v>
      </c>
      <c r="AB500" s="95" t="e">
        <f>+LEFT(_xlfn.XLOOKUP(#REF!,#REF!,#REF!,"",0),10)</f>
        <v>#REF!</v>
      </c>
      <c r="AC500" s="96" t="e" cm="1">
        <f t="array" ref="AC500">+_xlfn.XLOOKUP(Contrato[[#This Row],[CONTRATO]],#REF!,#REF!,0)</f>
        <v>#REF!</v>
      </c>
      <c r="AD500" s="132" t="e" cm="1">
        <f t="array" ref="AD500">+_xlfn.XLOOKUP(Contrato[[#This Row],[CONTRATO]],#REF!,#REF!,0)</f>
        <v>#REF!</v>
      </c>
      <c r="AE500" s="202"/>
      <c r="AF500" s="78"/>
    </row>
    <row r="501" spans="1:16192" ht="35.25" customHeight="1" x14ac:dyDescent="0.3">
      <c r="A501" s="74">
        <v>575</v>
      </c>
      <c r="B501" s="75">
        <v>450</v>
      </c>
      <c r="C501" s="76" t="s">
        <v>2662</v>
      </c>
      <c r="D501" s="77" t="s">
        <v>1821</v>
      </c>
      <c r="E501" s="78" t="s">
        <v>903</v>
      </c>
      <c r="F501" s="77" t="s">
        <v>2631</v>
      </c>
      <c r="G501" s="79" t="s">
        <v>1837</v>
      </c>
      <c r="H501" s="80">
        <v>1037577309</v>
      </c>
      <c r="I501" s="81">
        <v>10034700</v>
      </c>
      <c r="J501" s="81">
        <v>54856360</v>
      </c>
      <c r="K501" s="129" t="s">
        <v>812</v>
      </c>
      <c r="L501" s="82" t="s">
        <v>2663</v>
      </c>
      <c r="M501" s="83" t="s">
        <v>1843</v>
      </c>
      <c r="N501" s="138" t="e" cm="1">
        <f t="array" ref="N501">_xlfn.XLOOKUP(Contrato[[#This Row],[SUPERVISOR TITULAR]],#REF!,#REF!,"",0)</f>
        <v>#REF!</v>
      </c>
      <c r="O501" s="83" t="s">
        <v>2439</v>
      </c>
      <c r="P501" s="84" t="e" cm="1">
        <f t="array" ref="P501">_xlfn.XLOOKUP(Contrato[[#This Row],[SUPERVISOR SUPLENTE ]],#REF!,#REF!,"",0)</f>
        <v>#REF!</v>
      </c>
      <c r="Q501" s="85">
        <v>650</v>
      </c>
      <c r="R501" s="86" t="e">
        <f>IF(Contrato[[#This Row],[CDP]]="", "", _xlfn.LET(_xlpm.resultado, _xlfn.XLOOKUP(Contrato[[#This Row],[CDP]],#REF!,#REF!, "", 0), IF(_xlpm.resultado=0, "", _xlpm.resultado)))</f>
        <v>#REF!</v>
      </c>
      <c r="S501" s="87" t="e">
        <f>SUMIF(#REF!,Contrato[[#This Row],[CDP]],#REF!)</f>
        <v>#REF!</v>
      </c>
      <c r="T501" s="88" t="e" cm="1">
        <f t="array" ref="T501">_xlfn.XLOOKUP(Contrato[[#This Row],[CDP]],#REF!,#REF!,_xlfn.XLOOKUP(Contrato[[#This Row],[CDP]],#REF!,#REF!,"",0),0)</f>
        <v>#REF!</v>
      </c>
      <c r="U501" s="89" t="e" cm="1">
        <f t="array" ref="U501">+_xlfn.XLOOKUP(Contrato[[#This Row],[RCP]],#REF!,#REF!,"",0)</f>
        <v>#REF!</v>
      </c>
      <c r="V501" s="90" t="e">
        <f>SUMIF(#REF!,Contrato[[#This Row],[RCP]],#REF!)</f>
        <v>#REF!</v>
      </c>
      <c r="W501" s="91">
        <v>46217</v>
      </c>
      <c r="X501" s="92" t="e" cm="1">
        <f t="array" ref="X501">+_xlfn.XLOOKUP(Contrato[[#This Row],[CONTRATO]],#REF!,#REF!,0)</f>
        <v>#REF!</v>
      </c>
      <c r="Y501" s="91" t="s">
        <v>1935</v>
      </c>
      <c r="Z501" s="93">
        <v>46220</v>
      </c>
      <c r="AA501" s="94" t="e" cm="1">
        <f t="array" ref="AA501">+_xlfn.XLOOKUP(Contrato[[#This Row],[CONTRATO]],#REF!,#REF!,0,0)</f>
        <v>#REF!</v>
      </c>
      <c r="AB501" s="95">
        <v>46387</v>
      </c>
      <c r="AC501" s="96" t="e" cm="1">
        <f t="array" ref="AC501">+_xlfn.XLOOKUP(Contrato[[#This Row],[CONTRATO]],#REF!,#REF!,0)</f>
        <v>#REF!</v>
      </c>
      <c r="AD501" s="132" t="e" cm="1">
        <f t="array" ref="AD501">+_xlfn.XLOOKUP(Contrato[[#This Row],[CONTRATO]],#REF!,#REF!,0)</f>
        <v>#REF!</v>
      </c>
      <c r="AE501" s="130" t="s">
        <v>2664</v>
      </c>
      <c r="AF501" s="78" t="s">
        <v>2644</v>
      </c>
    </row>
    <row r="502" spans="1:16192" ht="35.25" customHeight="1" x14ac:dyDescent="0.3">
      <c r="A502" s="74">
        <v>576</v>
      </c>
      <c r="B502" s="75">
        <v>451</v>
      </c>
      <c r="C502" s="76" t="s">
        <v>2665</v>
      </c>
      <c r="D502" s="77" t="s">
        <v>1821</v>
      </c>
      <c r="E502" s="78" t="s">
        <v>903</v>
      </c>
      <c r="F502" s="77" t="s">
        <v>2631</v>
      </c>
      <c r="G502" s="79" t="s">
        <v>1846</v>
      </c>
      <c r="H502" s="80">
        <v>1040182296</v>
      </c>
      <c r="I502" s="81">
        <v>7884400</v>
      </c>
      <c r="J502" s="81">
        <v>43101387</v>
      </c>
      <c r="K502" s="129" t="s">
        <v>812</v>
      </c>
      <c r="L502" s="82" t="s">
        <v>2663</v>
      </c>
      <c r="M502" s="83" t="s">
        <v>1842</v>
      </c>
      <c r="N502" s="138" t="e" cm="1">
        <f t="array" ref="N502">_xlfn.XLOOKUP(Contrato[[#This Row],[SUPERVISOR TITULAR]],#REF!,#REF!,"",0)</f>
        <v>#REF!</v>
      </c>
      <c r="O502" s="83" t="s">
        <v>2439</v>
      </c>
      <c r="P502" s="84" t="e" cm="1">
        <f t="array" ref="P502">_xlfn.XLOOKUP(Contrato[[#This Row],[SUPERVISOR SUPLENTE ]],#REF!,#REF!,"",0)</f>
        <v>#REF!</v>
      </c>
      <c r="Q502" s="85">
        <v>654</v>
      </c>
      <c r="R502" s="86" t="e">
        <f>IF(Contrato[[#This Row],[CDP]]="", "", _xlfn.LET(_xlpm.resultado, _xlfn.XLOOKUP(Contrato[[#This Row],[CDP]],#REF!,#REF!, "", 0), IF(_xlpm.resultado=0, "", _xlpm.resultado)))</f>
        <v>#REF!</v>
      </c>
      <c r="S502" s="87" t="e">
        <f>SUMIF(#REF!,Contrato[[#This Row],[CDP]],#REF!)</f>
        <v>#REF!</v>
      </c>
      <c r="T502" s="88" t="e" cm="1">
        <f t="array" ref="T502">_xlfn.XLOOKUP(Contrato[[#This Row],[CDP]],#REF!,#REF!,_xlfn.XLOOKUP(Contrato[[#This Row],[CDP]],#REF!,#REF!,"",0),0)</f>
        <v>#REF!</v>
      </c>
      <c r="U502" s="89" t="e" cm="1">
        <f t="array" ref="U502">+_xlfn.XLOOKUP(Contrato[[#This Row],[RCP]],#REF!,#REF!,"",0)</f>
        <v>#REF!</v>
      </c>
      <c r="V502" s="90" t="e">
        <f>SUMIF(#REF!,Contrato[[#This Row],[RCP]],#REF!)</f>
        <v>#REF!</v>
      </c>
      <c r="W502" s="91">
        <v>46219</v>
      </c>
      <c r="X502" s="92" t="e" cm="1">
        <f t="array" ref="X502">+_xlfn.XLOOKUP(Contrato[[#This Row],[CONTRATO]],#REF!,#REF!,0)</f>
        <v>#REF!</v>
      </c>
      <c r="Y502" s="91" t="s">
        <v>1935</v>
      </c>
      <c r="Z502" s="93">
        <v>46220</v>
      </c>
      <c r="AA502" s="94" t="e" cm="1">
        <f t="array" ref="AA502">+_xlfn.XLOOKUP(Contrato[[#This Row],[CONTRATO]],#REF!,#REF!,0,0)</f>
        <v>#REF!</v>
      </c>
      <c r="AB502" s="95">
        <v>46387</v>
      </c>
      <c r="AC502" s="96" t="e" cm="1">
        <f t="array" ref="AC502">+_xlfn.XLOOKUP(Contrato[[#This Row],[CONTRATO]],#REF!,#REF!,0)</f>
        <v>#REF!</v>
      </c>
      <c r="AD502" s="132" t="e" cm="1">
        <f t="array" ref="AD502">+_xlfn.XLOOKUP(Contrato[[#This Row],[CONTRATO]],#REF!,#REF!,0)</f>
        <v>#REF!</v>
      </c>
      <c r="AE502" s="130" t="s">
        <v>2666</v>
      </c>
      <c r="AF502" s="78" t="s">
        <v>2644</v>
      </c>
    </row>
    <row r="503" spans="1:16192" ht="35.25" customHeight="1" x14ac:dyDescent="0.3">
      <c r="A503" s="74">
        <v>578</v>
      </c>
      <c r="B503" s="75">
        <v>452</v>
      </c>
      <c r="C503" s="76" t="s">
        <v>2667</v>
      </c>
      <c r="D503" s="77" t="s">
        <v>1821</v>
      </c>
      <c r="E503" s="78" t="s">
        <v>903</v>
      </c>
      <c r="F503" s="77" t="s">
        <v>2631</v>
      </c>
      <c r="G503" s="79" t="s">
        <v>1834</v>
      </c>
      <c r="H503" s="199">
        <v>1001248974</v>
      </c>
      <c r="I503" s="81">
        <v>7884400</v>
      </c>
      <c r="J503" s="81">
        <v>53101387</v>
      </c>
      <c r="K503" s="129" t="s">
        <v>2668</v>
      </c>
      <c r="L503" s="82" t="s">
        <v>2663</v>
      </c>
      <c r="M503" s="83" t="s">
        <v>1827</v>
      </c>
      <c r="N503" s="138" t="e" cm="1">
        <f t="array" ref="N503">_xlfn.XLOOKUP(Contrato[[#This Row],[SUPERVISOR TITULAR]],#REF!,#REF!,"",0)</f>
        <v>#REF!</v>
      </c>
      <c r="O503" s="83" t="s">
        <v>1828</v>
      </c>
      <c r="P503" s="84" t="e" cm="1">
        <f t="array" ref="P503">_xlfn.XLOOKUP(Contrato[[#This Row],[SUPERVISOR SUPLENTE ]],#REF!,#REF!,"",0)</f>
        <v>#REF!</v>
      </c>
      <c r="Q503" s="85">
        <v>657</v>
      </c>
      <c r="R503" s="86" t="e">
        <f>IF(Contrato[[#This Row],[CDP]]="", "", _xlfn.LET(_xlpm.resultado, _xlfn.XLOOKUP(Contrato[[#This Row],[CDP]],#REF!,#REF!, "", 0), IF(_xlpm.resultado=0, "", _xlpm.resultado)))</f>
        <v>#REF!</v>
      </c>
      <c r="S503" s="87" t="e">
        <f>SUMIF(#REF!,Contrato[[#This Row],[CDP]],#REF!)</f>
        <v>#REF!</v>
      </c>
      <c r="T503" s="88" t="e" cm="1">
        <f t="array" ref="T503">_xlfn.XLOOKUP(Contrato[[#This Row],[CDP]],#REF!,#REF!,_xlfn.XLOOKUP(Contrato[[#This Row],[CDP]],#REF!,#REF!,"",0),0)</f>
        <v>#REF!</v>
      </c>
      <c r="U503" s="89" t="e" cm="1">
        <f t="array" ref="U503">+_xlfn.XLOOKUP(Contrato[[#This Row],[RCP]],#REF!,#REF!,"",0)</f>
        <v>#REF!</v>
      </c>
      <c r="V503" s="90" t="e">
        <f>SUMIF(#REF!,Contrato[[#This Row],[RCP]],#REF!)</f>
        <v>#REF!</v>
      </c>
      <c r="W503" s="91">
        <v>46212</v>
      </c>
      <c r="X503" s="92" t="e" cm="1">
        <f t="array" ref="X503">+_xlfn.XLOOKUP(Contrato[[#This Row],[CONTRATO]],#REF!,#REF!,0)</f>
        <v>#REF!</v>
      </c>
      <c r="Y503" s="91" t="s">
        <v>1935</v>
      </c>
      <c r="Z503" s="93">
        <v>46220</v>
      </c>
      <c r="AA503" s="94" t="e" cm="1">
        <f t="array" ref="AA503">+_xlfn.XLOOKUP(Contrato[[#This Row],[CONTRATO]],#REF!,#REF!,0,0)</f>
        <v>#REF!</v>
      </c>
      <c r="AB503" s="95">
        <v>46387</v>
      </c>
      <c r="AC503" s="96" t="e" cm="1">
        <f t="array" ref="AC503">+_xlfn.XLOOKUP(Contrato[[#This Row],[CONTRATO]],#REF!,#REF!,0)</f>
        <v>#REF!</v>
      </c>
      <c r="AD503" s="132" t="e" cm="1">
        <f t="array" ref="AD503">+_xlfn.XLOOKUP(Contrato[[#This Row],[CONTRATO]],#REF!,#REF!,0)</f>
        <v>#REF!</v>
      </c>
      <c r="AE503" s="130" t="s">
        <v>2669</v>
      </c>
      <c r="AF503" s="78" t="s">
        <v>2670</v>
      </c>
    </row>
    <row r="504" spans="1:16192" ht="35.25" customHeight="1" x14ac:dyDescent="0.3">
      <c r="A504" s="74">
        <v>580</v>
      </c>
      <c r="B504" s="75">
        <v>453</v>
      </c>
      <c r="C504" s="76" t="s">
        <v>2671</v>
      </c>
      <c r="D504" s="77" t="s">
        <v>1821</v>
      </c>
      <c r="E504" s="78" t="s">
        <v>903</v>
      </c>
      <c r="F504" s="77" t="s">
        <v>909</v>
      </c>
      <c r="G504" s="79" t="s">
        <v>1830</v>
      </c>
      <c r="H504" s="199">
        <v>1001478996</v>
      </c>
      <c r="I504" s="81">
        <v>4300600</v>
      </c>
      <c r="J504" s="81">
        <v>27509947</v>
      </c>
      <c r="K504" s="129" t="s">
        <v>2672</v>
      </c>
      <c r="L504" s="82" t="s">
        <v>2663</v>
      </c>
      <c r="M504" s="83" t="s">
        <v>1831</v>
      </c>
      <c r="N504" s="138" t="e" cm="1">
        <f t="array" ref="N504">_xlfn.XLOOKUP(Contrato[[#This Row],[SUPERVISOR TITULAR]],#REF!,#REF!,"",0)</f>
        <v>#REF!</v>
      </c>
      <c r="O504" s="83" t="s">
        <v>1832</v>
      </c>
      <c r="P504" s="84" t="e" cm="1">
        <f t="array" ref="P504">_xlfn.XLOOKUP(Contrato[[#This Row],[SUPERVISOR SUPLENTE ]],#REF!,#REF!,"",0)</f>
        <v>#REF!</v>
      </c>
      <c r="Q504" s="85">
        <v>643</v>
      </c>
      <c r="R504" s="86" t="e">
        <f>IF(Contrato[[#This Row],[CDP]]="", "", _xlfn.LET(_xlpm.resultado, _xlfn.XLOOKUP(Contrato[[#This Row],[CDP]],#REF!,#REF!, "", 0), IF(_xlpm.resultado=0, "", _xlpm.resultado)))</f>
        <v>#REF!</v>
      </c>
      <c r="S504" s="87" t="e">
        <f>SUMIF(#REF!,Contrato[[#This Row],[CDP]],#REF!)</f>
        <v>#REF!</v>
      </c>
      <c r="T504" s="88" t="e" cm="1">
        <f t="array" ref="T504">_xlfn.XLOOKUP(Contrato[[#This Row],[CDP]],#REF!,#REF!,_xlfn.XLOOKUP(Contrato[[#This Row],[CDP]],#REF!,#REF!,"",0),0)</f>
        <v>#REF!</v>
      </c>
      <c r="U504" s="89" t="e" cm="1">
        <f t="array" ref="U504">+_xlfn.XLOOKUP(Contrato[[#This Row],[RCP]],#REF!,#REF!,"",0)</f>
        <v>#REF!</v>
      </c>
      <c r="V504" s="90" t="e">
        <f>SUMIF(#REF!,Contrato[[#This Row],[RCP]],#REF!)</f>
        <v>#REF!</v>
      </c>
      <c r="W504" s="91">
        <v>46212</v>
      </c>
      <c r="X504" s="92" t="e" cm="1">
        <f t="array" ref="X504">+_xlfn.XLOOKUP(Contrato[[#This Row],[CONTRATO]],#REF!,#REF!,0)</f>
        <v>#REF!</v>
      </c>
      <c r="Y504" s="91" t="s">
        <v>1935</v>
      </c>
      <c r="Z504" s="93">
        <v>46220</v>
      </c>
      <c r="AA504" s="94" t="e" cm="1">
        <f t="array" ref="AA504">+_xlfn.XLOOKUP(Contrato[[#This Row],[CONTRATO]],#REF!,#REF!,0,0)</f>
        <v>#REF!</v>
      </c>
      <c r="AB504" s="95">
        <v>46387</v>
      </c>
      <c r="AC504" s="96" t="e" cm="1">
        <f t="array" ref="AC504">+_xlfn.XLOOKUP(Contrato[[#This Row],[CONTRATO]],#REF!,#REF!,0)</f>
        <v>#REF!</v>
      </c>
      <c r="AD504" s="132" t="e" cm="1">
        <f t="array" ref="AD504">+_xlfn.XLOOKUP(Contrato[[#This Row],[CONTRATO]],#REF!,#REF!,0)</f>
        <v>#REF!</v>
      </c>
      <c r="AE504" s="130" t="s">
        <v>2673</v>
      </c>
      <c r="AF504" s="78" t="s">
        <v>2670</v>
      </c>
    </row>
    <row r="505" spans="1:16192" ht="35.25" customHeight="1" x14ac:dyDescent="0.3">
      <c r="A505" s="74">
        <v>608</v>
      </c>
      <c r="B505" s="75">
        <v>454</v>
      </c>
      <c r="C505" s="76" t="s">
        <v>2674</v>
      </c>
      <c r="D505" s="77" t="s">
        <v>1821</v>
      </c>
      <c r="E505" s="78" t="s">
        <v>903</v>
      </c>
      <c r="F505" s="77" t="s">
        <v>2646</v>
      </c>
      <c r="G505" s="79" t="s">
        <v>2675</v>
      </c>
      <c r="H505" s="80">
        <v>890984144</v>
      </c>
      <c r="I505" s="136">
        <v>0</v>
      </c>
      <c r="J505" s="136">
        <v>160000000</v>
      </c>
      <c r="K505" s="129" t="s">
        <v>812</v>
      </c>
      <c r="L505" s="82" t="s">
        <v>2648</v>
      </c>
      <c r="M505" s="83" t="s">
        <v>1824</v>
      </c>
      <c r="N505" s="138" t="e" cm="1">
        <f t="array" ref="N505">_xlfn.XLOOKUP(Contrato[[#This Row],[SUPERVISOR TITULAR]],#REF!,#REF!,"",0)</f>
        <v>#REF!</v>
      </c>
      <c r="O505" s="83" t="s">
        <v>2676</v>
      </c>
      <c r="P505" s="84" t="e" cm="1">
        <f t="array" ref="P505">_xlfn.XLOOKUP(Contrato[[#This Row],[SUPERVISOR SUPLENTE ]],#REF!,#REF!,"",0)</f>
        <v>#REF!</v>
      </c>
      <c r="Q505" s="85">
        <v>784</v>
      </c>
      <c r="R505" s="86" t="e">
        <f>IF(Contrato[[#This Row],[CDP]]="", "", _xlfn.LET(_xlpm.resultado, _xlfn.XLOOKUP(Contrato[[#This Row],[CDP]],#REF!,#REF!, "", 0), IF(_xlpm.resultado=0, "", _xlpm.resultado)))</f>
        <v>#REF!</v>
      </c>
      <c r="S505" s="87" t="e">
        <f>SUMIF(#REF!,Contrato[[#This Row],[CDP]],#REF!)</f>
        <v>#REF!</v>
      </c>
      <c r="T505" s="88" t="e" cm="1">
        <f t="array" ref="T505">_xlfn.XLOOKUP(Contrato[[#This Row],[CDP]],#REF!,#REF!,_xlfn.XLOOKUP(Contrato[[#This Row],[CDP]],#REF!,#REF!,"",0),0)</f>
        <v>#REF!</v>
      </c>
      <c r="U505" s="89" t="e" cm="1">
        <f t="array" ref="U505">+_xlfn.XLOOKUP(Contrato[[#This Row],[RCP]],#REF!,#REF!,"",0)</f>
        <v>#REF!</v>
      </c>
      <c r="V505" s="90" t="e">
        <f>SUMIF(#REF!,Contrato[[#This Row],[RCP]],#REF!)</f>
        <v>#REF!</v>
      </c>
      <c r="W505" s="91">
        <v>46212</v>
      </c>
      <c r="X505" s="92" t="e" cm="1">
        <f t="array" ref="X505">+_xlfn.XLOOKUP(Contrato[[#This Row],[CONTRATO]],#REF!,#REF!,0)</f>
        <v>#REF!</v>
      </c>
      <c r="Y505" s="91">
        <v>46226</v>
      </c>
      <c r="Z505" s="93">
        <v>46226</v>
      </c>
      <c r="AA505" s="94" t="e" cm="1">
        <f t="array" ref="AA505">+_xlfn.XLOOKUP(Contrato[[#This Row],[CONTRATO]],#REF!,#REF!,0,0)</f>
        <v>#REF!</v>
      </c>
      <c r="AB505" s="95">
        <v>46386</v>
      </c>
      <c r="AC505" s="96" t="e" cm="1">
        <f t="array" ref="AC505">+_xlfn.XLOOKUP(Contrato[[#This Row],[CONTRATO]],#REF!,#REF!,0)</f>
        <v>#REF!</v>
      </c>
      <c r="AD505" s="132" t="e" cm="1">
        <f t="array" ref="AD505">+_xlfn.XLOOKUP(Contrato[[#This Row],[CONTRATO]],#REF!,#REF!,0)</f>
        <v>#REF!</v>
      </c>
      <c r="AE505" s="130" t="s">
        <v>2677</v>
      </c>
      <c r="AF505" s="78" t="s">
        <v>2443</v>
      </c>
    </row>
    <row r="506" spans="1:16192" ht="35.25" customHeight="1" x14ac:dyDescent="0.3">
      <c r="A506" s="74">
        <v>577</v>
      </c>
      <c r="B506" s="75">
        <v>455</v>
      </c>
      <c r="C506" s="76" t="s">
        <v>2678</v>
      </c>
      <c r="D506" s="77" t="s">
        <v>1821</v>
      </c>
      <c r="E506" s="78" t="s">
        <v>903</v>
      </c>
      <c r="F506" s="77" t="s">
        <v>909</v>
      </c>
      <c r="G506" s="79" t="s">
        <v>1822</v>
      </c>
      <c r="H506" s="80">
        <v>32209970</v>
      </c>
      <c r="I506" s="81">
        <v>10034700</v>
      </c>
      <c r="J506" s="81">
        <v>62856360</v>
      </c>
      <c r="K506" s="129" t="s">
        <v>2679</v>
      </c>
      <c r="L506" s="82" t="s">
        <v>2663</v>
      </c>
      <c r="M506" s="83" t="s">
        <v>1823</v>
      </c>
      <c r="N506" s="138" t="e" cm="1">
        <f t="array" ref="N506">_xlfn.XLOOKUP(Contrato[[#This Row],[SUPERVISOR TITULAR]],#REF!,#REF!,"",0)</f>
        <v>#REF!</v>
      </c>
      <c r="O506" s="83" t="s">
        <v>1824</v>
      </c>
      <c r="P506" s="84" t="e" cm="1">
        <f t="array" ref="P506">_xlfn.XLOOKUP(Contrato[[#This Row],[SUPERVISOR SUPLENTE ]],#REF!,#REF!,"",0)</f>
        <v>#REF!</v>
      </c>
      <c r="Q506" s="85">
        <v>645</v>
      </c>
      <c r="R506" s="86" t="e">
        <f>IF(Contrato[[#This Row],[CDP]]="", "", _xlfn.LET(_xlpm.resultado, _xlfn.XLOOKUP(Contrato[[#This Row],[CDP]],#REF!,#REF!, "", 0), IF(_xlpm.resultado=0, "", _xlpm.resultado)))</f>
        <v>#REF!</v>
      </c>
      <c r="S506" s="87" t="e">
        <f>SUMIF(#REF!,Contrato[[#This Row],[CDP]],#REF!)</f>
        <v>#REF!</v>
      </c>
      <c r="T506" s="88" t="e" cm="1">
        <f t="array" ref="T506">_xlfn.XLOOKUP(Contrato[[#This Row],[CDP]],#REF!,#REF!,_xlfn.XLOOKUP(Contrato[[#This Row],[CDP]],#REF!,#REF!,"",0),0)</f>
        <v>#REF!</v>
      </c>
      <c r="U506" s="89" t="e" cm="1">
        <f t="array" ref="U506">+_xlfn.XLOOKUP(Contrato[[#This Row],[RCP]],#REF!,#REF!,"",0)</f>
        <v>#REF!</v>
      </c>
      <c r="V506" s="90" t="e">
        <f>SUMIF(#REF!,Contrato[[#This Row],[RCP]],#REF!)</f>
        <v>#REF!</v>
      </c>
      <c r="W506" s="91">
        <v>46212</v>
      </c>
      <c r="X506" s="92" t="e" cm="1">
        <f t="array" ref="X506">+_xlfn.XLOOKUP(Contrato[[#This Row],[CONTRATO]],#REF!,#REF!,0)</f>
        <v>#REF!</v>
      </c>
      <c r="Y506" s="91" t="s">
        <v>1935</v>
      </c>
      <c r="Z506" s="93">
        <v>46220</v>
      </c>
      <c r="AA506" s="94" t="e" cm="1">
        <f t="array" ref="AA506">+_xlfn.XLOOKUP(Contrato[[#This Row],[CONTRATO]],#REF!,#REF!,0,0)</f>
        <v>#REF!</v>
      </c>
      <c r="AB506" s="95">
        <v>46386</v>
      </c>
      <c r="AC506" s="96" t="e" cm="1">
        <f t="array" ref="AC506">+_xlfn.XLOOKUP(Contrato[[#This Row],[CONTRATO]],#REF!,#REF!,0)</f>
        <v>#REF!</v>
      </c>
      <c r="AD506" s="132" t="e" cm="1">
        <f t="array" ref="AD506">+_xlfn.XLOOKUP(Contrato[[#This Row],[CONTRATO]],#REF!,#REF!,0)</f>
        <v>#REF!</v>
      </c>
      <c r="AE506" s="130" t="s">
        <v>2680</v>
      </c>
      <c r="AF506" s="78" t="s">
        <v>2670</v>
      </c>
    </row>
    <row r="507" spans="1:16192" ht="35.25" customHeight="1" x14ac:dyDescent="0.3">
      <c r="A507" s="74">
        <v>579</v>
      </c>
      <c r="B507" s="75">
        <v>456</v>
      </c>
      <c r="C507" s="76" t="s">
        <v>2681</v>
      </c>
      <c r="D507" s="77" t="s">
        <v>1821</v>
      </c>
      <c r="E507" s="78" t="s">
        <v>903</v>
      </c>
      <c r="F507" s="77" t="s">
        <v>909</v>
      </c>
      <c r="G507" s="79" t="s">
        <v>1826</v>
      </c>
      <c r="H507" s="80">
        <v>1035920530</v>
      </c>
      <c r="I507" s="81">
        <v>7884400</v>
      </c>
      <c r="J507" s="81">
        <v>43101387</v>
      </c>
      <c r="K507" s="129" t="s">
        <v>812</v>
      </c>
      <c r="L507" s="82" t="s">
        <v>2663</v>
      </c>
      <c r="M507" s="83" t="s">
        <v>1827</v>
      </c>
      <c r="N507" s="138" t="e" cm="1">
        <f t="array" ref="N507">_xlfn.XLOOKUP(Contrato[[#This Row],[SUPERVISOR TITULAR]],#REF!,#REF!,"",0)</f>
        <v>#REF!</v>
      </c>
      <c r="O507" s="83" t="s">
        <v>1828</v>
      </c>
      <c r="P507" s="84" t="e" cm="1">
        <f t="array" ref="P507">_xlfn.XLOOKUP(Contrato[[#This Row],[SUPERVISOR SUPLENTE ]],#REF!,#REF!,"",0)</f>
        <v>#REF!</v>
      </c>
      <c r="Q507" s="85">
        <v>642</v>
      </c>
      <c r="R507" s="86" t="e">
        <f>IF(Contrato[[#This Row],[CDP]]="", "", _xlfn.LET(_xlpm.resultado, _xlfn.XLOOKUP(Contrato[[#This Row],[CDP]],#REF!,#REF!, "", 0), IF(_xlpm.resultado=0, "", _xlpm.resultado)))</f>
        <v>#REF!</v>
      </c>
      <c r="S507" s="87" t="e">
        <f>SUMIF(#REF!,Contrato[[#This Row],[CDP]],#REF!)</f>
        <v>#REF!</v>
      </c>
      <c r="T507" s="88" t="e" cm="1">
        <f t="array" ref="T507">_xlfn.XLOOKUP(Contrato[[#This Row],[CDP]],#REF!,#REF!,_xlfn.XLOOKUP(Contrato[[#This Row],[CDP]],#REF!,#REF!,"",0),0)</f>
        <v>#REF!</v>
      </c>
      <c r="U507" s="89" t="e" cm="1">
        <f t="array" ref="U507">+_xlfn.XLOOKUP(Contrato[[#This Row],[RCP]],#REF!,#REF!,"",0)</f>
        <v>#REF!</v>
      </c>
      <c r="V507" s="90" t="e">
        <f>SUMIF(#REF!,Contrato[[#This Row],[RCP]],#REF!)</f>
        <v>#REF!</v>
      </c>
      <c r="W507" s="91">
        <v>46212</v>
      </c>
      <c r="X507" s="92" t="e" cm="1">
        <f t="array" ref="X507">+_xlfn.XLOOKUP(Contrato[[#This Row],[CONTRATO]],#REF!,#REF!,0)</f>
        <v>#REF!</v>
      </c>
      <c r="Y507" s="91" t="s">
        <v>1935</v>
      </c>
      <c r="Z507" s="93">
        <v>46220</v>
      </c>
      <c r="AA507" s="94" t="e" cm="1">
        <f t="array" ref="AA507">+_xlfn.XLOOKUP(Contrato[[#This Row],[CONTRATO]],#REF!,#REF!,0,0)</f>
        <v>#REF!</v>
      </c>
      <c r="AB507" s="95">
        <v>46387</v>
      </c>
      <c r="AC507" s="96" t="e" cm="1">
        <f t="array" ref="AC507">+_xlfn.XLOOKUP(Contrato[[#This Row],[CONTRATO]],#REF!,#REF!,0)</f>
        <v>#REF!</v>
      </c>
      <c r="AD507" s="132" t="e" cm="1">
        <f t="array" ref="AD507">+_xlfn.XLOOKUP(Contrato[[#This Row],[CONTRATO]],#REF!,#REF!,0)</f>
        <v>#REF!</v>
      </c>
      <c r="AE507" s="130" t="s">
        <v>2682</v>
      </c>
      <c r="AF507" s="78" t="s">
        <v>2670</v>
      </c>
    </row>
    <row r="508" spans="1:16192" ht="35.25" customHeight="1" x14ac:dyDescent="0.3">
      <c r="A508" s="74">
        <v>565</v>
      </c>
      <c r="B508" s="75">
        <v>457</v>
      </c>
      <c r="C508" s="76" t="s">
        <v>991</v>
      </c>
      <c r="D508" s="77" t="s">
        <v>1753</v>
      </c>
      <c r="E508" s="78" t="s">
        <v>903</v>
      </c>
      <c r="F508" s="77" t="s">
        <v>909</v>
      </c>
      <c r="G508" s="79" t="s">
        <v>2517</v>
      </c>
      <c r="H508" s="80">
        <v>8161701</v>
      </c>
      <c r="I508" s="81">
        <v>7884400</v>
      </c>
      <c r="J508" s="81">
        <v>43889827</v>
      </c>
      <c r="K508" s="129" t="s">
        <v>812</v>
      </c>
      <c r="L508" s="82" t="s">
        <v>2663</v>
      </c>
      <c r="M508" s="83" t="s">
        <v>1799</v>
      </c>
      <c r="N508" s="138" t="e" cm="1">
        <f t="array" ref="N508">_xlfn.XLOOKUP(Contrato[[#This Row],[SUPERVISOR TITULAR]],#REF!,#REF!,"",0)</f>
        <v>#REF!</v>
      </c>
      <c r="O508" s="83" t="s">
        <v>1976</v>
      </c>
      <c r="P508" s="84" t="e" cm="1">
        <f t="array" ref="P508">_xlfn.XLOOKUP(Contrato[[#This Row],[SUPERVISOR SUPLENTE ]],#REF!,#REF!,"",0)</f>
        <v>#REF!</v>
      </c>
      <c r="Q508" s="85">
        <v>614</v>
      </c>
      <c r="R508" s="86" t="e">
        <f>IF(Contrato[[#This Row],[CDP]]="", "", _xlfn.LET(_xlpm.resultado, _xlfn.XLOOKUP(Contrato[[#This Row],[CDP]],#REF!,#REF!, "", 0), IF(_xlpm.resultado=0, "", _xlpm.resultado)))</f>
        <v>#REF!</v>
      </c>
      <c r="S508" s="87" t="e">
        <f>SUMIF(#REF!,Contrato[[#This Row],[CDP]],#REF!)</f>
        <v>#REF!</v>
      </c>
      <c r="T508" s="88" t="e" cm="1">
        <f t="array" ref="T508">_xlfn.XLOOKUP(Contrato[[#This Row],[CDP]],#REF!,#REF!,_xlfn.XLOOKUP(Contrato[[#This Row],[CDP]],#REF!,#REF!,"",0),0)</f>
        <v>#REF!</v>
      </c>
      <c r="U508" s="89" t="e" cm="1">
        <f t="array" ref="U508">+_xlfn.XLOOKUP(Contrato[[#This Row],[RCP]],#REF!,#REF!,"",0)</f>
        <v>#REF!</v>
      </c>
      <c r="V508" s="90" t="e">
        <f>SUMIF(#REF!,Contrato[[#This Row],[RCP]],#REF!)</f>
        <v>#REF!</v>
      </c>
      <c r="W508" s="91">
        <v>46217</v>
      </c>
      <c r="X508" s="92" t="e" cm="1">
        <f t="array" ref="X508">+_xlfn.XLOOKUP(Contrato[[#This Row],[CONTRATO]],#REF!,#REF!,0)</f>
        <v>#REF!</v>
      </c>
      <c r="Y508" s="91" t="s">
        <v>1935</v>
      </c>
      <c r="Z508" s="93">
        <v>46220</v>
      </c>
      <c r="AA508" s="94" t="e" cm="1">
        <f t="array" ref="AA508">+_xlfn.XLOOKUP(Contrato[[#This Row],[CONTRATO]],#REF!,#REF!,0,0)</f>
        <v>#REF!</v>
      </c>
      <c r="AB508" s="95">
        <v>46387</v>
      </c>
      <c r="AC508" s="96" t="e" cm="1">
        <f t="array" ref="AC508">+_xlfn.XLOOKUP(Contrato[[#This Row],[CONTRATO]],#REF!,#REF!,0)</f>
        <v>#REF!</v>
      </c>
      <c r="AD508" s="132" t="e" cm="1">
        <f t="array" ref="AD508">+_xlfn.XLOOKUP(Contrato[[#This Row],[CONTRATO]],#REF!,#REF!,0)</f>
        <v>#REF!</v>
      </c>
      <c r="AE508" s="130" t="s">
        <v>2683</v>
      </c>
      <c r="AF508" s="78" t="s">
        <v>2684</v>
      </c>
    </row>
    <row r="509" spans="1:16192" ht="35.25" customHeight="1" x14ac:dyDescent="0.3">
      <c r="A509" s="74" t="s">
        <v>1933</v>
      </c>
      <c r="B509" s="75">
        <v>458</v>
      </c>
      <c r="C509" s="76" t="s">
        <v>1933</v>
      </c>
      <c r="D509" s="77" t="s">
        <v>1753</v>
      </c>
      <c r="E509" s="78" t="s">
        <v>812</v>
      </c>
      <c r="F509" s="77" t="s">
        <v>812</v>
      </c>
      <c r="G509" s="79" t="s">
        <v>1933</v>
      </c>
      <c r="H509" s="80">
        <v>0</v>
      </c>
      <c r="I509" s="81">
        <v>0</v>
      </c>
      <c r="J509" s="81">
        <v>0</v>
      </c>
      <c r="K509" s="129" t="s">
        <v>1933</v>
      </c>
      <c r="L509" s="82" t="s">
        <v>1933</v>
      </c>
      <c r="M509" s="83"/>
      <c r="N509" s="138" t="e" cm="1">
        <f t="array" ref="N509">_xlfn.XLOOKUP(Contrato[[#This Row],[SUPERVISOR TITULAR]],#REF!,#REF!,"",0)</f>
        <v>#REF!</v>
      </c>
      <c r="O509" s="83"/>
      <c r="P509" s="84" t="e" cm="1">
        <f t="array" ref="P509">_xlfn.XLOOKUP(Contrato[[#This Row],[SUPERVISOR SUPLENTE ]],#REF!,#REF!,"",0)</f>
        <v>#REF!</v>
      </c>
      <c r="Q509" s="166" t="s">
        <v>812</v>
      </c>
      <c r="R509" s="86" t="e">
        <f>IF(Contrato[[#This Row],[CDP]]="", "", _xlfn.LET(_xlpm.resultado, _xlfn.XLOOKUP(Contrato[[#This Row],[CDP]],#REF!,#REF!, "", 0), IF(_xlpm.resultado=0, "", _xlpm.resultado)))</f>
        <v>#REF!</v>
      </c>
      <c r="S509" s="87" t="e">
        <f>SUMIF(#REF!,Contrato[[#This Row],[CDP]],#REF!)</f>
        <v>#REF!</v>
      </c>
      <c r="T509" s="88" t="e" cm="1">
        <f t="array" ref="T509">_xlfn.XLOOKUP(Contrato[[#This Row],[CDP]],#REF!,#REF!,_xlfn.XLOOKUP(Contrato[[#This Row],[CDP]],#REF!,#REF!,"",0),0)</f>
        <v>#REF!</v>
      </c>
      <c r="U509" s="89" t="e" cm="1">
        <f t="array" ref="U509">+_xlfn.XLOOKUP(Contrato[[#This Row],[RCP]],#REF!,#REF!,"",0)</f>
        <v>#REF!</v>
      </c>
      <c r="V509" s="90" t="e">
        <f>SUMIF(#REF!,Contrato[[#This Row],[RCP]],#REF!)</f>
        <v>#REF!</v>
      </c>
      <c r="W509" s="91" t="s">
        <v>812</v>
      </c>
      <c r="X509" s="92" t="e" cm="1">
        <f t="array" ref="X509">+_xlfn.XLOOKUP(Contrato[[#This Row],[CONTRATO]],#REF!,#REF!,0)</f>
        <v>#REF!</v>
      </c>
      <c r="Y509" s="91" t="s">
        <v>1935</v>
      </c>
      <c r="Z509" s="93" t="e">
        <f>+LEFT(_xlfn.XLOOKUP(#REF!,#REF!,#REF!,"",0),10)</f>
        <v>#REF!</v>
      </c>
      <c r="AA509" s="94" t="e" cm="1">
        <f t="array" ref="AA509">+_xlfn.XLOOKUP(Contrato[[#This Row],[CONTRATO]],#REF!,#REF!,0,0)</f>
        <v>#REF!</v>
      </c>
      <c r="AB509" s="95" t="e">
        <f>+LEFT(_xlfn.XLOOKUP(#REF!,#REF!,#REF!,"",0),10)</f>
        <v>#REF!</v>
      </c>
      <c r="AC509" s="96" t="e" cm="1">
        <f t="array" ref="AC509">+_xlfn.XLOOKUP(Contrato[[#This Row],[CONTRATO]],#REF!,#REF!,0)</f>
        <v>#REF!</v>
      </c>
      <c r="AD509" s="132" t="e" cm="1">
        <f t="array" ref="AD509">+_xlfn.XLOOKUP(Contrato[[#This Row],[CONTRATO]],#REF!,#REF!,0)</f>
        <v>#REF!</v>
      </c>
      <c r="AE509" s="97"/>
      <c r="AF509" s="78" t="s">
        <v>812</v>
      </c>
    </row>
    <row r="510" spans="1:16192" ht="35.25" customHeight="1" x14ac:dyDescent="0.3">
      <c r="A510" s="74">
        <v>590</v>
      </c>
      <c r="B510" s="75">
        <v>459</v>
      </c>
      <c r="C510" s="76" t="s">
        <v>2685</v>
      </c>
      <c r="D510" s="77" t="s">
        <v>1821</v>
      </c>
      <c r="E510" s="78" t="s">
        <v>903</v>
      </c>
      <c r="F510" s="77" t="s">
        <v>909</v>
      </c>
      <c r="G510" s="79" t="s">
        <v>1917</v>
      </c>
      <c r="H510" s="80">
        <v>1017126471</v>
      </c>
      <c r="I510" s="81">
        <v>5017400</v>
      </c>
      <c r="J510" s="81">
        <v>26592220</v>
      </c>
      <c r="K510" s="129" t="s">
        <v>812</v>
      </c>
      <c r="L510" s="82" t="s">
        <v>1734</v>
      </c>
      <c r="M510" s="83" t="s">
        <v>1832</v>
      </c>
      <c r="N510" s="138" t="e" cm="1">
        <f t="array" ref="N510">_xlfn.XLOOKUP(Contrato[[#This Row],[SUPERVISOR TITULAR]],#REF!,#REF!,"",0)</f>
        <v>#REF!</v>
      </c>
      <c r="O510" s="83" t="s">
        <v>1918</v>
      </c>
      <c r="P510" s="84" t="e" cm="1">
        <f t="array" ref="P510">_xlfn.XLOOKUP(Contrato[[#This Row],[SUPERVISOR SUPLENTE ]],#REF!,#REF!,"",0)</f>
        <v>#REF!</v>
      </c>
      <c r="Q510" s="85">
        <v>649</v>
      </c>
      <c r="R510" s="86" t="e">
        <f>IF(Contrato[[#This Row],[CDP]]="", "", _xlfn.LET(_xlpm.resultado, _xlfn.XLOOKUP(Contrato[[#This Row],[CDP]],#REF!,#REF!, "", 0), IF(_xlpm.resultado=0, "", _xlpm.resultado)))</f>
        <v>#REF!</v>
      </c>
      <c r="S510" s="87" t="e">
        <f>SUMIF(#REF!,Contrato[[#This Row],[CDP]],#REF!)</f>
        <v>#REF!</v>
      </c>
      <c r="T510" s="88" t="e" cm="1">
        <f t="array" ref="T510">_xlfn.XLOOKUP(Contrato[[#This Row],[CDP]],#REF!,#REF!,_xlfn.XLOOKUP(Contrato[[#This Row],[CDP]],#REF!,#REF!,"",0),0)</f>
        <v>#REF!</v>
      </c>
      <c r="U510" s="89" t="e" cm="1">
        <f t="array" ref="U510">+_xlfn.XLOOKUP(Contrato[[#This Row],[RCP]],#REF!,#REF!,"",0)</f>
        <v>#REF!</v>
      </c>
      <c r="V510" s="90" t="e">
        <f>SUMIF(#REF!,Contrato[[#This Row],[RCP]],#REF!)</f>
        <v>#REF!</v>
      </c>
      <c r="W510" s="91">
        <v>46220</v>
      </c>
      <c r="X510" s="92" t="e" cm="1">
        <f t="array" ref="X510">+_xlfn.XLOOKUP(Contrato[[#This Row],[CONTRATO]],#REF!,#REF!,0)</f>
        <v>#REF!</v>
      </c>
      <c r="Y510" s="91" t="s">
        <v>1935</v>
      </c>
      <c r="Z510" s="93">
        <v>46220</v>
      </c>
      <c r="AA510" s="94" t="e" cm="1">
        <f t="array" ref="AA510">+_xlfn.XLOOKUP(Contrato[[#This Row],[CONTRATO]],#REF!,#REF!,0,0)</f>
        <v>#REF!</v>
      </c>
      <c r="AB510" s="95">
        <v>46387</v>
      </c>
      <c r="AC510" s="96" t="e" cm="1">
        <f t="array" ref="AC510">+_xlfn.XLOOKUP(Contrato[[#This Row],[CONTRATO]],#REF!,#REF!,0)</f>
        <v>#REF!</v>
      </c>
      <c r="AD510" s="132" t="e" cm="1">
        <f t="array" ref="AD510">+_xlfn.XLOOKUP(Contrato[[#This Row],[CONTRATO]],#REF!,#REF!,0)</f>
        <v>#REF!</v>
      </c>
      <c r="AE510" s="137" t="s">
        <v>2686</v>
      </c>
      <c r="AF510" s="78" t="s">
        <v>2657</v>
      </c>
    </row>
    <row r="511" spans="1:16192" ht="35.25" customHeight="1" x14ac:dyDescent="0.3">
      <c r="A511" s="74">
        <v>659</v>
      </c>
      <c r="B511" s="75">
        <v>460</v>
      </c>
      <c r="C511" s="76" t="s">
        <v>1323</v>
      </c>
      <c r="D511" s="77" t="s">
        <v>1778</v>
      </c>
      <c r="E511" s="78" t="s">
        <v>903</v>
      </c>
      <c r="F511" s="77" t="s">
        <v>909</v>
      </c>
      <c r="G511" s="79" t="s">
        <v>1848</v>
      </c>
      <c r="H511" s="80">
        <v>43578164</v>
      </c>
      <c r="I511" s="81">
        <v>10034700</v>
      </c>
      <c r="J511" s="81">
        <v>59859830</v>
      </c>
      <c r="K511" s="129" t="s">
        <v>2687</v>
      </c>
      <c r="L511" s="82" t="s">
        <v>1734</v>
      </c>
      <c r="M511" s="83" t="s">
        <v>1843</v>
      </c>
      <c r="N511" s="138" t="e" cm="1">
        <f t="array" ref="N511">_xlfn.XLOOKUP(Contrato[[#This Row],[SUPERVISOR TITULAR]],#REF!,#REF!,"",0)</f>
        <v>#REF!</v>
      </c>
      <c r="O511" s="83" t="s">
        <v>1842</v>
      </c>
      <c r="P511" s="84" t="e" cm="1">
        <f t="array" ref="P511">_xlfn.XLOOKUP(Contrato[[#This Row],[SUPERVISOR SUPLENTE ]],#REF!,#REF!,"",0)</f>
        <v>#REF!</v>
      </c>
      <c r="Q511" s="85">
        <v>703</v>
      </c>
      <c r="R511" s="86" t="e">
        <f>IF(Contrato[[#This Row],[CDP]]="", "", _xlfn.LET(_xlpm.resultado, _xlfn.XLOOKUP(Contrato[[#This Row],[CDP]],#REF!,#REF!, "", 0), IF(_xlpm.resultado=0, "", _xlpm.resultado)))</f>
        <v>#REF!</v>
      </c>
      <c r="S511" s="87" t="e">
        <f>SUMIF(#REF!,Contrato[[#This Row],[CDP]],#REF!)</f>
        <v>#REF!</v>
      </c>
      <c r="T511" s="88" t="e" cm="1">
        <f t="array" ref="T511">_xlfn.XLOOKUP(Contrato[[#This Row],[CDP]],#REF!,#REF!,_xlfn.XLOOKUP(Contrato[[#This Row],[CDP]],#REF!,#REF!,"",0),0)</f>
        <v>#REF!</v>
      </c>
      <c r="U511" s="89" t="e" cm="1">
        <f t="array" ref="U511">+_xlfn.XLOOKUP(Contrato[[#This Row],[RCP]],#REF!,#REF!,"",0)</f>
        <v>#REF!</v>
      </c>
      <c r="V511" s="90" t="e">
        <f>SUMIF(#REF!,Contrato[[#This Row],[RCP]],#REF!)</f>
        <v>#REF!</v>
      </c>
      <c r="W511" s="91">
        <v>46217</v>
      </c>
      <c r="X511" s="92" t="e" cm="1">
        <f t="array" ref="X511">+_xlfn.XLOOKUP(Contrato[[#This Row],[CONTRATO]],#REF!,#REF!,0)</f>
        <v>#REF!</v>
      </c>
      <c r="Y511" s="91" t="s">
        <v>1935</v>
      </c>
      <c r="Z511" s="93">
        <v>46217</v>
      </c>
      <c r="AA511" s="94" t="e" cm="1">
        <f t="array" ref="AA511">+_xlfn.XLOOKUP(Contrato[[#This Row],[CONTRATO]],#REF!,#REF!,0,0)</f>
        <v>#REF!</v>
      </c>
      <c r="AB511" s="95">
        <v>46387</v>
      </c>
      <c r="AC511" s="96" t="e" cm="1">
        <f t="array" ref="AC511">+_xlfn.XLOOKUP(Contrato[[#This Row],[CONTRATO]],#REF!,#REF!,0)</f>
        <v>#REF!</v>
      </c>
      <c r="AD511" s="132" t="e" cm="1">
        <f t="array" ref="AD511">+_xlfn.XLOOKUP(Contrato[[#This Row],[CONTRATO]],#REF!,#REF!,0)</f>
        <v>#REF!</v>
      </c>
      <c r="AE511" s="137" t="s">
        <v>2688</v>
      </c>
      <c r="AF511" s="78" t="s">
        <v>2684</v>
      </c>
    </row>
    <row r="512" spans="1:16192" s="125" customFormat="1" ht="35.25" customHeight="1" x14ac:dyDescent="0.3">
      <c r="A512" s="74">
        <v>581</v>
      </c>
      <c r="B512" s="75">
        <v>461</v>
      </c>
      <c r="C512" s="76" t="s">
        <v>2681</v>
      </c>
      <c r="D512" s="77" t="s">
        <v>1821</v>
      </c>
      <c r="E512" s="78" t="s">
        <v>903</v>
      </c>
      <c r="F512" s="77" t="s">
        <v>909</v>
      </c>
      <c r="G512" s="79" t="s">
        <v>2689</v>
      </c>
      <c r="H512" s="80">
        <v>1127802529</v>
      </c>
      <c r="I512" s="81">
        <v>7884400</v>
      </c>
      <c r="J512" s="81">
        <v>41524507</v>
      </c>
      <c r="K512" s="129" t="s">
        <v>812</v>
      </c>
      <c r="L512" s="82" t="s">
        <v>1734</v>
      </c>
      <c r="M512" s="83" t="s">
        <v>1828</v>
      </c>
      <c r="N512" s="138" t="e" cm="1">
        <f t="array" ref="N512">_xlfn.XLOOKUP(Contrato[[#This Row],[SUPERVISOR TITULAR]],#REF!,#REF!,"",0)</f>
        <v>#REF!</v>
      </c>
      <c r="O512" s="83" t="s">
        <v>1827</v>
      </c>
      <c r="P512" s="84" t="e" cm="1">
        <f t="array" ref="P512">_xlfn.XLOOKUP(Contrato[[#This Row],[SUPERVISOR SUPLENTE ]],#REF!,#REF!,"",0)</f>
        <v>#REF!</v>
      </c>
      <c r="Q512" s="85">
        <v>651</v>
      </c>
      <c r="R512" s="86" t="e">
        <f>IF(Contrato[[#This Row],[CDP]]="", "", _xlfn.LET(_xlpm.resultado, _xlfn.XLOOKUP(Contrato[[#This Row],[CDP]],#REF!,#REF!, "", 0), IF(_xlpm.resultado=0, "", _xlpm.resultado)))</f>
        <v>#REF!</v>
      </c>
      <c r="S512" s="87" t="e">
        <f>SUMIF(#REF!,Contrato[[#This Row],[CDP]],#REF!)</f>
        <v>#REF!</v>
      </c>
      <c r="T512" s="88" t="e" cm="1">
        <f t="array" ref="T512">_xlfn.XLOOKUP(Contrato[[#This Row],[CDP]],#REF!,#REF!,_xlfn.XLOOKUP(Contrato[[#This Row],[CDP]],#REF!,#REF!,"",0),0)</f>
        <v>#REF!</v>
      </c>
      <c r="U512" s="89" t="e" cm="1">
        <f t="array" ref="U512">+_xlfn.XLOOKUP(Contrato[[#This Row],[RCP]],#REF!,#REF!,"",0)</f>
        <v>#REF!</v>
      </c>
      <c r="V512" s="90" t="e">
        <f>SUMIF(#REF!,Contrato[[#This Row],[RCP]],#REF!)</f>
        <v>#REF!</v>
      </c>
      <c r="W512" s="91">
        <v>46220</v>
      </c>
      <c r="X512" s="92" t="e" cm="1">
        <f t="array" ref="X512">+_xlfn.XLOOKUP(Contrato[[#This Row],[CONTRATO]],#REF!,#REF!,0)</f>
        <v>#REF!</v>
      </c>
      <c r="Y512" s="91" t="s">
        <v>1935</v>
      </c>
      <c r="Z512" s="93">
        <v>46225</v>
      </c>
      <c r="AA512" s="94" t="e" cm="1">
        <f t="array" ref="AA512">+_xlfn.XLOOKUP(Contrato[[#This Row],[CONTRATO]],#REF!,#REF!,0,0)</f>
        <v>#REF!</v>
      </c>
      <c r="AB512" s="95">
        <v>46385</v>
      </c>
      <c r="AC512" s="96" t="e" cm="1">
        <f t="array" ref="AC512">+_xlfn.XLOOKUP(Contrato[[#This Row],[CONTRATO]],#REF!,#REF!,0)</f>
        <v>#REF!</v>
      </c>
      <c r="AD512" s="132" t="e" cm="1">
        <f t="array" ref="AD512">+_xlfn.XLOOKUP(Contrato[[#This Row],[CONTRATO]],#REF!,#REF!,0)</f>
        <v>#REF!</v>
      </c>
      <c r="AE512" s="137" t="s">
        <v>2690</v>
      </c>
      <c r="AF512" s="78" t="s">
        <v>2657</v>
      </c>
      <c r="AG512" s="98"/>
      <c r="AH512" s="73"/>
      <c r="AI512" s="74"/>
      <c r="AJ512" s="99"/>
      <c r="AK512" s="99"/>
      <c r="AL512" s="100"/>
      <c r="AM512" s="101"/>
      <c r="AN512" s="99"/>
      <c r="AO512" s="102"/>
      <c r="AP512" s="103"/>
      <c r="AQ512" s="104"/>
      <c r="AR512" s="105"/>
      <c r="AS512" s="99"/>
      <c r="AT512" s="99"/>
      <c r="AU512" s="99"/>
      <c r="AV512" s="106"/>
      <c r="AW512" s="74"/>
      <c r="AX512" s="75"/>
      <c r="AY512" s="76"/>
      <c r="AZ512" s="77"/>
      <c r="BA512" s="78"/>
      <c r="BB512" s="77"/>
      <c r="BC512" s="79"/>
      <c r="BD512" s="80"/>
      <c r="BE512" s="81"/>
      <c r="BF512" s="81"/>
      <c r="BG512" s="129"/>
      <c r="BH512" s="82"/>
      <c r="BI512" s="83"/>
      <c r="BJ512" s="138"/>
      <c r="BK512" s="83"/>
      <c r="BL512" s="84"/>
      <c r="BM512" s="85"/>
      <c r="BN512" s="86"/>
      <c r="BO512" s="87"/>
      <c r="BP512" s="88"/>
      <c r="BQ512" s="89"/>
      <c r="BR512" s="90"/>
      <c r="BS512" s="91"/>
      <c r="BT512" s="92"/>
      <c r="BU512" s="91"/>
      <c r="BV512" s="93"/>
      <c r="BW512" s="94"/>
      <c r="BX512" s="95"/>
      <c r="BY512" s="96"/>
      <c r="BZ512" s="132"/>
      <c r="CA512" s="130"/>
      <c r="CB512" s="78"/>
      <c r="CC512" s="98"/>
      <c r="CD512" s="73"/>
      <c r="CE512" s="74"/>
      <c r="CF512" s="99"/>
      <c r="CG512" s="99"/>
      <c r="CH512" s="100"/>
      <c r="CI512" s="101"/>
      <c r="CJ512" s="99"/>
      <c r="CK512" s="102"/>
      <c r="CL512" s="103"/>
      <c r="CM512" s="104"/>
      <c r="CN512" s="105"/>
      <c r="CO512" s="99"/>
      <c r="CP512" s="99"/>
      <c r="CQ512" s="99"/>
      <c r="CR512" s="106"/>
      <c r="CS512" s="74"/>
      <c r="CT512" s="75"/>
      <c r="CU512" s="76"/>
      <c r="CV512" s="77"/>
      <c r="CW512" s="78"/>
      <c r="CX512" s="77"/>
      <c r="CY512" s="79"/>
      <c r="CZ512" s="80"/>
      <c r="DA512" s="81"/>
      <c r="DB512" s="81"/>
      <c r="DC512" s="129"/>
      <c r="DD512" s="82"/>
      <c r="DE512" s="83"/>
      <c r="DF512" s="138"/>
      <c r="DG512" s="83"/>
      <c r="DH512" s="84"/>
      <c r="DI512" s="85"/>
      <c r="DJ512" s="86"/>
      <c r="DK512" s="87"/>
      <c r="DL512" s="88"/>
      <c r="DM512" s="89"/>
      <c r="DN512" s="90"/>
      <c r="DO512" s="91"/>
      <c r="DP512" s="92"/>
      <c r="DQ512" s="91"/>
      <c r="DR512" s="93"/>
      <c r="DS512" s="94"/>
      <c r="DT512" s="95"/>
      <c r="DU512" s="96"/>
      <c r="DV512" s="132"/>
      <c r="DW512" s="130"/>
      <c r="DX512" s="78"/>
      <c r="DY512" s="98"/>
      <c r="DZ512" s="73"/>
      <c r="EA512" s="74"/>
      <c r="EB512" s="99"/>
      <c r="EC512" s="99"/>
      <c r="ED512" s="100"/>
      <c r="EE512" s="101"/>
      <c r="EF512" s="99"/>
      <c r="EG512" s="102"/>
      <c r="EH512" s="103"/>
      <c r="EI512" s="104"/>
      <c r="EJ512" s="105"/>
      <c r="EK512" s="99"/>
      <c r="EL512" s="99"/>
      <c r="EM512" s="99"/>
      <c r="EN512" s="106"/>
      <c r="EO512" s="74"/>
      <c r="EP512" s="75"/>
      <c r="EQ512" s="76"/>
      <c r="ER512" s="77"/>
      <c r="ES512" s="78"/>
      <c r="ET512" s="77"/>
      <c r="EU512" s="79"/>
      <c r="EV512" s="80"/>
      <c r="EW512" s="81"/>
      <c r="EX512" s="81"/>
      <c r="EY512" s="129"/>
      <c r="EZ512" s="82"/>
      <c r="FA512" s="83"/>
      <c r="FB512" s="138"/>
      <c r="FC512" s="83"/>
      <c r="FD512" s="84"/>
      <c r="FE512" s="85"/>
      <c r="FF512" s="86"/>
      <c r="FG512" s="87"/>
      <c r="FH512" s="88"/>
      <c r="FI512" s="89"/>
      <c r="FJ512" s="90"/>
      <c r="FK512" s="91"/>
      <c r="FL512" s="92"/>
      <c r="FM512" s="91"/>
      <c r="FN512" s="93"/>
      <c r="FO512" s="94"/>
      <c r="FP512" s="95"/>
      <c r="FQ512" s="96"/>
      <c r="FR512" s="132"/>
      <c r="FS512" s="130"/>
      <c r="FT512" s="78"/>
      <c r="FU512" s="98"/>
      <c r="FV512" s="73"/>
      <c r="FW512" s="74"/>
      <c r="FX512" s="99"/>
      <c r="FY512" s="99"/>
      <c r="FZ512" s="100"/>
      <c r="GA512" s="101"/>
      <c r="GB512" s="99"/>
      <c r="GC512" s="102"/>
      <c r="GD512" s="103"/>
      <c r="GE512" s="104"/>
      <c r="GF512" s="105"/>
      <c r="GG512" s="99"/>
      <c r="GH512" s="99"/>
      <c r="GI512" s="99"/>
      <c r="GJ512" s="106"/>
      <c r="GK512" s="74"/>
      <c r="GL512" s="75"/>
      <c r="GM512" s="76"/>
      <c r="GN512" s="77"/>
      <c r="GO512" s="78"/>
      <c r="GP512" s="77"/>
      <c r="GQ512" s="79"/>
      <c r="GR512" s="80"/>
      <c r="GS512" s="81"/>
      <c r="GT512" s="81"/>
      <c r="GU512" s="129"/>
      <c r="GV512" s="82"/>
      <c r="GW512" s="83"/>
      <c r="GX512" s="138"/>
      <c r="GY512" s="83"/>
      <c r="GZ512" s="84"/>
      <c r="HA512" s="85"/>
      <c r="HB512" s="86"/>
      <c r="HC512" s="87"/>
      <c r="HD512" s="88"/>
      <c r="HE512" s="89"/>
      <c r="HF512" s="90"/>
      <c r="HG512" s="91"/>
      <c r="HH512" s="92"/>
      <c r="HI512" s="91"/>
      <c r="HJ512" s="93"/>
      <c r="HK512" s="94"/>
      <c r="HL512" s="95"/>
      <c r="HM512" s="96"/>
      <c r="HN512" s="132"/>
      <c r="HO512" s="130"/>
      <c r="HP512" s="78"/>
      <c r="HQ512" s="98"/>
      <c r="HR512" s="73"/>
      <c r="HS512" s="74"/>
      <c r="HT512" s="99"/>
      <c r="HU512" s="99"/>
      <c r="HV512" s="100"/>
      <c r="HW512" s="101"/>
      <c r="HX512" s="99"/>
      <c r="HY512" s="102"/>
      <c r="HZ512" s="103"/>
      <c r="IA512" s="104"/>
      <c r="IB512" s="105"/>
      <c r="IC512" s="99"/>
      <c r="ID512" s="99"/>
      <c r="IE512" s="99"/>
      <c r="IF512" s="106"/>
      <c r="IG512" s="74"/>
      <c r="IH512" s="75"/>
      <c r="II512" s="76"/>
      <c r="IJ512" s="77"/>
      <c r="IK512" s="78"/>
      <c r="IL512" s="77"/>
      <c r="IM512" s="79"/>
      <c r="IN512" s="80"/>
      <c r="IO512" s="81"/>
      <c r="IP512" s="81"/>
      <c r="IQ512" s="129"/>
      <c r="IR512" s="82"/>
      <c r="IS512" s="83"/>
      <c r="IT512" s="138"/>
      <c r="IU512" s="83"/>
      <c r="IV512" s="84"/>
      <c r="IW512" s="85"/>
      <c r="IX512" s="86"/>
      <c r="IY512" s="87"/>
      <c r="IZ512" s="88"/>
      <c r="JA512" s="89"/>
      <c r="JB512" s="90"/>
      <c r="JC512" s="91"/>
      <c r="JD512" s="92"/>
      <c r="JE512" s="91"/>
      <c r="JF512" s="93"/>
      <c r="JG512" s="94"/>
      <c r="JH512" s="95"/>
      <c r="JI512" s="96"/>
      <c r="JJ512" s="132"/>
      <c r="JK512" s="130"/>
      <c r="JL512" s="78"/>
      <c r="JM512" s="98"/>
      <c r="JN512" s="73"/>
      <c r="JO512" s="74"/>
      <c r="JP512" s="99"/>
      <c r="JQ512" s="99"/>
      <c r="JR512" s="100"/>
      <c r="JS512" s="101"/>
      <c r="JT512" s="99"/>
      <c r="JU512" s="102"/>
      <c r="JV512" s="103"/>
      <c r="JW512" s="104"/>
      <c r="JX512" s="105"/>
      <c r="JY512" s="99"/>
      <c r="JZ512" s="99"/>
      <c r="KA512" s="99"/>
      <c r="KB512" s="106"/>
      <c r="KC512" s="74"/>
      <c r="KD512" s="75"/>
      <c r="KE512" s="76"/>
      <c r="KF512" s="77"/>
      <c r="KG512" s="78"/>
      <c r="KH512" s="77"/>
      <c r="KI512" s="79"/>
      <c r="KJ512" s="80"/>
      <c r="KK512" s="81"/>
      <c r="KL512" s="81"/>
      <c r="KM512" s="129"/>
      <c r="KN512" s="82"/>
      <c r="KO512" s="83"/>
      <c r="KP512" s="138"/>
      <c r="KQ512" s="83"/>
      <c r="KR512" s="84"/>
      <c r="KS512" s="85"/>
      <c r="KT512" s="86"/>
      <c r="KU512" s="87"/>
      <c r="KV512" s="88"/>
      <c r="KW512" s="89"/>
      <c r="KX512" s="90"/>
      <c r="KY512" s="91"/>
      <c r="KZ512" s="92"/>
      <c r="LA512" s="91"/>
      <c r="LB512" s="93"/>
      <c r="LC512" s="94"/>
      <c r="LD512" s="95"/>
      <c r="LE512" s="96"/>
      <c r="LF512" s="132"/>
      <c r="LG512" s="130"/>
      <c r="LH512" s="78"/>
      <c r="LI512" s="98"/>
      <c r="LJ512" s="73"/>
      <c r="LK512" s="74"/>
      <c r="LL512" s="99"/>
      <c r="LM512" s="99"/>
      <c r="LN512" s="100"/>
      <c r="LO512" s="101"/>
      <c r="LP512" s="99"/>
      <c r="LQ512" s="102"/>
      <c r="LR512" s="103"/>
      <c r="LS512" s="104"/>
      <c r="LT512" s="105"/>
      <c r="LU512" s="99"/>
      <c r="LV512" s="99"/>
      <c r="LW512" s="99"/>
      <c r="LX512" s="106"/>
      <c r="LY512" s="74"/>
      <c r="LZ512" s="75"/>
      <c r="MA512" s="76"/>
      <c r="MB512" s="77"/>
      <c r="MC512" s="78"/>
      <c r="MD512" s="77"/>
      <c r="ME512" s="79"/>
      <c r="MF512" s="80"/>
      <c r="MG512" s="81"/>
      <c r="MH512" s="81"/>
      <c r="MI512" s="129"/>
      <c r="MJ512" s="82"/>
      <c r="MK512" s="83"/>
      <c r="ML512" s="138"/>
      <c r="MM512" s="83"/>
      <c r="MN512" s="84"/>
      <c r="MO512" s="85"/>
      <c r="MP512" s="86"/>
      <c r="MQ512" s="87"/>
      <c r="MR512" s="88"/>
      <c r="MS512" s="89"/>
      <c r="MT512" s="90"/>
      <c r="MU512" s="91"/>
      <c r="MV512" s="92"/>
      <c r="MW512" s="91"/>
      <c r="MX512" s="93"/>
      <c r="MY512" s="94"/>
      <c r="MZ512" s="95"/>
      <c r="NA512" s="96"/>
      <c r="NB512" s="132"/>
      <c r="NC512" s="130"/>
      <c r="ND512" s="78"/>
      <c r="NE512" s="98"/>
      <c r="NF512" s="73"/>
      <c r="NG512" s="74"/>
      <c r="NH512" s="99"/>
      <c r="NI512" s="99"/>
      <c r="NJ512" s="100"/>
      <c r="NK512" s="101"/>
      <c r="NL512" s="99"/>
      <c r="NM512" s="102"/>
      <c r="NN512" s="103"/>
      <c r="NO512" s="104"/>
      <c r="NP512" s="105"/>
      <c r="NQ512" s="99"/>
      <c r="NR512" s="99"/>
      <c r="NS512" s="99"/>
      <c r="NT512" s="106"/>
      <c r="NU512" s="74"/>
      <c r="NV512" s="75"/>
      <c r="NW512" s="76"/>
      <c r="NX512" s="77"/>
      <c r="NY512" s="78"/>
      <c r="NZ512" s="77"/>
      <c r="OA512" s="79"/>
      <c r="OB512" s="80"/>
      <c r="OC512" s="81"/>
      <c r="OD512" s="81"/>
      <c r="OE512" s="129"/>
      <c r="OF512" s="82"/>
      <c r="OG512" s="83"/>
      <c r="OH512" s="138"/>
      <c r="OI512" s="83"/>
      <c r="OJ512" s="84"/>
      <c r="OK512" s="85"/>
      <c r="OL512" s="86"/>
      <c r="OM512" s="87"/>
      <c r="ON512" s="88"/>
      <c r="OO512" s="89"/>
      <c r="OP512" s="90"/>
      <c r="OQ512" s="91"/>
      <c r="OR512" s="92"/>
      <c r="OS512" s="91"/>
      <c r="OT512" s="93"/>
      <c r="OU512" s="94"/>
      <c r="OV512" s="95"/>
      <c r="OW512" s="96"/>
      <c r="OX512" s="132"/>
      <c r="OY512" s="130"/>
      <c r="OZ512" s="78"/>
      <c r="PA512" s="98"/>
      <c r="PB512" s="73"/>
      <c r="PC512" s="74"/>
      <c r="PD512" s="99"/>
      <c r="PE512" s="99"/>
      <c r="PF512" s="100"/>
      <c r="PG512" s="101"/>
      <c r="PH512" s="99"/>
      <c r="PI512" s="102"/>
      <c r="PJ512" s="103"/>
      <c r="PK512" s="104"/>
      <c r="PL512" s="105"/>
      <c r="PM512" s="99"/>
      <c r="PN512" s="99"/>
      <c r="PO512" s="99"/>
      <c r="PP512" s="106"/>
      <c r="PQ512" s="74"/>
      <c r="PR512" s="75"/>
      <c r="PS512" s="76"/>
      <c r="PT512" s="77"/>
      <c r="PU512" s="78"/>
      <c r="PV512" s="77"/>
      <c r="PW512" s="79"/>
      <c r="PX512" s="80"/>
      <c r="PY512" s="81"/>
      <c r="PZ512" s="81"/>
      <c r="QA512" s="129"/>
      <c r="QB512" s="82"/>
      <c r="QC512" s="83"/>
      <c r="QD512" s="138"/>
      <c r="QE512" s="83"/>
      <c r="QF512" s="84"/>
      <c r="QG512" s="85"/>
      <c r="QH512" s="86"/>
      <c r="QI512" s="87"/>
      <c r="QJ512" s="88"/>
      <c r="QK512" s="89"/>
      <c r="QL512" s="90"/>
      <c r="QM512" s="91"/>
      <c r="QN512" s="92"/>
      <c r="QO512" s="91"/>
      <c r="QP512" s="93"/>
      <c r="QQ512" s="94"/>
      <c r="QR512" s="95"/>
      <c r="QS512" s="96"/>
      <c r="QT512" s="132"/>
      <c r="QU512" s="130"/>
      <c r="QV512" s="78"/>
      <c r="QW512" s="98"/>
      <c r="QX512" s="73"/>
      <c r="QY512" s="74"/>
      <c r="QZ512" s="99"/>
      <c r="RA512" s="99"/>
      <c r="RB512" s="100"/>
      <c r="RC512" s="101"/>
      <c r="RD512" s="99"/>
      <c r="RE512" s="102"/>
      <c r="RF512" s="103"/>
      <c r="RG512" s="104"/>
      <c r="RH512" s="105"/>
      <c r="RI512" s="99"/>
      <c r="RJ512" s="99"/>
      <c r="RK512" s="99"/>
      <c r="RL512" s="106"/>
      <c r="RM512" s="74"/>
      <c r="RN512" s="75"/>
      <c r="RO512" s="76"/>
      <c r="RP512" s="77"/>
      <c r="RQ512" s="78"/>
      <c r="RR512" s="77"/>
      <c r="RS512" s="79"/>
      <c r="RT512" s="80"/>
      <c r="RU512" s="81"/>
      <c r="RV512" s="81"/>
      <c r="RW512" s="129"/>
      <c r="RX512" s="82"/>
      <c r="RY512" s="83"/>
      <c r="RZ512" s="138"/>
      <c r="SA512" s="83"/>
      <c r="SB512" s="84"/>
      <c r="SC512" s="85"/>
      <c r="SD512" s="86"/>
      <c r="SE512" s="87"/>
      <c r="SF512" s="88"/>
      <c r="SG512" s="89"/>
      <c r="SH512" s="90"/>
      <c r="SI512" s="91"/>
      <c r="SJ512" s="92"/>
      <c r="SK512" s="91"/>
      <c r="SL512" s="93"/>
      <c r="SM512" s="94"/>
      <c r="SN512" s="95"/>
      <c r="SO512" s="96"/>
      <c r="SP512" s="132"/>
      <c r="SQ512" s="130"/>
      <c r="SR512" s="78"/>
      <c r="SS512" s="98"/>
      <c r="ST512" s="73"/>
      <c r="SU512" s="74"/>
      <c r="SV512" s="99"/>
      <c r="SW512" s="99"/>
      <c r="SX512" s="100"/>
      <c r="SY512" s="101"/>
      <c r="SZ512" s="99"/>
      <c r="TA512" s="102"/>
      <c r="TB512" s="103"/>
      <c r="TC512" s="104"/>
      <c r="TD512" s="105"/>
      <c r="TE512" s="99"/>
      <c r="TF512" s="99"/>
      <c r="TG512" s="99"/>
      <c r="TH512" s="106"/>
      <c r="TI512" s="74"/>
      <c r="TJ512" s="75"/>
      <c r="TK512" s="76"/>
      <c r="TL512" s="77"/>
      <c r="TM512" s="78"/>
      <c r="TN512" s="77"/>
      <c r="TO512" s="79"/>
      <c r="TP512" s="80"/>
      <c r="TQ512" s="81"/>
      <c r="TR512" s="81"/>
      <c r="TS512" s="129"/>
      <c r="TT512" s="82"/>
      <c r="TU512" s="83"/>
      <c r="TV512" s="138"/>
      <c r="TW512" s="83"/>
      <c r="TX512" s="84"/>
      <c r="TY512" s="85"/>
      <c r="TZ512" s="86"/>
      <c r="UA512" s="87"/>
      <c r="UB512" s="88"/>
      <c r="UC512" s="89"/>
      <c r="UD512" s="90"/>
      <c r="UE512" s="91"/>
      <c r="UF512" s="92"/>
      <c r="UG512" s="91"/>
      <c r="UH512" s="93"/>
      <c r="UI512" s="94"/>
      <c r="UJ512" s="95"/>
      <c r="UK512" s="96"/>
      <c r="UL512" s="132"/>
      <c r="UM512" s="130"/>
      <c r="UN512" s="78"/>
      <c r="UO512" s="98"/>
      <c r="UP512" s="73"/>
      <c r="UQ512" s="74"/>
      <c r="UR512" s="99"/>
      <c r="US512" s="99"/>
      <c r="UT512" s="100"/>
      <c r="UU512" s="101"/>
      <c r="UV512" s="99"/>
      <c r="UW512" s="102"/>
      <c r="UX512" s="103"/>
      <c r="UY512" s="104"/>
      <c r="UZ512" s="105"/>
      <c r="VA512" s="99"/>
      <c r="VB512" s="99"/>
      <c r="VC512" s="99"/>
      <c r="VD512" s="106"/>
      <c r="VE512" s="74"/>
      <c r="VF512" s="75"/>
      <c r="VG512" s="76"/>
      <c r="VH512" s="77"/>
      <c r="VI512" s="78"/>
      <c r="VJ512" s="77"/>
      <c r="VK512" s="79"/>
      <c r="VL512" s="80"/>
      <c r="VM512" s="81"/>
      <c r="VN512" s="81"/>
      <c r="VO512" s="129"/>
      <c r="VP512" s="82"/>
      <c r="VQ512" s="83"/>
      <c r="VR512" s="138"/>
      <c r="VS512" s="83"/>
      <c r="VT512" s="84"/>
      <c r="VU512" s="85"/>
      <c r="VV512" s="86"/>
      <c r="VW512" s="87"/>
      <c r="VX512" s="88"/>
      <c r="VY512" s="89"/>
      <c r="VZ512" s="90"/>
      <c r="WA512" s="91"/>
      <c r="WB512" s="92"/>
      <c r="WC512" s="91"/>
      <c r="WD512" s="93"/>
      <c r="WE512" s="94"/>
      <c r="WF512" s="95"/>
      <c r="WG512" s="96"/>
      <c r="WH512" s="132"/>
      <c r="WI512" s="130"/>
      <c r="WJ512" s="78"/>
      <c r="WK512" s="98"/>
      <c r="WL512" s="73"/>
      <c r="WM512" s="74"/>
      <c r="WN512" s="99"/>
      <c r="WO512" s="99"/>
      <c r="WP512" s="100"/>
      <c r="WQ512" s="101"/>
      <c r="WR512" s="99"/>
      <c r="WS512" s="102"/>
      <c r="WT512" s="103"/>
      <c r="WU512" s="104"/>
      <c r="WV512" s="105"/>
      <c r="WW512" s="99"/>
      <c r="WX512" s="99"/>
      <c r="WY512" s="99"/>
      <c r="WZ512" s="106"/>
      <c r="XA512" s="74"/>
      <c r="XB512" s="75"/>
      <c r="XC512" s="76"/>
      <c r="XD512" s="77"/>
      <c r="XE512" s="78"/>
      <c r="XF512" s="77"/>
      <c r="XG512" s="79"/>
      <c r="XH512" s="80"/>
      <c r="XI512" s="81"/>
      <c r="XJ512" s="81"/>
      <c r="XK512" s="129"/>
      <c r="XL512" s="82"/>
      <c r="XM512" s="83"/>
      <c r="XN512" s="138"/>
      <c r="XO512" s="83"/>
      <c r="XP512" s="84"/>
      <c r="XQ512" s="85"/>
      <c r="XR512" s="86"/>
      <c r="XS512" s="87"/>
      <c r="XT512" s="88"/>
      <c r="XU512" s="89"/>
      <c r="XV512" s="90"/>
      <c r="XW512" s="91"/>
      <c r="XX512" s="92"/>
      <c r="XY512" s="91"/>
      <c r="XZ512" s="93"/>
      <c r="YA512" s="94"/>
      <c r="YB512" s="95"/>
      <c r="YC512" s="96"/>
      <c r="YD512" s="132"/>
      <c r="YE512" s="130"/>
      <c r="YF512" s="78"/>
      <c r="YG512" s="98"/>
      <c r="YH512" s="73"/>
      <c r="YI512" s="74"/>
      <c r="YJ512" s="99"/>
      <c r="YK512" s="99"/>
      <c r="YL512" s="100"/>
      <c r="YM512" s="101"/>
      <c r="YN512" s="99"/>
      <c r="YO512" s="102"/>
      <c r="YP512" s="103"/>
      <c r="YQ512" s="104"/>
      <c r="YR512" s="105"/>
      <c r="YS512" s="99"/>
      <c r="YT512" s="99"/>
      <c r="YU512" s="99"/>
      <c r="YV512" s="106"/>
      <c r="YW512" s="74"/>
      <c r="YX512" s="75"/>
      <c r="YY512" s="76"/>
      <c r="YZ512" s="77"/>
      <c r="ZA512" s="78"/>
      <c r="ZB512" s="77"/>
      <c r="ZC512" s="79"/>
      <c r="ZD512" s="80"/>
      <c r="ZE512" s="81"/>
      <c r="ZF512" s="81"/>
      <c r="ZG512" s="129"/>
      <c r="ZH512" s="82"/>
      <c r="ZI512" s="83"/>
      <c r="ZJ512" s="138"/>
      <c r="ZK512" s="83"/>
      <c r="ZL512" s="84"/>
      <c r="ZM512" s="85"/>
      <c r="ZN512" s="86"/>
      <c r="ZO512" s="87"/>
      <c r="ZP512" s="88"/>
      <c r="ZQ512" s="89"/>
      <c r="ZR512" s="90"/>
      <c r="ZS512" s="91"/>
      <c r="ZT512" s="92"/>
      <c r="ZU512" s="91"/>
      <c r="ZV512" s="93"/>
      <c r="ZW512" s="94"/>
      <c r="ZX512" s="95"/>
      <c r="ZY512" s="96"/>
      <c r="ZZ512" s="132"/>
      <c r="AAA512" s="130"/>
      <c r="AAB512" s="78"/>
      <c r="AAC512" s="98"/>
      <c r="AAD512" s="73"/>
      <c r="AAE512" s="74"/>
      <c r="AAF512" s="99"/>
      <c r="AAG512" s="99"/>
      <c r="AAH512" s="100"/>
      <c r="AAI512" s="101"/>
      <c r="AAJ512" s="99"/>
      <c r="AAK512" s="102"/>
      <c r="AAL512" s="103"/>
      <c r="AAM512" s="104"/>
      <c r="AAN512" s="105"/>
      <c r="AAO512" s="99"/>
      <c r="AAP512" s="99"/>
      <c r="AAQ512" s="99"/>
      <c r="AAR512" s="106"/>
      <c r="AAS512" s="74"/>
      <c r="AAT512" s="75"/>
      <c r="AAU512" s="76"/>
      <c r="AAV512" s="77"/>
      <c r="AAW512" s="78"/>
      <c r="AAX512" s="77"/>
      <c r="AAY512" s="79"/>
      <c r="AAZ512" s="80"/>
      <c r="ABA512" s="81"/>
      <c r="ABB512" s="81"/>
      <c r="ABC512" s="129"/>
      <c r="ABD512" s="82"/>
      <c r="ABE512" s="83"/>
      <c r="ABF512" s="138"/>
      <c r="ABG512" s="83"/>
      <c r="ABH512" s="84"/>
      <c r="ABI512" s="85"/>
      <c r="ABJ512" s="86"/>
      <c r="ABK512" s="87"/>
      <c r="ABL512" s="88"/>
      <c r="ABM512" s="89"/>
      <c r="ABN512" s="90"/>
      <c r="ABO512" s="91"/>
      <c r="ABP512" s="92"/>
      <c r="ABQ512" s="91"/>
      <c r="ABR512" s="93"/>
      <c r="ABS512" s="94"/>
      <c r="ABT512" s="95"/>
      <c r="ABU512" s="96"/>
      <c r="ABV512" s="132"/>
      <c r="ABW512" s="130"/>
      <c r="ABX512" s="78"/>
      <c r="ABY512" s="98"/>
      <c r="ABZ512" s="73"/>
      <c r="ACA512" s="74"/>
      <c r="ACB512" s="99"/>
      <c r="ACC512" s="99"/>
      <c r="ACD512" s="100"/>
      <c r="ACE512" s="101"/>
      <c r="ACF512" s="99"/>
      <c r="ACG512" s="102"/>
      <c r="ACH512" s="103"/>
      <c r="ACI512" s="104"/>
      <c r="ACJ512" s="105"/>
      <c r="ACK512" s="99"/>
      <c r="ACL512" s="99"/>
      <c r="ACM512" s="99"/>
      <c r="ACN512" s="106"/>
      <c r="ACO512" s="74"/>
      <c r="ACP512" s="75"/>
      <c r="ACQ512" s="76"/>
      <c r="ACR512" s="77"/>
      <c r="ACS512" s="78"/>
      <c r="ACT512" s="77"/>
      <c r="ACU512" s="79"/>
      <c r="ACV512" s="80"/>
      <c r="ACW512" s="81"/>
      <c r="ACX512" s="81"/>
      <c r="ACY512" s="129"/>
      <c r="ACZ512" s="82"/>
      <c r="ADA512" s="83"/>
      <c r="ADB512" s="138"/>
      <c r="ADC512" s="83"/>
      <c r="ADD512" s="84"/>
      <c r="ADE512" s="85"/>
      <c r="ADF512" s="86"/>
      <c r="ADG512" s="87"/>
      <c r="ADH512" s="88"/>
      <c r="ADI512" s="89"/>
      <c r="ADJ512" s="90"/>
      <c r="ADK512" s="91"/>
      <c r="ADL512" s="92"/>
      <c r="ADM512" s="91"/>
      <c r="ADN512" s="93"/>
      <c r="ADO512" s="94"/>
      <c r="ADP512" s="95"/>
      <c r="ADQ512" s="96"/>
      <c r="ADR512" s="132"/>
      <c r="ADS512" s="130"/>
      <c r="ADT512" s="78"/>
      <c r="ADU512" s="98"/>
      <c r="ADV512" s="73"/>
      <c r="ADW512" s="74"/>
      <c r="ADX512" s="99"/>
      <c r="ADY512" s="99"/>
      <c r="ADZ512" s="100"/>
      <c r="AEA512" s="101"/>
      <c r="AEB512" s="99"/>
      <c r="AEC512" s="102"/>
      <c r="AED512" s="103"/>
      <c r="AEE512" s="104"/>
      <c r="AEF512" s="105"/>
      <c r="AEG512" s="99"/>
      <c r="AEH512" s="99"/>
      <c r="AEI512" s="99"/>
      <c r="AEJ512" s="106"/>
      <c r="AEK512" s="74"/>
      <c r="AEL512" s="75"/>
      <c r="AEM512" s="76"/>
      <c r="AEN512" s="77"/>
      <c r="AEO512" s="78"/>
      <c r="AEP512" s="77"/>
      <c r="AEQ512" s="79"/>
      <c r="AER512" s="80"/>
      <c r="AES512" s="81"/>
      <c r="AET512" s="81"/>
      <c r="AEU512" s="129"/>
      <c r="AEV512" s="82"/>
      <c r="AEW512" s="83"/>
      <c r="AEX512" s="138"/>
      <c r="AEY512" s="83"/>
      <c r="AEZ512" s="84"/>
      <c r="AFA512" s="85"/>
      <c r="AFB512" s="86"/>
      <c r="AFC512" s="87"/>
      <c r="AFD512" s="88"/>
      <c r="AFE512" s="89"/>
      <c r="AFF512" s="90"/>
      <c r="AFG512" s="91"/>
      <c r="AFH512" s="92"/>
      <c r="AFI512" s="91"/>
      <c r="AFJ512" s="93"/>
      <c r="AFK512" s="94"/>
      <c r="AFL512" s="95"/>
      <c r="AFM512" s="96"/>
      <c r="AFN512" s="132"/>
      <c r="AFO512" s="130"/>
      <c r="AFP512" s="78"/>
      <c r="AFQ512" s="98"/>
      <c r="AFR512" s="73"/>
      <c r="AFS512" s="74"/>
      <c r="AFT512" s="99"/>
      <c r="AFU512" s="99"/>
      <c r="AFV512" s="100"/>
      <c r="AFW512" s="101"/>
      <c r="AFX512" s="99"/>
      <c r="AFY512" s="102"/>
      <c r="AFZ512" s="103"/>
      <c r="AGA512" s="104"/>
      <c r="AGB512" s="105"/>
      <c r="AGC512" s="99"/>
      <c r="AGD512" s="99"/>
      <c r="AGE512" s="99"/>
      <c r="AGF512" s="106"/>
      <c r="AGG512" s="74"/>
      <c r="AGH512" s="75"/>
      <c r="AGI512" s="76"/>
      <c r="AGJ512" s="77"/>
      <c r="AGK512" s="78"/>
      <c r="AGL512" s="77"/>
      <c r="AGM512" s="79"/>
      <c r="AGN512" s="80"/>
      <c r="AGO512" s="81"/>
      <c r="AGP512" s="81"/>
      <c r="AGQ512" s="129"/>
      <c r="AGR512" s="82"/>
      <c r="AGS512" s="83"/>
      <c r="AGT512" s="138"/>
      <c r="AGU512" s="83"/>
      <c r="AGV512" s="84"/>
      <c r="AGW512" s="85"/>
      <c r="AGX512" s="86"/>
      <c r="AGY512" s="87"/>
      <c r="AGZ512" s="88"/>
      <c r="AHA512" s="89"/>
      <c r="AHB512" s="90"/>
      <c r="AHC512" s="91"/>
      <c r="AHD512" s="92"/>
      <c r="AHE512" s="91"/>
      <c r="AHF512" s="93"/>
      <c r="AHG512" s="94"/>
      <c r="AHH512" s="95"/>
      <c r="AHI512" s="96"/>
      <c r="AHJ512" s="132"/>
      <c r="AHK512" s="130"/>
      <c r="AHL512" s="78"/>
      <c r="AHM512" s="98"/>
      <c r="AHN512" s="73"/>
      <c r="AHO512" s="74"/>
      <c r="AHP512" s="99"/>
      <c r="AHQ512" s="99"/>
      <c r="AHR512" s="100"/>
      <c r="AHS512" s="101"/>
      <c r="AHT512" s="99"/>
      <c r="AHU512" s="102"/>
      <c r="AHV512" s="103"/>
      <c r="AHW512" s="104"/>
      <c r="AHX512" s="105"/>
      <c r="AHY512" s="99"/>
      <c r="AHZ512" s="99"/>
      <c r="AIA512" s="99"/>
      <c r="AIB512" s="106"/>
      <c r="AIC512" s="74"/>
      <c r="AID512" s="75"/>
      <c r="AIE512" s="76"/>
      <c r="AIF512" s="77"/>
      <c r="AIG512" s="78"/>
      <c r="AIH512" s="77"/>
      <c r="AII512" s="79"/>
      <c r="AIJ512" s="80"/>
      <c r="AIK512" s="81"/>
      <c r="AIL512" s="81"/>
      <c r="AIM512" s="129"/>
      <c r="AIN512" s="82"/>
      <c r="AIO512" s="83"/>
      <c r="AIP512" s="138"/>
      <c r="AIQ512" s="83"/>
      <c r="AIR512" s="84"/>
      <c r="AIS512" s="85"/>
      <c r="AIT512" s="86"/>
      <c r="AIU512" s="87"/>
      <c r="AIV512" s="88"/>
      <c r="AIW512" s="89"/>
      <c r="AIX512" s="90"/>
      <c r="AIY512" s="91"/>
      <c r="AIZ512" s="92"/>
      <c r="AJA512" s="91"/>
      <c r="AJB512" s="93"/>
      <c r="AJC512" s="94"/>
      <c r="AJD512" s="95"/>
      <c r="AJE512" s="96"/>
      <c r="AJF512" s="132"/>
      <c r="AJG512" s="130"/>
      <c r="AJH512" s="78"/>
      <c r="AJI512" s="98"/>
      <c r="AJJ512" s="73"/>
      <c r="AJK512" s="74"/>
      <c r="AJL512" s="99"/>
      <c r="AJM512" s="99"/>
      <c r="AJN512" s="100"/>
      <c r="AJO512" s="101"/>
      <c r="AJP512" s="99"/>
      <c r="AJQ512" s="102"/>
      <c r="AJR512" s="103"/>
      <c r="AJS512" s="104"/>
      <c r="AJT512" s="105"/>
      <c r="AJU512" s="99"/>
      <c r="AJV512" s="99"/>
      <c r="AJW512" s="99"/>
      <c r="AJX512" s="106"/>
      <c r="AJY512" s="74"/>
      <c r="AJZ512" s="75"/>
      <c r="AKA512" s="76"/>
      <c r="AKB512" s="77"/>
      <c r="AKC512" s="78"/>
      <c r="AKD512" s="77"/>
      <c r="AKE512" s="79"/>
      <c r="AKF512" s="80"/>
      <c r="AKG512" s="81"/>
      <c r="AKH512" s="81"/>
      <c r="AKI512" s="129"/>
      <c r="AKJ512" s="82"/>
      <c r="AKK512" s="83"/>
      <c r="AKL512" s="138"/>
      <c r="AKM512" s="83"/>
      <c r="AKN512" s="84"/>
      <c r="AKO512" s="85"/>
      <c r="AKP512" s="86"/>
      <c r="AKQ512" s="87"/>
      <c r="AKR512" s="88"/>
      <c r="AKS512" s="89"/>
      <c r="AKT512" s="90"/>
      <c r="AKU512" s="91"/>
      <c r="AKV512" s="92"/>
      <c r="AKW512" s="91"/>
      <c r="AKX512" s="93"/>
      <c r="AKY512" s="94"/>
      <c r="AKZ512" s="95"/>
      <c r="ALA512" s="96"/>
      <c r="ALB512" s="132"/>
      <c r="ALC512" s="130"/>
      <c r="ALD512" s="78"/>
      <c r="ALE512" s="98"/>
      <c r="ALF512" s="73"/>
      <c r="ALG512" s="74"/>
      <c r="ALH512" s="99"/>
      <c r="ALI512" s="99"/>
      <c r="ALJ512" s="100"/>
      <c r="ALK512" s="101"/>
      <c r="ALL512" s="99"/>
      <c r="ALM512" s="102"/>
      <c r="ALN512" s="103"/>
      <c r="ALO512" s="104"/>
      <c r="ALP512" s="105"/>
      <c r="ALQ512" s="99"/>
      <c r="ALR512" s="99"/>
      <c r="ALS512" s="99"/>
      <c r="ALT512" s="106"/>
      <c r="ALU512" s="74"/>
      <c r="ALV512" s="75"/>
      <c r="ALW512" s="76"/>
      <c r="ALX512" s="77"/>
      <c r="ALY512" s="78"/>
      <c r="ALZ512" s="77"/>
      <c r="AMA512" s="79"/>
      <c r="AMB512" s="80"/>
      <c r="AMC512" s="81"/>
      <c r="AMD512" s="81"/>
      <c r="AME512" s="129"/>
      <c r="AMF512" s="82"/>
      <c r="AMG512" s="83"/>
      <c r="AMH512" s="138"/>
      <c r="AMI512" s="83"/>
      <c r="AMJ512" s="84"/>
      <c r="AMK512" s="85"/>
      <c r="AML512" s="86"/>
      <c r="AMM512" s="87"/>
      <c r="AMN512" s="88"/>
      <c r="AMO512" s="89"/>
      <c r="AMP512" s="90"/>
      <c r="AMQ512" s="91"/>
      <c r="AMR512" s="92"/>
      <c r="AMS512" s="91"/>
      <c r="AMT512" s="93"/>
      <c r="AMU512" s="94"/>
      <c r="AMV512" s="95"/>
      <c r="AMW512" s="96"/>
      <c r="AMX512" s="132"/>
      <c r="AMY512" s="130"/>
      <c r="AMZ512" s="78"/>
      <c r="ANA512" s="98"/>
      <c r="ANB512" s="73"/>
      <c r="ANC512" s="74"/>
      <c r="AND512" s="99"/>
      <c r="ANE512" s="99"/>
      <c r="ANF512" s="100"/>
      <c r="ANG512" s="101"/>
      <c r="ANH512" s="99"/>
      <c r="ANI512" s="102"/>
      <c r="ANJ512" s="103"/>
      <c r="ANK512" s="104"/>
      <c r="ANL512" s="105"/>
      <c r="ANM512" s="99"/>
      <c r="ANN512" s="99"/>
      <c r="ANO512" s="99"/>
      <c r="ANP512" s="106"/>
      <c r="ANQ512" s="74"/>
      <c r="ANR512" s="75"/>
      <c r="ANS512" s="76"/>
      <c r="ANT512" s="77"/>
      <c r="ANU512" s="78"/>
      <c r="ANV512" s="77"/>
      <c r="ANW512" s="79"/>
      <c r="ANX512" s="80"/>
      <c r="ANY512" s="81"/>
      <c r="ANZ512" s="81"/>
      <c r="AOA512" s="129"/>
      <c r="AOB512" s="82"/>
      <c r="AOC512" s="83"/>
      <c r="AOD512" s="138"/>
      <c r="AOE512" s="83"/>
      <c r="AOF512" s="84"/>
      <c r="AOG512" s="85"/>
      <c r="AOH512" s="86"/>
      <c r="AOI512" s="87"/>
      <c r="AOJ512" s="88"/>
      <c r="AOK512" s="89"/>
      <c r="AOL512" s="90"/>
      <c r="AOM512" s="91"/>
      <c r="AON512" s="92"/>
      <c r="AOO512" s="91"/>
      <c r="AOP512" s="93"/>
      <c r="AOQ512" s="94"/>
      <c r="AOR512" s="95"/>
      <c r="AOS512" s="96"/>
      <c r="AOT512" s="132"/>
      <c r="AOU512" s="130"/>
      <c r="AOV512" s="78"/>
      <c r="AOW512" s="98"/>
      <c r="AOX512" s="73"/>
      <c r="AOY512" s="74"/>
      <c r="AOZ512" s="99"/>
      <c r="APA512" s="99"/>
      <c r="APB512" s="100"/>
      <c r="APC512" s="101"/>
      <c r="APD512" s="99"/>
      <c r="APE512" s="102"/>
      <c r="APF512" s="103"/>
      <c r="APG512" s="104"/>
      <c r="APH512" s="105"/>
      <c r="API512" s="99"/>
      <c r="APJ512" s="99"/>
      <c r="APK512" s="99"/>
      <c r="APL512" s="106"/>
      <c r="APM512" s="74"/>
      <c r="APN512" s="75"/>
      <c r="APO512" s="76"/>
      <c r="APP512" s="77"/>
      <c r="APQ512" s="78"/>
      <c r="APR512" s="77"/>
      <c r="APS512" s="79"/>
      <c r="APT512" s="80"/>
      <c r="APU512" s="81"/>
      <c r="APV512" s="81"/>
      <c r="APW512" s="129"/>
      <c r="APX512" s="82"/>
      <c r="APY512" s="83"/>
      <c r="APZ512" s="138"/>
      <c r="AQA512" s="83"/>
      <c r="AQB512" s="84"/>
      <c r="AQC512" s="85"/>
      <c r="AQD512" s="86"/>
      <c r="AQE512" s="87"/>
      <c r="AQF512" s="88"/>
      <c r="AQG512" s="89"/>
      <c r="AQH512" s="90"/>
      <c r="AQI512" s="91"/>
      <c r="AQJ512" s="92"/>
      <c r="AQK512" s="91"/>
      <c r="AQL512" s="93"/>
      <c r="AQM512" s="94"/>
      <c r="AQN512" s="95"/>
      <c r="AQO512" s="96"/>
      <c r="AQP512" s="132"/>
      <c r="AQQ512" s="130"/>
      <c r="AQR512" s="78"/>
      <c r="AQS512" s="98"/>
      <c r="AQT512" s="73"/>
      <c r="AQU512" s="74"/>
      <c r="AQV512" s="99"/>
      <c r="AQW512" s="99"/>
      <c r="AQX512" s="100"/>
      <c r="AQY512" s="101"/>
      <c r="AQZ512" s="99"/>
      <c r="ARA512" s="102"/>
      <c r="ARB512" s="103"/>
      <c r="ARC512" s="104"/>
      <c r="ARD512" s="105"/>
      <c r="ARE512" s="99"/>
      <c r="ARF512" s="99"/>
      <c r="ARG512" s="99"/>
      <c r="ARH512" s="106"/>
      <c r="ARI512" s="74"/>
      <c r="ARJ512" s="75"/>
      <c r="ARK512" s="76"/>
      <c r="ARL512" s="77"/>
      <c r="ARM512" s="78"/>
      <c r="ARN512" s="77"/>
      <c r="ARO512" s="79"/>
      <c r="ARP512" s="80"/>
      <c r="ARQ512" s="81"/>
      <c r="ARR512" s="81"/>
      <c r="ARS512" s="129"/>
      <c r="ART512" s="82"/>
      <c r="ARU512" s="83"/>
      <c r="ARV512" s="138"/>
      <c r="ARW512" s="83"/>
      <c r="ARX512" s="84"/>
      <c r="ARY512" s="85"/>
      <c r="ARZ512" s="86"/>
      <c r="ASA512" s="87"/>
      <c r="ASB512" s="88"/>
      <c r="ASC512" s="89"/>
      <c r="ASD512" s="90"/>
      <c r="ASE512" s="91"/>
      <c r="ASF512" s="92"/>
      <c r="ASG512" s="91"/>
      <c r="ASH512" s="93"/>
      <c r="ASI512" s="94"/>
      <c r="ASJ512" s="95"/>
      <c r="ASK512" s="96"/>
      <c r="ASL512" s="132"/>
      <c r="ASM512" s="130"/>
      <c r="ASN512" s="78"/>
      <c r="ASO512" s="98"/>
      <c r="ASP512" s="73"/>
      <c r="ASQ512" s="74"/>
      <c r="ASR512" s="99"/>
      <c r="ASS512" s="99"/>
      <c r="AST512" s="100"/>
      <c r="ASU512" s="101"/>
      <c r="ASV512" s="99"/>
      <c r="ASW512" s="102"/>
      <c r="ASX512" s="103"/>
      <c r="ASY512" s="104"/>
      <c r="ASZ512" s="105"/>
      <c r="ATA512" s="99"/>
      <c r="ATB512" s="99"/>
      <c r="ATC512" s="99"/>
      <c r="ATD512" s="106"/>
      <c r="ATE512" s="74"/>
      <c r="ATF512" s="75"/>
      <c r="ATG512" s="76"/>
      <c r="ATH512" s="77"/>
      <c r="ATI512" s="78"/>
      <c r="ATJ512" s="77"/>
      <c r="ATK512" s="79"/>
      <c r="ATL512" s="80"/>
      <c r="ATM512" s="81"/>
      <c r="ATN512" s="81"/>
      <c r="ATO512" s="129"/>
      <c r="ATP512" s="82"/>
      <c r="ATQ512" s="83"/>
      <c r="ATR512" s="138"/>
      <c r="ATS512" s="83"/>
      <c r="ATT512" s="84"/>
      <c r="ATU512" s="85"/>
      <c r="ATV512" s="86"/>
      <c r="ATW512" s="87"/>
      <c r="ATX512" s="88"/>
      <c r="ATY512" s="89"/>
      <c r="ATZ512" s="90"/>
      <c r="AUA512" s="91"/>
      <c r="AUB512" s="92"/>
      <c r="AUC512" s="91"/>
      <c r="AUD512" s="93"/>
      <c r="AUE512" s="94"/>
      <c r="AUF512" s="95"/>
      <c r="AUG512" s="96"/>
      <c r="AUH512" s="132"/>
      <c r="AUI512" s="130"/>
      <c r="AUJ512" s="78"/>
      <c r="AUK512" s="98"/>
      <c r="AUL512" s="73"/>
      <c r="AUM512" s="74"/>
      <c r="AUN512" s="99"/>
      <c r="AUO512" s="99"/>
      <c r="AUP512" s="100"/>
      <c r="AUQ512" s="101"/>
      <c r="AUR512" s="99"/>
      <c r="AUS512" s="102"/>
      <c r="AUT512" s="103"/>
      <c r="AUU512" s="104"/>
      <c r="AUV512" s="105"/>
      <c r="AUW512" s="99"/>
      <c r="AUX512" s="99"/>
      <c r="AUY512" s="99"/>
      <c r="AUZ512" s="106"/>
      <c r="AVA512" s="74"/>
      <c r="AVB512" s="75"/>
      <c r="AVC512" s="76"/>
      <c r="AVD512" s="77"/>
      <c r="AVE512" s="78"/>
      <c r="AVF512" s="77"/>
      <c r="AVG512" s="79"/>
      <c r="AVH512" s="80"/>
      <c r="AVI512" s="81"/>
      <c r="AVJ512" s="81"/>
      <c r="AVK512" s="129"/>
      <c r="AVL512" s="82"/>
      <c r="AVM512" s="83"/>
      <c r="AVN512" s="138"/>
      <c r="AVO512" s="83"/>
      <c r="AVP512" s="84"/>
      <c r="AVQ512" s="85"/>
      <c r="AVR512" s="86"/>
      <c r="AVS512" s="87"/>
      <c r="AVT512" s="88"/>
      <c r="AVU512" s="89"/>
      <c r="AVV512" s="90"/>
      <c r="AVW512" s="91"/>
      <c r="AVX512" s="92"/>
      <c r="AVY512" s="91"/>
      <c r="AVZ512" s="93"/>
      <c r="AWA512" s="94"/>
      <c r="AWB512" s="95"/>
      <c r="AWC512" s="96"/>
      <c r="AWD512" s="132"/>
      <c r="AWE512" s="130"/>
      <c r="AWF512" s="78"/>
      <c r="AWG512" s="98"/>
      <c r="AWH512" s="73"/>
      <c r="AWI512" s="74"/>
      <c r="AWJ512" s="99"/>
      <c r="AWK512" s="99"/>
      <c r="AWL512" s="100"/>
      <c r="AWM512" s="101"/>
      <c r="AWN512" s="99"/>
      <c r="AWO512" s="102"/>
      <c r="AWP512" s="103"/>
      <c r="AWQ512" s="104"/>
      <c r="AWR512" s="105"/>
      <c r="AWS512" s="99"/>
      <c r="AWT512" s="99"/>
      <c r="AWU512" s="99"/>
      <c r="AWV512" s="106"/>
      <c r="AWW512" s="74"/>
      <c r="AWX512" s="75"/>
      <c r="AWY512" s="76"/>
      <c r="AWZ512" s="77"/>
      <c r="AXA512" s="78"/>
      <c r="AXB512" s="77"/>
      <c r="AXC512" s="79"/>
      <c r="AXD512" s="80"/>
      <c r="AXE512" s="81"/>
      <c r="AXF512" s="81"/>
      <c r="AXG512" s="129"/>
      <c r="AXH512" s="82"/>
      <c r="AXI512" s="83"/>
      <c r="AXJ512" s="138"/>
      <c r="AXK512" s="83"/>
      <c r="AXL512" s="84"/>
      <c r="AXM512" s="85"/>
      <c r="AXN512" s="86"/>
      <c r="AXO512" s="87"/>
      <c r="AXP512" s="88"/>
      <c r="AXQ512" s="89"/>
      <c r="AXR512" s="90"/>
      <c r="AXS512" s="91"/>
      <c r="AXT512" s="92"/>
      <c r="AXU512" s="91"/>
      <c r="AXV512" s="93"/>
      <c r="AXW512" s="94"/>
      <c r="AXX512" s="95"/>
      <c r="AXY512" s="96"/>
      <c r="AXZ512" s="132"/>
      <c r="AYA512" s="130"/>
      <c r="AYB512" s="78"/>
      <c r="AYC512" s="98"/>
      <c r="AYD512" s="73"/>
      <c r="AYE512" s="74"/>
      <c r="AYF512" s="99"/>
      <c r="AYG512" s="99"/>
      <c r="AYH512" s="100"/>
      <c r="AYI512" s="101"/>
      <c r="AYJ512" s="99"/>
      <c r="AYK512" s="102"/>
      <c r="AYL512" s="103"/>
      <c r="AYM512" s="104"/>
      <c r="AYN512" s="105"/>
      <c r="AYO512" s="99"/>
      <c r="AYP512" s="99"/>
      <c r="AYQ512" s="99"/>
      <c r="AYR512" s="106"/>
      <c r="AYS512" s="74"/>
      <c r="AYT512" s="75"/>
      <c r="AYU512" s="76"/>
      <c r="AYV512" s="77"/>
      <c r="AYW512" s="78"/>
      <c r="AYX512" s="77"/>
      <c r="AYY512" s="79"/>
      <c r="AYZ512" s="80"/>
      <c r="AZA512" s="81"/>
      <c r="AZB512" s="81"/>
      <c r="AZC512" s="129"/>
      <c r="AZD512" s="82"/>
      <c r="AZE512" s="83"/>
      <c r="AZF512" s="138"/>
      <c r="AZG512" s="83"/>
      <c r="AZH512" s="84"/>
      <c r="AZI512" s="85"/>
      <c r="AZJ512" s="86"/>
      <c r="AZK512" s="87"/>
      <c r="AZL512" s="88"/>
      <c r="AZM512" s="89"/>
      <c r="AZN512" s="90"/>
      <c r="AZO512" s="91"/>
      <c r="AZP512" s="92"/>
      <c r="AZQ512" s="91"/>
      <c r="AZR512" s="93"/>
      <c r="AZS512" s="94"/>
      <c r="AZT512" s="95"/>
      <c r="AZU512" s="96"/>
      <c r="AZV512" s="132"/>
      <c r="AZW512" s="130"/>
      <c r="AZX512" s="78"/>
      <c r="AZY512" s="98"/>
      <c r="AZZ512" s="73"/>
      <c r="BAA512" s="74"/>
      <c r="BAB512" s="99"/>
      <c r="BAC512" s="99"/>
      <c r="BAD512" s="100"/>
      <c r="BAE512" s="101"/>
      <c r="BAF512" s="99"/>
      <c r="BAG512" s="102"/>
      <c r="BAH512" s="103"/>
      <c r="BAI512" s="104"/>
      <c r="BAJ512" s="105"/>
      <c r="BAK512" s="99"/>
      <c r="BAL512" s="99"/>
      <c r="BAM512" s="99"/>
      <c r="BAN512" s="106"/>
      <c r="BAO512" s="74"/>
      <c r="BAP512" s="75"/>
      <c r="BAQ512" s="76"/>
      <c r="BAR512" s="77"/>
      <c r="BAS512" s="78"/>
      <c r="BAT512" s="77"/>
      <c r="BAU512" s="79"/>
      <c r="BAV512" s="80"/>
      <c r="BAW512" s="81"/>
      <c r="BAX512" s="81"/>
      <c r="BAY512" s="129"/>
      <c r="BAZ512" s="82"/>
      <c r="BBA512" s="83"/>
      <c r="BBB512" s="138"/>
      <c r="BBC512" s="83"/>
      <c r="BBD512" s="84"/>
      <c r="BBE512" s="85"/>
      <c r="BBF512" s="86"/>
      <c r="BBG512" s="87"/>
      <c r="BBH512" s="88"/>
      <c r="BBI512" s="89"/>
      <c r="BBJ512" s="90"/>
      <c r="BBK512" s="91"/>
      <c r="BBL512" s="92"/>
      <c r="BBM512" s="91"/>
      <c r="BBN512" s="93"/>
      <c r="BBO512" s="94"/>
      <c r="BBP512" s="95"/>
      <c r="BBQ512" s="96"/>
      <c r="BBR512" s="132"/>
      <c r="BBS512" s="130"/>
      <c r="BBT512" s="78"/>
      <c r="BBU512" s="98"/>
      <c r="BBV512" s="73"/>
      <c r="BBW512" s="74"/>
      <c r="BBX512" s="99"/>
      <c r="BBY512" s="99"/>
      <c r="BBZ512" s="100"/>
      <c r="BCA512" s="101"/>
      <c r="BCB512" s="99"/>
      <c r="BCC512" s="102"/>
      <c r="BCD512" s="103"/>
      <c r="BCE512" s="104"/>
      <c r="BCF512" s="105"/>
      <c r="BCG512" s="99"/>
      <c r="BCH512" s="99"/>
      <c r="BCI512" s="99"/>
      <c r="BCJ512" s="106"/>
      <c r="BCK512" s="74"/>
      <c r="BCL512" s="75"/>
      <c r="BCM512" s="76"/>
      <c r="BCN512" s="77"/>
      <c r="BCO512" s="78"/>
      <c r="BCP512" s="77"/>
      <c r="BCQ512" s="79"/>
      <c r="BCR512" s="80"/>
      <c r="BCS512" s="81"/>
      <c r="BCT512" s="81"/>
      <c r="BCU512" s="129"/>
      <c r="BCV512" s="82"/>
      <c r="BCW512" s="83"/>
      <c r="BCX512" s="138"/>
      <c r="BCY512" s="83"/>
      <c r="BCZ512" s="84"/>
      <c r="BDA512" s="85"/>
      <c r="BDB512" s="86"/>
      <c r="BDC512" s="87"/>
      <c r="BDD512" s="88"/>
      <c r="BDE512" s="89"/>
      <c r="BDF512" s="90"/>
      <c r="BDG512" s="91"/>
      <c r="BDH512" s="92"/>
      <c r="BDI512" s="91"/>
      <c r="BDJ512" s="93"/>
      <c r="BDK512" s="94"/>
      <c r="BDL512" s="95"/>
      <c r="BDM512" s="96"/>
      <c r="BDN512" s="132"/>
      <c r="BDO512" s="130"/>
      <c r="BDP512" s="78"/>
      <c r="BDQ512" s="98"/>
      <c r="BDR512" s="73"/>
      <c r="BDS512" s="74"/>
      <c r="BDT512" s="99"/>
      <c r="BDU512" s="99"/>
      <c r="BDV512" s="100"/>
      <c r="BDW512" s="101"/>
      <c r="BDX512" s="99"/>
      <c r="BDY512" s="102"/>
      <c r="BDZ512" s="103"/>
      <c r="BEA512" s="104"/>
      <c r="BEB512" s="105"/>
      <c r="BEC512" s="99"/>
      <c r="BED512" s="99"/>
      <c r="BEE512" s="99"/>
      <c r="BEF512" s="106"/>
      <c r="BEG512" s="74"/>
      <c r="BEH512" s="75"/>
      <c r="BEI512" s="76"/>
      <c r="BEJ512" s="77"/>
      <c r="BEK512" s="78"/>
      <c r="BEL512" s="77"/>
      <c r="BEM512" s="79"/>
      <c r="BEN512" s="80"/>
      <c r="BEO512" s="81"/>
      <c r="BEP512" s="81"/>
      <c r="BEQ512" s="129"/>
      <c r="BER512" s="82"/>
      <c r="BES512" s="83"/>
      <c r="BET512" s="138"/>
      <c r="BEU512" s="83"/>
      <c r="BEV512" s="84"/>
      <c r="BEW512" s="85"/>
      <c r="BEX512" s="86"/>
      <c r="BEY512" s="87"/>
      <c r="BEZ512" s="88"/>
      <c r="BFA512" s="89"/>
      <c r="BFB512" s="90"/>
      <c r="BFC512" s="91"/>
      <c r="BFD512" s="92"/>
      <c r="BFE512" s="91"/>
      <c r="BFF512" s="93"/>
      <c r="BFG512" s="94"/>
      <c r="BFH512" s="95"/>
      <c r="BFI512" s="96"/>
      <c r="BFJ512" s="132"/>
      <c r="BFK512" s="130"/>
      <c r="BFL512" s="78"/>
      <c r="BFM512" s="98"/>
      <c r="BFN512" s="73"/>
      <c r="BFO512" s="74"/>
      <c r="BFP512" s="99"/>
      <c r="BFQ512" s="99"/>
      <c r="BFR512" s="100"/>
      <c r="BFS512" s="101"/>
      <c r="BFT512" s="99"/>
      <c r="BFU512" s="102"/>
      <c r="BFV512" s="103"/>
      <c r="BFW512" s="104"/>
      <c r="BFX512" s="105"/>
      <c r="BFY512" s="99"/>
      <c r="BFZ512" s="99"/>
      <c r="BGA512" s="99"/>
      <c r="BGB512" s="106"/>
      <c r="BGC512" s="74"/>
      <c r="BGD512" s="75"/>
      <c r="BGE512" s="76"/>
      <c r="BGF512" s="77"/>
      <c r="BGG512" s="78"/>
      <c r="BGH512" s="77"/>
      <c r="BGI512" s="79"/>
      <c r="BGJ512" s="80"/>
      <c r="BGK512" s="81"/>
      <c r="BGL512" s="81"/>
      <c r="BGM512" s="129"/>
      <c r="BGN512" s="82"/>
      <c r="BGO512" s="83"/>
      <c r="BGP512" s="138"/>
      <c r="BGQ512" s="83"/>
      <c r="BGR512" s="84"/>
      <c r="BGS512" s="85"/>
      <c r="BGT512" s="86"/>
      <c r="BGU512" s="87"/>
      <c r="BGV512" s="88"/>
      <c r="BGW512" s="89"/>
      <c r="BGX512" s="90"/>
      <c r="BGY512" s="91"/>
      <c r="BGZ512" s="92"/>
      <c r="BHA512" s="91"/>
      <c r="BHB512" s="93"/>
      <c r="BHC512" s="94"/>
      <c r="BHD512" s="95"/>
      <c r="BHE512" s="96"/>
      <c r="BHF512" s="132"/>
      <c r="BHG512" s="130"/>
      <c r="BHH512" s="78"/>
      <c r="BHI512" s="98"/>
      <c r="BHJ512" s="73"/>
      <c r="BHK512" s="74"/>
      <c r="BHL512" s="99"/>
      <c r="BHM512" s="99"/>
      <c r="BHN512" s="100"/>
      <c r="BHO512" s="101"/>
      <c r="BHP512" s="99"/>
      <c r="BHQ512" s="102"/>
      <c r="BHR512" s="103"/>
      <c r="BHS512" s="104"/>
      <c r="BHT512" s="105"/>
      <c r="BHU512" s="99"/>
      <c r="BHV512" s="99"/>
      <c r="BHW512" s="99"/>
      <c r="BHX512" s="106"/>
      <c r="BHY512" s="74"/>
      <c r="BHZ512" s="75"/>
      <c r="BIA512" s="76"/>
      <c r="BIB512" s="77"/>
      <c r="BIC512" s="78"/>
      <c r="BID512" s="77"/>
      <c r="BIE512" s="79"/>
      <c r="BIF512" s="80"/>
      <c r="BIG512" s="81"/>
      <c r="BIH512" s="81"/>
      <c r="BII512" s="129"/>
      <c r="BIJ512" s="82"/>
      <c r="BIK512" s="83"/>
      <c r="BIL512" s="138"/>
      <c r="BIM512" s="83"/>
      <c r="BIN512" s="84"/>
      <c r="BIO512" s="85"/>
      <c r="BIP512" s="86"/>
      <c r="BIQ512" s="87"/>
      <c r="BIR512" s="88"/>
      <c r="BIS512" s="89"/>
      <c r="BIT512" s="90"/>
      <c r="BIU512" s="91"/>
      <c r="BIV512" s="92"/>
      <c r="BIW512" s="91"/>
      <c r="BIX512" s="93"/>
      <c r="BIY512" s="94"/>
      <c r="BIZ512" s="95"/>
      <c r="BJA512" s="96"/>
      <c r="BJB512" s="132"/>
      <c r="BJC512" s="130"/>
      <c r="BJD512" s="78"/>
      <c r="BJE512" s="98"/>
      <c r="BJF512" s="73"/>
      <c r="BJG512" s="74"/>
      <c r="BJH512" s="99"/>
      <c r="BJI512" s="99"/>
      <c r="BJJ512" s="100"/>
      <c r="BJK512" s="101"/>
      <c r="BJL512" s="99"/>
      <c r="BJM512" s="102"/>
      <c r="BJN512" s="103"/>
      <c r="BJO512" s="104"/>
      <c r="BJP512" s="105"/>
      <c r="BJQ512" s="99"/>
      <c r="BJR512" s="99"/>
      <c r="BJS512" s="99"/>
      <c r="BJT512" s="106"/>
      <c r="BJU512" s="74"/>
      <c r="BJV512" s="75"/>
      <c r="BJW512" s="76"/>
      <c r="BJX512" s="77"/>
      <c r="BJY512" s="78"/>
      <c r="BJZ512" s="77"/>
      <c r="BKA512" s="79"/>
      <c r="BKB512" s="80"/>
      <c r="BKC512" s="81"/>
      <c r="BKD512" s="81"/>
      <c r="BKE512" s="129"/>
      <c r="BKF512" s="82"/>
      <c r="BKG512" s="83"/>
      <c r="BKH512" s="138"/>
      <c r="BKI512" s="83"/>
      <c r="BKJ512" s="84"/>
      <c r="BKK512" s="85"/>
      <c r="BKL512" s="86"/>
      <c r="BKM512" s="87"/>
      <c r="BKN512" s="88"/>
      <c r="BKO512" s="89"/>
      <c r="BKP512" s="90"/>
      <c r="BKQ512" s="91"/>
      <c r="BKR512" s="92"/>
      <c r="BKS512" s="91"/>
      <c r="BKT512" s="93"/>
      <c r="BKU512" s="94"/>
      <c r="BKV512" s="95"/>
      <c r="BKW512" s="96"/>
      <c r="BKX512" s="132"/>
      <c r="BKY512" s="130"/>
      <c r="BKZ512" s="78"/>
      <c r="BLA512" s="98"/>
      <c r="BLB512" s="73"/>
      <c r="BLC512" s="74"/>
      <c r="BLD512" s="99"/>
      <c r="BLE512" s="99"/>
      <c r="BLF512" s="100"/>
      <c r="BLG512" s="101"/>
      <c r="BLH512" s="99"/>
      <c r="BLI512" s="102"/>
      <c r="BLJ512" s="103"/>
      <c r="BLK512" s="104"/>
      <c r="BLL512" s="105"/>
      <c r="BLM512" s="99"/>
      <c r="BLN512" s="99"/>
      <c r="BLO512" s="99"/>
      <c r="BLP512" s="106"/>
      <c r="BLQ512" s="74"/>
      <c r="BLR512" s="75"/>
      <c r="BLS512" s="76"/>
      <c r="BLT512" s="77"/>
      <c r="BLU512" s="78"/>
      <c r="BLV512" s="77"/>
      <c r="BLW512" s="79"/>
      <c r="BLX512" s="80"/>
      <c r="BLY512" s="81"/>
      <c r="BLZ512" s="81"/>
      <c r="BMA512" s="129"/>
      <c r="BMB512" s="82"/>
      <c r="BMC512" s="83"/>
      <c r="BMD512" s="138"/>
      <c r="BME512" s="83"/>
      <c r="BMF512" s="84"/>
      <c r="BMG512" s="85"/>
      <c r="BMH512" s="86"/>
      <c r="BMI512" s="87"/>
      <c r="BMJ512" s="88"/>
      <c r="BMK512" s="89"/>
      <c r="BML512" s="90"/>
      <c r="BMM512" s="91"/>
      <c r="BMN512" s="92"/>
      <c r="BMO512" s="91"/>
      <c r="BMP512" s="93"/>
      <c r="BMQ512" s="94"/>
      <c r="BMR512" s="95"/>
      <c r="BMS512" s="96"/>
      <c r="BMT512" s="132"/>
      <c r="BMU512" s="130"/>
      <c r="BMV512" s="78"/>
      <c r="BMW512" s="98"/>
      <c r="BMX512" s="73"/>
      <c r="BMY512" s="74"/>
      <c r="BMZ512" s="99"/>
      <c r="BNA512" s="99"/>
      <c r="BNB512" s="100"/>
      <c r="BNC512" s="101"/>
      <c r="BND512" s="99"/>
      <c r="BNE512" s="102"/>
      <c r="BNF512" s="103"/>
      <c r="BNG512" s="104"/>
      <c r="BNH512" s="105"/>
      <c r="BNI512" s="99"/>
      <c r="BNJ512" s="99"/>
      <c r="BNK512" s="99"/>
      <c r="BNL512" s="106"/>
      <c r="BNM512" s="74"/>
      <c r="BNN512" s="75"/>
      <c r="BNO512" s="76"/>
      <c r="BNP512" s="77"/>
      <c r="BNQ512" s="78"/>
      <c r="BNR512" s="77"/>
      <c r="BNS512" s="79"/>
      <c r="BNT512" s="80"/>
      <c r="BNU512" s="81"/>
      <c r="BNV512" s="81"/>
      <c r="BNW512" s="129"/>
      <c r="BNX512" s="82"/>
      <c r="BNY512" s="83"/>
      <c r="BNZ512" s="138"/>
      <c r="BOA512" s="83"/>
      <c r="BOB512" s="84"/>
      <c r="BOC512" s="85"/>
      <c r="BOD512" s="86"/>
      <c r="BOE512" s="87"/>
      <c r="BOF512" s="88"/>
      <c r="BOG512" s="89"/>
      <c r="BOH512" s="90"/>
      <c r="BOI512" s="91"/>
      <c r="BOJ512" s="92"/>
      <c r="BOK512" s="91"/>
      <c r="BOL512" s="93"/>
      <c r="BOM512" s="94"/>
      <c r="BON512" s="95"/>
      <c r="BOO512" s="96"/>
      <c r="BOP512" s="132"/>
      <c r="BOQ512" s="130"/>
      <c r="BOR512" s="78"/>
      <c r="BOS512" s="98"/>
      <c r="BOT512" s="73"/>
      <c r="BOU512" s="74"/>
      <c r="BOV512" s="99"/>
      <c r="BOW512" s="99"/>
      <c r="BOX512" s="100"/>
      <c r="BOY512" s="101"/>
      <c r="BOZ512" s="99"/>
      <c r="BPA512" s="102"/>
      <c r="BPB512" s="103"/>
      <c r="BPC512" s="104"/>
      <c r="BPD512" s="105"/>
      <c r="BPE512" s="99"/>
      <c r="BPF512" s="99"/>
      <c r="BPG512" s="99"/>
      <c r="BPH512" s="106"/>
      <c r="BPI512" s="74"/>
      <c r="BPJ512" s="75"/>
      <c r="BPK512" s="76"/>
      <c r="BPL512" s="77"/>
      <c r="BPM512" s="78"/>
      <c r="BPN512" s="77"/>
      <c r="BPO512" s="79"/>
      <c r="BPP512" s="80"/>
      <c r="BPQ512" s="81"/>
      <c r="BPR512" s="81"/>
      <c r="BPS512" s="129"/>
      <c r="BPT512" s="82"/>
      <c r="BPU512" s="83"/>
      <c r="BPV512" s="138"/>
      <c r="BPW512" s="83"/>
      <c r="BPX512" s="84"/>
      <c r="BPY512" s="85"/>
      <c r="BPZ512" s="86"/>
      <c r="BQA512" s="87"/>
      <c r="BQB512" s="88"/>
      <c r="BQC512" s="89"/>
      <c r="BQD512" s="90"/>
      <c r="BQE512" s="91"/>
      <c r="BQF512" s="92"/>
      <c r="BQG512" s="91"/>
      <c r="BQH512" s="93"/>
      <c r="BQI512" s="94"/>
      <c r="BQJ512" s="95"/>
      <c r="BQK512" s="96"/>
      <c r="BQL512" s="132"/>
      <c r="BQM512" s="130"/>
      <c r="BQN512" s="78"/>
      <c r="BQO512" s="98"/>
      <c r="BQP512" s="73"/>
      <c r="BQQ512" s="74"/>
      <c r="BQR512" s="99"/>
      <c r="BQS512" s="99"/>
      <c r="BQT512" s="100"/>
      <c r="BQU512" s="101"/>
      <c r="BQV512" s="99"/>
      <c r="BQW512" s="102"/>
      <c r="BQX512" s="103"/>
      <c r="BQY512" s="104"/>
      <c r="BQZ512" s="105"/>
      <c r="BRA512" s="99"/>
      <c r="BRB512" s="99"/>
      <c r="BRC512" s="99"/>
      <c r="BRD512" s="106"/>
      <c r="BRE512" s="74"/>
      <c r="BRF512" s="75"/>
      <c r="BRG512" s="76"/>
      <c r="BRH512" s="77"/>
      <c r="BRI512" s="78"/>
      <c r="BRJ512" s="77"/>
      <c r="BRK512" s="79"/>
      <c r="BRL512" s="80"/>
      <c r="BRM512" s="81"/>
      <c r="BRN512" s="81"/>
      <c r="BRO512" s="129"/>
      <c r="BRP512" s="82"/>
      <c r="BRQ512" s="83"/>
      <c r="BRR512" s="138"/>
      <c r="BRS512" s="83"/>
      <c r="BRT512" s="84"/>
      <c r="BRU512" s="85"/>
      <c r="BRV512" s="86"/>
      <c r="BRW512" s="87"/>
      <c r="BRX512" s="88"/>
      <c r="BRY512" s="89"/>
      <c r="BRZ512" s="90"/>
      <c r="BSA512" s="91"/>
      <c r="BSB512" s="92"/>
      <c r="BSC512" s="91"/>
      <c r="BSD512" s="93"/>
      <c r="BSE512" s="94"/>
      <c r="BSF512" s="95"/>
      <c r="BSG512" s="96"/>
      <c r="BSH512" s="132"/>
      <c r="BSI512" s="130"/>
      <c r="BSJ512" s="78"/>
      <c r="BSK512" s="98"/>
      <c r="BSL512" s="73"/>
      <c r="BSM512" s="74"/>
      <c r="BSN512" s="99"/>
      <c r="BSO512" s="99"/>
      <c r="BSP512" s="100"/>
      <c r="BSQ512" s="101"/>
      <c r="BSR512" s="99"/>
      <c r="BSS512" s="102"/>
      <c r="BST512" s="103"/>
      <c r="BSU512" s="104"/>
      <c r="BSV512" s="105"/>
      <c r="BSW512" s="99"/>
      <c r="BSX512" s="99"/>
      <c r="BSY512" s="99"/>
      <c r="BSZ512" s="106"/>
      <c r="BTA512" s="74"/>
      <c r="BTB512" s="75"/>
      <c r="BTC512" s="76"/>
      <c r="BTD512" s="77"/>
      <c r="BTE512" s="78"/>
      <c r="BTF512" s="77"/>
      <c r="BTG512" s="79"/>
      <c r="BTH512" s="80"/>
      <c r="BTI512" s="81"/>
      <c r="BTJ512" s="81"/>
      <c r="BTK512" s="129"/>
      <c r="BTL512" s="82"/>
      <c r="BTM512" s="83"/>
      <c r="BTN512" s="138"/>
      <c r="BTO512" s="83"/>
      <c r="BTP512" s="84"/>
      <c r="BTQ512" s="85"/>
      <c r="BTR512" s="86"/>
      <c r="BTS512" s="87"/>
      <c r="BTT512" s="88"/>
      <c r="BTU512" s="89"/>
      <c r="BTV512" s="90"/>
      <c r="BTW512" s="91"/>
      <c r="BTX512" s="92"/>
      <c r="BTY512" s="91"/>
      <c r="BTZ512" s="93"/>
      <c r="BUA512" s="94"/>
      <c r="BUB512" s="95"/>
      <c r="BUC512" s="96"/>
      <c r="BUD512" s="132"/>
      <c r="BUE512" s="130"/>
      <c r="BUF512" s="78"/>
      <c r="BUG512" s="98"/>
      <c r="BUH512" s="73"/>
      <c r="BUI512" s="74"/>
      <c r="BUJ512" s="99"/>
      <c r="BUK512" s="99"/>
      <c r="BUL512" s="100"/>
      <c r="BUM512" s="101"/>
      <c r="BUN512" s="99"/>
      <c r="BUO512" s="102"/>
      <c r="BUP512" s="103"/>
      <c r="BUQ512" s="104"/>
      <c r="BUR512" s="105"/>
      <c r="BUS512" s="99"/>
      <c r="BUT512" s="99"/>
      <c r="BUU512" s="99"/>
      <c r="BUV512" s="106"/>
      <c r="BUW512" s="74"/>
      <c r="BUX512" s="75"/>
      <c r="BUY512" s="76"/>
      <c r="BUZ512" s="77"/>
      <c r="BVA512" s="78"/>
      <c r="BVB512" s="77"/>
      <c r="BVC512" s="79"/>
      <c r="BVD512" s="80"/>
      <c r="BVE512" s="81"/>
      <c r="BVF512" s="81"/>
      <c r="BVG512" s="129"/>
      <c r="BVH512" s="82"/>
      <c r="BVI512" s="83"/>
      <c r="BVJ512" s="138"/>
      <c r="BVK512" s="83"/>
      <c r="BVL512" s="84"/>
      <c r="BVM512" s="85"/>
      <c r="BVN512" s="86"/>
      <c r="BVO512" s="87"/>
      <c r="BVP512" s="88"/>
      <c r="BVQ512" s="89"/>
      <c r="BVR512" s="90"/>
      <c r="BVS512" s="91"/>
      <c r="BVT512" s="92"/>
      <c r="BVU512" s="91"/>
      <c r="BVV512" s="93"/>
      <c r="BVW512" s="94"/>
      <c r="BVX512" s="95"/>
      <c r="BVY512" s="96"/>
      <c r="BVZ512" s="132"/>
      <c r="BWA512" s="130"/>
      <c r="BWB512" s="78"/>
      <c r="BWC512" s="98"/>
      <c r="BWD512" s="73"/>
      <c r="BWE512" s="74"/>
      <c r="BWF512" s="99"/>
      <c r="BWG512" s="99"/>
      <c r="BWH512" s="100"/>
      <c r="BWI512" s="101"/>
      <c r="BWJ512" s="99"/>
      <c r="BWK512" s="102"/>
      <c r="BWL512" s="103"/>
      <c r="BWM512" s="104"/>
      <c r="BWN512" s="105"/>
      <c r="BWO512" s="99"/>
      <c r="BWP512" s="99"/>
      <c r="BWQ512" s="99"/>
      <c r="BWR512" s="106"/>
      <c r="BWS512" s="74"/>
      <c r="BWT512" s="75"/>
      <c r="BWU512" s="76"/>
      <c r="BWV512" s="77"/>
      <c r="BWW512" s="78"/>
      <c r="BWX512" s="77"/>
      <c r="BWY512" s="79"/>
      <c r="BWZ512" s="80"/>
      <c r="BXA512" s="81"/>
      <c r="BXB512" s="81"/>
      <c r="BXC512" s="129"/>
      <c r="BXD512" s="82"/>
      <c r="BXE512" s="83"/>
      <c r="BXF512" s="138"/>
      <c r="BXG512" s="83"/>
      <c r="BXH512" s="84"/>
      <c r="BXI512" s="85"/>
      <c r="BXJ512" s="86"/>
      <c r="BXK512" s="87"/>
      <c r="BXL512" s="88"/>
      <c r="BXM512" s="89"/>
      <c r="BXN512" s="90"/>
      <c r="BXO512" s="91"/>
      <c r="BXP512" s="92"/>
      <c r="BXQ512" s="91"/>
      <c r="BXR512" s="93"/>
      <c r="BXS512" s="94"/>
      <c r="BXT512" s="95"/>
      <c r="BXU512" s="96"/>
      <c r="BXV512" s="132"/>
      <c r="BXW512" s="130"/>
      <c r="BXX512" s="78"/>
      <c r="BXY512" s="98"/>
      <c r="BXZ512" s="73"/>
      <c r="BYA512" s="74"/>
      <c r="BYB512" s="99"/>
      <c r="BYC512" s="99"/>
      <c r="BYD512" s="100"/>
      <c r="BYE512" s="101"/>
      <c r="BYF512" s="99"/>
      <c r="BYG512" s="102"/>
      <c r="BYH512" s="103"/>
      <c r="BYI512" s="104"/>
      <c r="BYJ512" s="105"/>
      <c r="BYK512" s="99"/>
      <c r="BYL512" s="99"/>
      <c r="BYM512" s="99"/>
      <c r="BYN512" s="106"/>
      <c r="BYO512" s="74"/>
      <c r="BYP512" s="75"/>
      <c r="BYQ512" s="76"/>
      <c r="BYR512" s="77"/>
      <c r="BYS512" s="78"/>
      <c r="BYT512" s="77"/>
      <c r="BYU512" s="79"/>
      <c r="BYV512" s="80"/>
      <c r="BYW512" s="81"/>
      <c r="BYX512" s="81"/>
      <c r="BYY512" s="129"/>
      <c r="BYZ512" s="82"/>
      <c r="BZA512" s="83"/>
      <c r="BZB512" s="138"/>
      <c r="BZC512" s="83"/>
      <c r="BZD512" s="84"/>
      <c r="BZE512" s="85"/>
      <c r="BZF512" s="86"/>
      <c r="BZG512" s="87"/>
      <c r="BZH512" s="88"/>
      <c r="BZI512" s="89"/>
      <c r="BZJ512" s="90"/>
      <c r="BZK512" s="91"/>
      <c r="BZL512" s="92"/>
      <c r="BZM512" s="91"/>
      <c r="BZN512" s="93"/>
      <c r="BZO512" s="94"/>
      <c r="BZP512" s="95"/>
      <c r="BZQ512" s="96"/>
      <c r="BZR512" s="132"/>
      <c r="BZS512" s="130"/>
      <c r="BZT512" s="78"/>
      <c r="BZU512" s="98"/>
      <c r="BZV512" s="73"/>
      <c r="BZW512" s="74"/>
      <c r="BZX512" s="99"/>
      <c r="BZY512" s="99"/>
      <c r="BZZ512" s="100"/>
      <c r="CAA512" s="101"/>
      <c r="CAB512" s="99"/>
      <c r="CAC512" s="102"/>
      <c r="CAD512" s="103"/>
      <c r="CAE512" s="104"/>
      <c r="CAF512" s="105"/>
      <c r="CAG512" s="99"/>
      <c r="CAH512" s="99"/>
      <c r="CAI512" s="99"/>
      <c r="CAJ512" s="106"/>
      <c r="CAK512" s="74"/>
      <c r="CAL512" s="75"/>
      <c r="CAM512" s="76"/>
      <c r="CAN512" s="77"/>
      <c r="CAO512" s="78"/>
      <c r="CAP512" s="77"/>
      <c r="CAQ512" s="79"/>
      <c r="CAR512" s="80"/>
      <c r="CAS512" s="81"/>
      <c r="CAT512" s="81"/>
      <c r="CAU512" s="129"/>
      <c r="CAV512" s="82"/>
      <c r="CAW512" s="83"/>
      <c r="CAX512" s="138"/>
      <c r="CAY512" s="83"/>
      <c r="CAZ512" s="84"/>
      <c r="CBA512" s="85"/>
      <c r="CBB512" s="86"/>
      <c r="CBC512" s="87"/>
      <c r="CBD512" s="88"/>
      <c r="CBE512" s="89"/>
      <c r="CBF512" s="90"/>
      <c r="CBG512" s="91"/>
      <c r="CBH512" s="92"/>
      <c r="CBI512" s="91"/>
      <c r="CBJ512" s="93"/>
      <c r="CBK512" s="94"/>
      <c r="CBL512" s="95"/>
      <c r="CBM512" s="96"/>
      <c r="CBN512" s="132"/>
      <c r="CBO512" s="130"/>
      <c r="CBP512" s="78"/>
      <c r="CBQ512" s="98"/>
      <c r="CBR512" s="73"/>
      <c r="CBS512" s="74"/>
      <c r="CBT512" s="99"/>
      <c r="CBU512" s="99"/>
      <c r="CBV512" s="100"/>
      <c r="CBW512" s="101"/>
      <c r="CBX512" s="99"/>
      <c r="CBY512" s="102"/>
      <c r="CBZ512" s="103"/>
      <c r="CCA512" s="104"/>
      <c r="CCB512" s="105"/>
      <c r="CCC512" s="99"/>
      <c r="CCD512" s="99"/>
      <c r="CCE512" s="99"/>
      <c r="CCF512" s="106"/>
      <c r="CCG512" s="74"/>
      <c r="CCH512" s="75"/>
      <c r="CCI512" s="76"/>
      <c r="CCJ512" s="77"/>
      <c r="CCK512" s="78"/>
      <c r="CCL512" s="77"/>
      <c r="CCM512" s="79"/>
      <c r="CCN512" s="80"/>
      <c r="CCO512" s="81"/>
      <c r="CCP512" s="81"/>
      <c r="CCQ512" s="129"/>
      <c r="CCR512" s="82"/>
      <c r="CCS512" s="83"/>
      <c r="CCT512" s="138"/>
      <c r="CCU512" s="83"/>
      <c r="CCV512" s="84"/>
      <c r="CCW512" s="85"/>
      <c r="CCX512" s="86"/>
      <c r="CCY512" s="87"/>
      <c r="CCZ512" s="88"/>
      <c r="CDA512" s="89"/>
      <c r="CDB512" s="90"/>
      <c r="CDC512" s="91"/>
      <c r="CDD512" s="92"/>
      <c r="CDE512" s="91"/>
      <c r="CDF512" s="93"/>
      <c r="CDG512" s="94"/>
      <c r="CDH512" s="95"/>
      <c r="CDI512" s="96"/>
      <c r="CDJ512" s="132"/>
      <c r="CDK512" s="130"/>
      <c r="CDL512" s="78"/>
      <c r="CDM512" s="98"/>
      <c r="CDN512" s="73"/>
      <c r="CDO512" s="74"/>
      <c r="CDP512" s="99"/>
      <c r="CDQ512" s="99"/>
      <c r="CDR512" s="100"/>
      <c r="CDS512" s="101"/>
      <c r="CDT512" s="99"/>
      <c r="CDU512" s="102"/>
      <c r="CDV512" s="103"/>
      <c r="CDW512" s="104"/>
      <c r="CDX512" s="105"/>
      <c r="CDY512" s="99"/>
      <c r="CDZ512" s="99"/>
      <c r="CEA512" s="99"/>
      <c r="CEB512" s="106"/>
      <c r="CEC512" s="74"/>
      <c r="CED512" s="75"/>
      <c r="CEE512" s="76"/>
      <c r="CEF512" s="77"/>
      <c r="CEG512" s="78"/>
      <c r="CEH512" s="77"/>
      <c r="CEI512" s="79"/>
      <c r="CEJ512" s="80"/>
      <c r="CEK512" s="81"/>
      <c r="CEL512" s="81"/>
      <c r="CEM512" s="129"/>
      <c r="CEN512" s="82"/>
      <c r="CEO512" s="83"/>
      <c r="CEP512" s="138"/>
      <c r="CEQ512" s="83"/>
      <c r="CER512" s="84"/>
      <c r="CES512" s="85"/>
      <c r="CET512" s="86"/>
      <c r="CEU512" s="87"/>
      <c r="CEV512" s="88"/>
      <c r="CEW512" s="89"/>
      <c r="CEX512" s="90"/>
      <c r="CEY512" s="91"/>
      <c r="CEZ512" s="92"/>
      <c r="CFA512" s="91"/>
      <c r="CFB512" s="93"/>
      <c r="CFC512" s="94"/>
      <c r="CFD512" s="95"/>
      <c r="CFE512" s="96"/>
      <c r="CFF512" s="132"/>
      <c r="CFG512" s="130"/>
      <c r="CFH512" s="78"/>
      <c r="CFI512" s="98"/>
      <c r="CFJ512" s="73"/>
      <c r="CFK512" s="74"/>
      <c r="CFL512" s="99"/>
      <c r="CFM512" s="99"/>
      <c r="CFN512" s="100"/>
      <c r="CFO512" s="101"/>
      <c r="CFP512" s="99"/>
      <c r="CFQ512" s="102"/>
      <c r="CFR512" s="103"/>
      <c r="CFS512" s="104"/>
      <c r="CFT512" s="105"/>
      <c r="CFU512" s="99"/>
      <c r="CFV512" s="99"/>
      <c r="CFW512" s="99"/>
      <c r="CFX512" s="106"/>
      <c r="CFY512" s="74"/>
      <c r="CFZ512" s="75"/>
      <c r="CGA512" s="76"/>
      <c r="CGB512" s="77"/>
      <c r="CGC512" s="78"/>
      <c r="CGD512" s="77"/>
      <c r="CGE512" s="79"/>
      <c r="CGF512" s="80"/>
      <c r="CGG512" s="81"/>
      <c r="CGH512" s="81"/>
      <c r="CGI512" s="129"/>
      <c r="CGJ512" s="82"/>
      <c r="CGK512" s="83"/>
      <c r="CGL512" s="138"/>
      <c r="CGM512" s="83"/>
      <c r="CGN512" s="84"/>
      <c r="CGO512" s="85"/>
      <c r="CGP512" s="86"/>
      <c r="CGQ512" s="87"/>
      <c r="CGR512" s="88"/>
      <c r="CGS512" s="89"/>
      <c r="CGT512" s="90"/>
      <c r="CGU512" s="91"/>
      <c r="CGV512" s="92"/>
      <c r="CGW512" s="91"/>
      <c r="CGX512" s="93"/>
      <c r="CGY512" s="94"/>
      <c r="CGZ512" s="95"/>
      <c r="CHA512" s="96"/>
      <c r="CHB512" s="132"/>
      <c r="CHC512" s="130"/>
      <c r="CHD512" s="78"/>
      <c r="CHE512" s="98"/>
      <c r="CHF512" s="73"/>
      <c r="CHG512" s="74"/>
      <c r="CHH512" s="99"/>
      <c r="CHI512" s="99"/>
      <c r="CHJ512" s="100"/>
      <c r="CHK512" s="101"/>
      <c r="CHL512" s="99"/>
      <c r="CHM512" s="102"/>
      <c r="CHN512" s="103"/>
      <c r="CHO512" s="104"/>
      <c r="CHP512" s="105"/>
      <c r="CHQ512" s="99"/>
      <c r="CHR512" s="99"/>
      <c r="CHS512" s="99"/>
      <c r="CHT512" s="106"/>
      <c r="CHU512" s="74"/>
      <c r="CHV512" s="75"/>
      <c r="CHW512" s="76"/>
      <c r="CHX512" s="77"/>
      <c r="CHY512" s="78"/>
      <c r="CHZ512" s="77"/>
      <c r="CIA512" s="79"/>
      <c r="CIB512" s="80"/>
      <c r="CIC512" s="81"/>
      <c r="CID512" s="81"/>
      <c r="CIE512" s="129"/>
      <c r="CIF512" s="82"/>
      <c r="CIG512" s="83"/>
      <c r="CIH512" s="138"/>
      <c r="CII512" s="83"/>
      <c r="CIJ512" s="84"/>
      <c r="CIK512" s="85"/>
      <c r="CIL512" s="86"/>
      <c r="CIM512" s="87"/>
      <c r="CIN512" s="88"/>
      <c r="CIO512" s="89"/>
      <c r="CIP512" s="90"/>
      <c r="CIQ512" s="91"/>
      <c r="CIR512" s="92"/>
      <c r="CIS512" s="91"/>
      <c r="CIT512" s="93"/>
      <c r="CIU512" s="94"/>
      <c r="CIV512" s="95"/>
      <c r="CIW512" s="96"/>
      <c r="CIX512" s="132"/>
      <c r="CIY512" s="130"/>
      <c r="CIZ512" s="78"/>
      <c r="CJA512" s="98"/>
      <c r="CJB512" s="73"/>
      <c r="CJC512" s="74"/>
      <c r="CJD512" s="99"/>
      <c r="CJE512" s="99"/>
      <c r="CJF512" s="100"/>
      <c r="CJG512" s="101"/>
      <c r="CJH512" s="99"/>
      <c r="CJI512" s="102"/>
      <c r="CJJ512" s="103"/>
      <c r="CJK512" s="104"/>
      <c r="CJL512" s="105"/>
      <c r="CJM512" s="99"/>
      <c r="CJN512" s="99"/>
      <c r="CJO512" s="99"/>
      <c r="CJP512" s="106"/>
      <c r="CJQ512" s="74"/>
      <c r="CJR512" s="75"/>
      <c r="CJS512" s="76"/>
      <c r="CJT512" s="77"/>
      <c r="CJU512" s="78"/>
      <c r="CJV512" s="77"/>
      <c r="CJW512" s="79"/>
      <c r="CJX512" s="80"/>
      <c r="CJY512" s="81"/>
      <c r="CJZ512" s="81"/>
      <c r="CKA512" s="129"/>
      <c r="CKB512" s="82"/>
      <c r="CKC512" s="83"/>
      <c r="CKD512" s="138"/>
      <c r="CKE512" s="83"/>
      <c r="CKF512" s="84"/>
      <c r="CKG512" s="85"/>
      <c r="CKH512" s="86"/>
      <c r="CKI512" s="87"/>
      <c r="CKJ512" s="88"/>
      <c r="CKK512" s="89"/>
      <c r="CKL512" s="90"/>
      <c r="CKM512" s="91"/>
      <c r="CKN512" s="92"/>
      <c r="CKO512" s="91"/>
      <c r="CKP512" s="93"/>
      <c r="CKQ512" s="94"/>
      <c r="CKR512" s="95"/>
      <c r="CKS512" s="96"/>
      <c r="CKT512" s="132"/>
      <c r="CKU512" s="130"/>
      <c r="CKV512" s="78"/>
      <c r="CKW512" s="98"/>
      <c r="CKX512" s="73"/>
      <c r="CKY512" s="74"/>
      <c r="CKZ512" s="99"/>
      <c r="CLA512" s="99"/>
      <c r="CLB512" s="100"/>
      <c r="CLC512" s="101"/>
      <c r="CLD512" s="99"/>
      <c r="CLE512" s="102"/>
      <c r="CLF512" s="103"/>
      <c r="CLG512" s="104"/>
      <c r="CLH512" s="105"/>
      <c r="CLI512" s="99"/>
      <c r="CLJ512" s="99"/>
      <c r="CLK512" s="99"/>
      <c r="CLL512" s="106"/>
      <c r="CLM512" s="74"/>
      <c r="CLN512" s="75"/>
      <c r="CLO512" s="76"/>
      <c r="CLP512" s="77"/>
      <c r="CLQ512" s="78"/>
      <c r="CLR512" s="77"/>
      <c r="CLS512" s="79"/>
      <c r="CLT512" s="80"/>
      <c r="CLU512" s="81"/>
      <c r="CLV512" s="81"/>
      <c r="CLW512" s="129"/>
      <c r="CLX512" s="82"/>
      <c r="CLY512" s="83"/>
      <c r="CLZ512" s="138"/>
      <c r="CMA512" s="83"/>
      <c r="CMB512" s="84"/>
      <c r="CMC512" s="85"/>
      <c r="CMD512" s="86"/>
      <c r="CME512" s="87"/>
      <c r="CMF512" s="88"/>
      <c r="CMG512" s="89"/>
      <c r="CMH512" s="90"/>
      <c r="CMI512" s="91"/>
      <c r="CMJ512" s="92"/>
      <c r="CMK512" s="91"/>
      <c r="CML512" s="93"/>
      <c r="CMM512" s="94"/>
      <c r="CMN512" s="95"/>
      <c r="CMO512" s="96"/>
      <c r="CMP512" s="132"/>
      <c r="CMQ512" s="130"/>
      <c r="CMR512" s="78"/>
      <c r="CMS512" s="98"/>
      <c r="CMT512" s="73"/>
      <c r="CMU512" s="74"/>
      <c r="CMV512" s="99"/>
      <c r="CMW512" s="99"/>
      <c r="CMX512" s="100"/>
      <c r="CMY512" s="101"/>
      <c r="CMZ512" s="99"/>
      <c r="CNA512" s="102"/>
      <c r="CNB512" s="103"/>
      <c r="CNC512" s="104"/>
      <c r="CND512" s="105"/>
      <c r="CNE512" s="99"/>
      <c r="CNF512" s="99"/>
      <c r="CNG512" s="99"/>
      <c r="CNH512" s="106"/>
      <c r="CNI512" s="74"/>
      <c r="CNJ512" s="75"/>
      <c r="CNK512" s="76"/>
      <c r="CNL512" s="77"/>
      <c r="CNM512" s="78"/>
      <c r="CNN512" s="77"/>
      <c r="CNO512" s="79"/>
      <c r="CNP512" s="80"/>
      <c r="CNQ512" s="81"/>
      <c r="CNR512" s="81"/>
      <c r="CNS512" s="129"/>
      <c r="CNT512" s="82"/>
      <c r="CNU512" s="83"/>
      <c r="CNV512" s="138"/>
      <c r="CNW512" s="83"/>
      <c r="CNX512" s="84"/>
      <c r="CNY512" s="85"/>
      <c r="CNZ512" s="86"/>
      <c r="COA512" s="87"/>
      <c r="COB512" s="88"/>
      <c r="COC512" s="89"/>
      <c r="COD512" s="90"/>
      <c r="COE512" s="91"/>
      <c r="COF512" s="92"/>
      <c r="COG512" s="91"/>
      <c r="COH512" s="93"/>
      <c r="COI512" s="94"/>
      <c r="COJ512" s="95"/>
      <c r="COK512" s="96"/>
      <c r="COL512" s="132"/>
      <c r="COM512" s="130"/>
      <c r="CON512" s="78"/>
      <c r="COO512" s="98"/>
      <c r="COP512" s="73"/>
      <c r="COQ512" s="74"/>
      <c r="COR512" s="99"/>
      <c r="COS512" s="99"/>
      <c r="COT512" s="100"/>
      <c r="COU512" s="101"/>
      <c r="COV512" s="99"/>
      <c r="COW512" s="102"/>
      <c r="COX512" s="103"/>
      <c r="COY512" s="104"/>
      <c r="COZ512" s="105"/>
      <c r="CPA512" s="99"/>
      <c r="CPB512" s="99"/>
      <c r="CPC512" s="99"/>
      <c r="CPD512" s="106"/>
      <c r="CPE512" s="74"/>
      <c r="CPF512" s="75"/>
      <c r="CPG512" s="76"/>
      <c r="CPH512" s="77"/>
      <c r="CPI512" s="78"/>
      <c r="CPJ512" s="77"/>
      <c r="CPK512" s="79"/>
      <c r="CPL512" s="80"/>
      <c r="CPM512" s="81"/>
      <c r="CPN512" s="81"/>
      <c r="CPO512" s="129"/>
      <c r="CPP512" s="82"/>
      <c r="CPQ512" s="83"/>
      <c r="CPR512" s="138"/>
      <c r="CPS512" s="83"/>
      <c r="CPT512" s="84"/>
      <c r="CPU512" s="85"/>
      <c r="CPV512" s="86"/>
      <c r="CPW512" s="87"/>
      <c r="CPX512" s="88"/>
      <c r="CPY512" s="89"/>
      <c r="CPZ512" s="90"/>
      <c r="CQA512" s="91"/>
      <c r="CQB512" s="92"/>
      <c r="CQC512" s="91"/>
      <c r="CQD512" s="93"/>
      <c r="CQE512" s="94"/>
      <c r="CQF512" s="95"/>
      <c r="CQG512" s="96"/>
      <c r="CQH512" s="132"/>
      <c r="CQI512" s="130"/>
      <c r="CQJ512" s="78"/>
      <c r="CQK512" s="98"/>
      <c r="CQL512" s="73"/>
      <c r="CQM512" s="74"/>
      <c r="CQN512" s="99"/>
      <c r="CQO512" s="99"/>
      <c r="CQP512" s="100"/>
      <c r="CQQ512" s="101"/>
      <c r="CQR512" s="99"/>
      <c r="CQS512" s="102"/>
      <c r="CQT512" s="103"/>
      <c r="CQU512" s="104"/>
      <c r="CQV512" s="105"/>
      <c r="CQW512" s="99"/>
      <c r="CQX512" s="99"/>
      <c r="CQY512" s="99"/>
      <c r="CQZ512" s="106"/>
      <c r="CRA512" s="74"/>
      <c r="CRB512" s="75"/>
      <c r="CRC512" s="76"/>
      <c r="CRD512" s="77"/>
      <c r="CRE512" s="78"/>
      <c r="CRF512" s="77"/>
      <c r="CRG512" s="79"/>
      <c r="CRH512" s="80"/>
      <c r="CRI512" s="81"/>
      <c r="CRJ512" s="81"/>
      <c r="CRK512" s="129"/>
      <c r="CRL512" s="82"/>
      <c r="CRM512" s="83"/>
      <c r="CRN512" s="138"/>
      <c r="CRO512" s="83"/>
      <c r="CRP512" s="84"/>
      <c r="CRQ512" s="85"/>
      <c r="CRR512" s="86"/>
      <c r="CRS512" s="87"/>
      <c r="CRT512" s="88"/>
      <c r="CRU512" s="89"/>
      <c r="CRV512" s="90"/>
      <c r="CRW512" s="91"/>
      <c r="CRX512" s="92"/>
      <c r="CRY512" s="91"/>
      <c r="CRZ512" s="93"/>
      <c r="CSA512" s="94"/>
      <c r="CSB512" s="95"/>
      <c r="CSC512" s="96"/>
      <c r="CSD512" s="132"/>
      <c r="CSE512" s="130"/>
      <c r="CSF512" s="78"/>
      <c r="CSG512" s="98"/>
      <c r="CSH512" s="73"/>
      <c r="CSI512" s="74"/>
      <c r="CSJ512" s="99"/>
      <c r="CSK512" s="99"/>
      <c r="CSL512" s="100"/>
      <c r="CSM512" s="101"/>
      <c r="CSN512" s="99"/>
      <c r="CSO512" s="102"/>
      <c r="CSP512" s="103"/>
      <c r="CSQ512" s="104"/>
      <c r="CSR512" s="105"/>
      <c r="CSS512" s="99"/>
      <c r="CST512" s="99"/>
      <c r="CSU512" s="99"/>
      <c r="CSV512" s="106"/>
      <c r="CSW512" s="74"/>
      <c r="CSX512" s="75"/>
      <c r="CSY512" s="76"/>
      <c r="CSZ512" s="77"/>
      <c r="CTA512" s="78"/>
      <c r="CTB512" s="77"/>
      <c r="CTC512" s="79"/>
      <c r="CTD512" s="80"/>
      <c r="CTE512" s="81"/>
      <c r="CTF512" s="81"/>
      <c r="CTG512" s="129"/>
      <c r="CTH512" s="82"/>
      <c r="CTI512" s="83"/>
      <c r="CTJ512" s="138"/>
      <c r="CTK512" s="83"/>
      <c r="CTL512" s="84"/>
      <c r="CTM512" s="85"/>
      <c r="CTN512" s="86"/>
      <c r="CTO512" s="87"/>
      <c r="CTP512" s="88"/>
      <c r="CTQ512" s="89"/>
      <c r="CTR512" s="90"/>
      <c r="CTS512" s="91"/>
      <c r="CTT512" s="92"/>
      <c r="CTU512" s="91"/>
      <c r="CTV512" s="93"/>
      <c r="CTW512" s="94"/>
      <c r="CTX512" s="95"/>
      <c r="CTY512" s="96"/>
      <c r="CTZ512" s="132"/>
      <c r="CUA512" s="130"/>
      <c r="CUB512" s="78"/>
      <c r="CUC512" s="98"/>
      <c r="CUD512" s="73"/>
      <c r="CUE512" s="74"/>
      <c r="CUF512" s="99"/>
      <c r="CUG512" s="99"/>
      <c r="CUH512" s="100"/>
      <c r="CUI512" s="101"/>
      <c r="CUJ512" s="99"/>
      <c r="CUK512" s="102"/>
      <c r="CUL512" s="103"/>
      <c r="CUM512" s="104"/>
      <c r="CUN512" s="105"/>
      <c r="CUO512" s="99"/>
      <c r="CUP512" s="99"/>
      <c r="CUQ512" s="99"/>
      <c r="CUR512" s="106"/>
      <c r="CUS512" s="74"/>
      <c r="CUT512" s="75"/>
      <c r="CUU512" s="76"/>
      <c r="CUV512" s="77"/>
      <c r="CUW512" s="78"/>
      <c r="CUX512" s="77"/>
      <c r="CUY512" s="79"/>
      <c r="CUZ512" s="80"/>
      <c r="CVA512" s="81"/>
      <c r="CVB512" s="81"/>
      <c r="CVC512" s="129"/>
      <c r="CVD512" s="82"/>
      <c r="CVE512" s="83"/>
      <c r="CVF512" s="138"/>
      <c r="CVG512" s="83"/>
      <c r="CVH512" s="84"/>
      <c r="CVI512" s="85"/>
      <c r="CVJ512" s="86"/>
      <c r="CVK512" s="87"/>
      <c r="CVL512" s="88"/>
      <c r="CVM512" s="89"/>
      <c r="CVN512" s="90"/>
      <c r="CVO512" s="91"/>
      <c r="CVP512" s="92"/>
      <c r="CVQ512" s="91"/>
      <c r="CVR512" s="93"/>
      <c r="CVS512" s="94"/>
      <c r="CVT512" s="95"/>
      <c r="CVU512" s="96"/>
      <c r="CVV512" s="132"/>
      <c r="CVW512" s="130"/>
      <c r="CVX512" s="78"/>
      <c r="CVY512" s="98"/>
      <c r="CVZ512" s="73"/>
      <c r="CWA512" s="74"/>
      <c r="CWB512" s="99"/>
      <c r="CWC512" s="99"/>
      <c r="CWD512" s="100"/>
      <c r="CWE512" s="101"/>
      <c r="CWF512" s="99"/>
      <c r="CWG512" s="102"/>
      <c r="CWH512" s="103"/>
      <c r="CWI512" s="104"/>
      <c r="CWJ512" s="105"/>
      <c r="CWK512" s="99"/>
      <c r="CWL512" s="99"/>
      <c r="CWM512" s="99"/>
      <c r="CWN512" s="106"/>
      <c r="CWO512" s="74"/>
      <c r="CWP512" s="75"/>
      <c r="CWQ512" s="76"/>
      <c r="CWR512" s="77"/>
      <c r="CWS512" s="78"/>
      <c r="CWT512" s="77"/>
      <c r="CWU512" s="79"/>
      <c r="CWV512" s="80"/>
      <c r="CWW512" s="81"/>
      <c r="CWX512" s="81"/>
      <c r="CWY512" s="129"/>
      <c r="CWZ512" s="82"/>
      <c r="CXA512" s="83"/>
      <c r="CXB512" s="138"/>
      <c r="CXC512" s="83"/>
      <c r="CXD512" s="84"/>
      <c r="CXE512" s="85"/>
      <c r="CXF512" s="86"/>
      <c r="CXG512" s="87"/>
      <c r="CXH512" s="88"/>
      <c r="CXI512" s="89"/>
      <c r="CXJ512" s="90"/>
      <c r="CXK512" s="91"/>
      <c r="CXL512" s="92"/>
      <c r="CXM512" s="91"/>
      <c r="CXN512" s="93"/>
      <c r="CXO512" s="94"/>
      <c r="CXP512" s="95"/>
      <c r="CXQ512" s="96"/>
      <c r="CXR512" s="132"/>
      <c r="CXS512" s="130"/>
      <c r="CXT512" s="78"/>
      <c r="CXU512" s="98"/>
      <c r="CXV512" s="73"/>
      <c r="CXW512" s="74"/>
      <c r="CXX512" s="99"/>
      <c r="CXY512" s="99"/>
      <c r="CXZ512" s="100"/>
      <c r="CYA512" s="101"/>
      <c r="CYB512" s="99"/>
      <c r="CYC512" s="102"/>
      <c r="CYD512" s="103"/>
      <c r="CYE512" s="104"/>
      <c r="CYF512" s="105"/>
      <c r="CYG512" s="99"/>
      <c r="CYH512" s="99"/>
      <c r="CYI512" s="99"/>
      <c r="CYJ512" s="106"/>
      <c r="CYK512" s="74"/>
      <c r="CYL512" s="75"/>
      <c r="CYM512" s="76"/>
      <c r="CYN512" s="77"/>
      <c r="CYO512" s="78"/>
      <c r="CYP512" s="77"/>
      <c r="CYQ512" s="79"/>
      <c r="CYR512" s="80"/>
      <c r="CYS512" s="81"/>
      <c r="CYT512" s="81"/>
      <c r="CYU512" s="129"/>
      <c r="CYV512" s="82"/>
      <c r="CYW512" s="83"/>
      <c r="CYX512" s="138"/>
      <c r="CYY512" s="83"/>
      <c r="CYZ512" s="84"/>
      <c r="CZA512" s="85"/>
      <c r="CZB512" s="86"/>
      <c r="CZC512" s="87"/>
      <c r="CZD512" s="88"/>
      <c r="CZE512" s="89"/>
      <c r="CZF512" s="90"/>
      <c r="CZG512" s="91"/>
      <c r="CZH512" s="92"/>
      <c r="CZI512" s="91"/>
      <c r="CZJ512" s="93"/>
      <c r="CZK512" s="94"/>
      <c r="CZL512" s="95"/>
      <c r="CZM512" s="96"/>
      <c r="CZN512" s="132"/>
      <c r="CZO512" s="130"/>
      <c r="CZP512" s="78"/>
      <c r="CZQ512" s="98"/>
      <c r="CZR512" s="73"/>
      <c r="CZS512" s="74"/>
      <c r="CZT512" s="99"/>
      <c r="CZU512" s="99"/>
      <c r="CZV512" s="100"/>
      <c r="CZW512" s="101"/>
      <c r="CZX512" s="99"/>
      <c r="CZY512" s="102"/>
      <c r="CZZ512" s="103"/>
      <c r="DAA512" s="104"/>
      <c r="DAB512" s="105"/>
      <c r="DAC512" s="99"/>
      <c r="DAD512" s="99"/>
      <c r="DAE512" s="99"/>
      <c r="DAF512" s="106"/>
      <c r="DAG512" s="74"/>
      <c r="DAH512" s="75"/>
      <c r="DAI512" s="76"/>
      <c r="DAJ512" s="77"/>
      <c r="DAK512" s="78"/>
      <c r="DAL512" s="77"/>
      <c r="DAM512" s="79"/>
      <c r="DAN512" s="80"/>
      <c r="DAO512" s="81"/>
      <c r="DAP512" s="81"/>
      <c r="DAQ512" s="129"/>
      <c r="DAR512" s="82"/>
      <c r="DAS512" s="83"/>
      <c r="DAT512" s="138"/>
      <c r="DAU512" s="83"/>
      <c r="DAV512" s="84"/>
      <c r="DAW512" s="85"/>
      <c r="DAX512" s="86"/>
      <c r="DAY512" s="87"/>
      <c r="DAZ512" s="88"/>
      <c r="DBA512" s="89"/>
      <c r="DBB512" s="90"/>
      <c r="DBC512" s="91"/>
      <c r="DBD512" s="92"/>
      <c r="DBE512" s="91"/>
      <c r="DBF512" s="93"/>
      <c r="DBG512" s="94"/>
      <c r="DBH512" s="95"/>
      <c r="DBI512" s="96"/>
      <c r="DBJ512" s="132"/>
      <c r="DBK512" s="130"/>
      <c r="DBL512" s="78"/>
      <c r="DBM512" s="98"/>
      <c r="DBN512" s="73"/>
      <c r="DBO512" s="74"/>
      <c r="DBP512" s="99"/>
      <c r="DBQ512" s="99"/>
      <c r="DBR512" s="100"/>
      <c r="DBS512" s="101"/>
      <c r="DBT512" s="99"/>
      <c r="DBU512" s="102"/>
      <c r="DBV512" s="103"/>
      <c r="DBW512" s="104"/>
      <c r="DBX512" s="105"/>
      <c r="DBY512" s="99"/>
      <c r="DBZ512" s="99"/>
      <c r="DCA512" s="99"/>
      <c r="DCB512" s="106"/>
      <c r="DCC512" s="74"/>
      <c r="DCD512" s="75"/>
      <c r="DCE512" s="76"/>
      <c r="DCF512" s="77"/>
      <c r="DCG512" s="78"/>
      <c r="DCH512" s="77"/>
      <c r="DCI512" s="79"/>
      <c r="DCJ512" s="80"/>
      <c r="DCK512" s="81"/>
      <c r="DCL512" s="81"/>
      <c r="DCM512" s="129"/>
      <c r="DCN512" s="82"/>
      <c r="DCO512" s="83"/>
      <c r="DCP512" s="138"/>
      <c r="DCQ512" s="83"/>
      <c r="DCR512" s="84"/>
      <c r="DCS512" s="85"/>
      <c r="DCT512" s="86"/>
      <c r="DCU512" s="87"/>
      <c r="DCV512" s="88"/>
      <c r="DCW512" s="89"/>
      <c r="DCX512" s="90"/>
      <c r="DCY512" s="91"/>
      <c r="DCZ512" s="92"/>
      <c r="DDA512" s="91"/>
      <c r="DDB512" s="93"/>
      <c r="DDC512" s="94"/>
      <c r="DDD512" s="95"/>
      <c r="DDE512" s="96"/>
      <c r="DDF512" s="132"/>
      <c r="DDG512" s="130"/>
      <c r="DDH512" s="78"/>
      <c r="DDI512" s="98"/>
      <c r="DDJ512" s="73"/>
      <c r="DDK512" s="74"/>
      <c r="DDL512" s="99"/>
      <c r="DDM512" s="99"/>
      <c r="DDN512" s="100"/>
      <c r="DDO512" s="101"/>
      <c r="DDP512" s="99"/>
      <c r="DDQ512" s="102"/>
      <c r="DDR512" s="103"/>
      <c r="DDS512" s="104"/>
      <c r="DDT512" s="105"/>
      <c r="DDU512" s="99"/>
      <c r="DDV512" s="99"/>
      <c r="DDW512" s="99"/>
      <c r="DDX512" s="106"/>
      <c r="DDY512" s="74"/>
      <c r="DDZ512" s="75"/>
      <c r="DEA512" s="76"/>
      <c r="DEB512" s="77"/>
      <c r="DEC512" s="78"/>
      <c r="DED512" s="77"/>
      <c r="DEE512" s="79"/>
      <c r="DEF512" s="80"/>
      <c r="DEG512" s="81"/>
      <c r="DEH512" s="81"/>
      <c r="DEI512" s="129"/>
      <c r="DEJ512" s="82"/>
      <c r="DEK512" s="83"/>
      <c r="DEL512" s="138"/>
      <c r="DEM512" s="83"/>
      <c r="DEN512" s="84"/>
      <c r="DEO512" s="85"/>
      <c r="DEP512" s="86"/>
      <c r="DEQ512" s="87"/>
      <c r="DER512" s="88"/>
      <c r="DES512" s="89"/>
      <c r="DET512" s="90"/>
      <c r="DEU512" s="91"/>
      <c r="DEV512" s="92"/>
      <c r="DEW512" s="91"/>
      <c r="DEX512" s="93"/>
      <c r="DEY512" s="94"/>
      <c r="DEZ512" s="95"/>
      <c r="DFA512" s="96"/>
      <c r="DFB512" s="132"/>
      <c r="DFC512" s="130"/>
      <c r="DFD512" s="78"/>
      <c r="DFE512" s="98"/>
      <c r="DFF512" s="73"/>
      <c r="DFG512" s="74"/>
      <c r="DFH512" s="99"/>
      <c r="DFI512" s="99"/>
      <c r="DFJ512" s="100"/>
      <c r="DFK512" s="101"/>
      <c r="DFL512" s="99"/>
      <c r="DFM512" s="102"/>
      <c r="DFN512" s="103"/>
      <c r="DFO512" s="104"/>
      <c r="DFP512" s="105"/>
      <c r="DFQ512" s="99"/>
      <c r="DFR512" s="99"/>
      <c r="DFS512" s="99"/>
      <c r="DFT512" s="106"/>
      <c r="DFU512" s="74"/>
      <c r="DFV512" s="75"/>
      <c r="DFW512" s="76"/>
      <c r="DFX512" s="77"/>
      <c r="DFY512" s="78"/>
      <c r="DFZ512" s="77"/>
      <c r="DGA512" s="79"/>
      <c r="DGB512" s="80"/>
      <c r="DGC512" s="81"/>
      <c r="DGD512" s="81"/>
      <c r="DGE512" s="129"/>
      <c r="DGF512" s="82"/>
      <c r="DGG512" s="83"/>
      <c r="DGH512" s="138"/>
      <c r="DGI512" s="83"/>
      <c r="DGJ512" s="84"/>
      <c r="DGK512" s="85"/>
      <c r="DGL512" s="86"/>
      <c r="DGM512" s="87"/>
      <c r="DGN512" s="88"/>
      <c r="DGO512" s="89"/>
      <c r="DGP512" s="90"/>
      <c r="DGQ512" s="91"/>
      <c r="DGR512" s="92"/>
      <c r="DGS512" s="91"/>
      <c r="DGT512" s="93"/>
      <c r="DGU512" s="94"/>
      <c r="DGV512" s="95"/>
      <c r="DGW512" s="96"/>
      <c r="DGX512" s="132"/>
      <c r="DGY512" s="130"/>
      <c r="DGZ512" s="78"/>
      <c r="DHA512" s="98"/>
      <c r="DHB512" s="73"/>
      <c r="DHC512" s="74"/>
      <c r="DHD512" s="99"/>
      <c r="DHE512" s="99"/>
      <c r="DHF512" s="100"/>
      <c r="DHG512" s="101"/>
      <c r="DHH512" s="99"/>
      <c r="DHI512" s="102"/>
      <c r="DHJ512" s="103"/>
      <c r="DHK512" s="104"/>
      <c r="DHL512" s="105"/>
      <c r="DHM512" s="99"/>
      <c r="DHN512" s="99"/>
      <c r="DHO512" s="99"/>
      <c r="DHP512" s="106"/>
      <c r="DHQ512" s="74"/>
      <c r="DHR512" s="75"/>
      <c r="DHS512" s="76"/>
      <c r="DHT512" s="77"/>
      <c r="DHU512" s="78"/>
      <c r="DHV512" s="77"/>
      <c r="DHW512" s="79"/>
      <c r="DHX512" s="80"/>
      <c r="DHY512" s="81"/>
      <c r="DHZ512" s="81"/>
      <c r="DIA512" s="129"/>
      <c r="DIB512" s="82"/>
      <c r="DIC512" s="83"/>
      <c r="DID512" s="138"/>
      <c r="DIE512" s="83"/>
      <c r="DIF512" s="84"/>
      <c r="DIG512" s="85"/>
      <c r="DIH512" s="86"/>
      <c r="DII512" s="87"/>
      <c r="DIJ512" s="88"/>
      <c r="DIK512" s="89"/>
      <c r="DIL512" s="90"/>
      <c r="DIM512" s="91"/>
      <c r="DIN512" s="92"/>
      <c r="DIO512" s="91"/>
      <c r="DIP512" s="93"/>
      <c r="DIQ512" s="94"/>
      <c r="DIR512" s="95"/>
      <c r="DIS512" s="96"/>
      <c r="DIT512" s="132"/>
      <c r="DIU512" s="130"/>
      <c r="DIV512" s="78"/>
      <c r="DIW512" s="98"/>
      <c r="DIX512" s="73"/>
      <c r="DIY512" s="74"/>
      <c r="DIZ512" s="99"/>
      <c r="DJA512" s="99"/>
      <c r="DJB512" s="100"/>
      <c r="DJC512" s="101"/>
      <c r="DJD512" s="99"/>
      <c r="DJE512" s="102"/>
      <c r="DJF512" s="103"/>
      <c r="DJG512" s="104"/>
      <c r="DJH512" s="105"/>
      <c r="DJI512" s="99"/>
      <c r="DJJ512" s="99"/>
      <c r="DJK512" s="99"/>
      <c r="DJL512" s="106"/>
      <c r="DJM512" s="74"/>
      <c r="DJN512" s="75"/>
      <c r="DJO512" s="76"/>
      <c r="DJP512" s="77"/>
      <c r="DJQ512" s="78"/>
      <c r="DJR512" s="77"/>
      <c r="DJS512" s="79"/>
      <c r="DJT512" s="80"/>
      <c r="DJU512" s="81"/>
      <c r="DJV512" s="81"/>
      <c r="DJW512" s="129"/>
      <c r="DJX512" s="82"/>
      <c r="DJY512" s="83"/>
      <c r="DJZ512" s="138"/>
      <c r="DKA512" s="83"/>
      <c r="DKB512" s="84"/>
      <c r="DKC512" s="85"/>
      <c r="DKD512" s="86"/>
      <c r="DKE512" s="87"/>
      <c r="DKF512" s="88"/>
      <c r="DKG512" s="89"/>
      <c r="DKH512" s="90"/>
      <c r="DKI512" s="91"/>
      <c r="DKJ512" s="92"/>
      <c r="DKK512" s="91"/>
      <c r="DKL512" s="93"/>
      <c r="DKM512" s="94"/>
      <c r="DKN512" s="95"/>
      <c r="DKO512" s="96"/>
      <c r="DKP512" s="132"/>
      <c r="DKQ512" s="130"/>
      <c r="DKR512" s="78"/>
      <c r="DKS512" s="98"/>
      <c r="DKT512" s="73"/>
      <c r="DKU512" s="74"/>
      <c r="DKV512" s="99"/>
      <c r="DKW512" s="99"/>
      <c r="DKX512" s="100"/>
      <c r="DKY512" s="101"/>
      <c r="DKZ512" s="99"/>
      <c r="DLA512" s="102"/>
      <c r="DLB512" s="103"/>
      <c r="DLC512" s="104"/>
      <c r="DLD512" s="105"/>
      <c r="DLE512" s="99"/>
      <c r="DLF512" s="99"/>
      <c r="DLG512" s="99"/>
      <c r="DLH512" s="106"/>
      <c r="DLI512" s="74"/>
      <c r="DLJ512" s="75"/>
      <c r="DLK512" s="76"/>
      <c r="DLL512" s="77"/>
      <c r="DLM512" s="78"/>
      <c r="DLN512" s="77"/>
      <c r="DLO512" s="79"/>
      <c r="DLP512" s="80"/>
      <c r="DLQ512" s="81"/>
      <c r="DLR512" s="81"/>
      <c r="DLS512" s="129"/>
      <c r="DLT512" s="82"/>
      <c r="DLU512" s="83"/>
      <c r="DLV512" s="138"/>
      <c r="DLW512" s="83"/>
      <c r="DLX512" s="84"/>
      <c r="DLY512" s="85"/>
      <c r="DLZ512" s="86"/>
      <c r="DMA512" s="87"/>
      <c r="DMB512" s="88"/>
      <c r="DMC512" s="89"/>
      <c r="DMD512" s="90"/>
      <c r="DME512" s="91"/>
      <c r="DMF512" s="92"/>
      <c r="DMG512" s="91"/>
      <c r="DMH512" s="93"/>
      <c r="DMI512" s="94"/>
      <c r="DMJ512" s="95"/>
      <c r="DMK512" s="96"/>
      <c r="DML512" s="132"/>
      <c r="DMM512" s="130"/>
      <c r="DMN512" s="78"/>
      <c r="DMO512" s="98"/>
      <c r="DMP512" s="73"/>
      <c r="DMQ512" s="74"/>
      <c r="DMR512" s="99"/>
      <c r="DMS512" s="99"/>
      <c r="DMT512" s="100"/>
      <c r="DMU512" s="101"/>
      <c r="DMV512" s="99"/>
      <c r="DMW512" s="102"/>
      <c r="DMX512" s="103"/>
      <c r="DMY512" s="104"/>
      <c r="DMZ512" s="105"/>
      <c r="DNA512" s="99"/>
      <c r="DNB512" s="99"/>
      <c r="DNC512" s="99"/>
      <c r="DND512" s="106"/>
      <c r="DNE512" s="74"/>
      <c r="DNF512" s="75"/>
      <c r="DNG512" s="76"/>
      <c r="DNH512" s="77"/>
      <c r="DNI512" s="78"/>
      <c r="DNJ512" s="77"/>
      <c r="DNK512" s="79"/>
      <c r="DNL512" s="80"/>
      <c r="DNM512" s="81"/>
      <c r="DNN512" s="81"/>
      <c r="DNO512" s="129"/>
      <c r="DNP512" s="82"/>
      <c r="DNQ512" s="83"/>
      <c r="DNR512" s="138"/>
      <c r="DNS512" s="83"/>
      <c r="DNT512" s="84"/>
      <c r="DNU512" s="85"/>
      <c r="DNV512" s="86"/>
      <c r="DNW512" s="87"/>
      <c r="DNX512" s="88"/>
      <c r="DNY512" s="89"/>
      <c r="DNZ512" s="90"/>
      <c r="DOA512" s="91"/>
      <c r="DOB512" s="92"/>
      <c r="DOC512" s="91"/>
      <c r="DOD512" s="93"/>
      <c r="DOE512" s="94"/>
      <c r="DOF512" s="95"/>
      <c r="DOG512" s="96"/>
      <c r="DOH512" s="132"/>
      <c r="DOI512" s="130"/>
      <c r="DOJ512" s="78"/>
      <c r="DOK512" s="98"/>
      <c r="DOL512" s="73"/>
      <c r="DOM512" s="74"/>
      <c r="DON512" s="99"/>
      <c r="DOO512" s="99"/>
      <c r="DOP512" s="100"/>
      <c r="DOQ512" s="101"/>
      <c r="DOR512" s="99"/>
      <c r="DOS512" s="102"/>
      <c r="DOT512" s="103"/>
      <c r="DOU512" s="104"/>
      <c r="DOV512" s="105"/>
      <c r="DOW512" s="99"/>
      <c r="DOX512" s="99"/>
      <c r="DOY512" s="99"/>
      <c r="DOZ512" s="106"/>
      <c r="DPA512" s="74"/>
      <c r="DPB512" s="75"/>
      <c r="DPC512" s="76"/>
      <c r="DPD512" s="77"/>
      <c r="DPE512" s="78"/>
      <c r="DPF512" s="77"/>
      <c r="DPG512" s="79"/>
      <c r="DPH512" s="80"/>
      <c r="DPI512" s="81"/>
      <c r="DPJ512" s="81"/>
      <c r="DPK512" s="129"/>
      <c r="DPL512" s="82"/>
      <c r="DPM512" s="83"/>
      <c r="DPN512" s="138"/>
      <c r="DPO512" s="83"/>
      <c r="DPP512" s="84"/>
      <c r="DPQ512" s="85"/>
      <c r="DPR512" s="86"/>
      <c r="DPS512" s="87"/>
      <c r="DPT512" s="88"/>
      <c r="DPU512" s="89"/>
      <c r="DPV512" s="90"/>
      <c r="DPW512" s="91"/>
      <c r="DPX512" s="92"/>
      <c r="DPY512" s="91"/>
      <c r="DPZ512" s="93"/>
      <c r="DQA512" s="94"/>
      <c r="DQB512" s="95"/>
      <c r="DQC512" s="96"/>
      <c r="DQD512" s="132"/>
      <c r="DQE512" s="130"/>
      <c r="DQF512" s="78"/>
      <c r="DQG512" s="98"/>
      <c r="DQH512" s="73"/>
      <c r="DQI512" s="74"/>
      <c r="DQJ512" s="99"/>
      <c r="DQK512" s="99"/>
      <c r="DQL512" s="100"/>
      <c r="DQM512" s="101"/>
      <c r="DQN512" s="99"/>
      <c r="DQO512" s="102"/>
      <c r="DQP512" s="103"/>
      <c r="DQQ512" s="104"/>
      <c r="DQR512" s="105"/>
      <c r="DQS512" s="99"/>
      <c r="DQT512" s="99"/>
      <c r="DQU512" s="99"/>
      <c r="DQV512" s="106"/>
      <c r="DQW512" s="74"/>
      <c r="DQX512" s="75"/>
      <c r="DQY512" s="76"/>
      <c r="DQZ512" s="77"/>
      <c r="DRA512" s="78"/>
      <c r="DRB512" s="77"/>
      <c r="DRC512" s="79"/>
      <c r="DRD512" s="80"/>
      <c r="DRE512" s="81"/>
      <c r="DRF512" s="81"/>
      <c r="DRG512" s="129"/>
      <c r="DRH512" s="82"/>
      <c r="DRI512" s="83"/>
      <c r="DRJ512" s="138"/>
      <c r="DRK512" s="83"/>
      <c r="DRL512" s="84"/>
      <c r="DRM512" s="85"/>
      <c r="DRN512" s="86"/>
      <c r="DRO512" s="87"/>
      <c r="DRP512" s="88"/>
      <c r="DRQ512" s="89"/>
      <c r="DRR512" s="90"/>
      <c r="DRS512" s="91"/>
      <c r="DRT512" s="92"/>
      <c r="DRU512" s="91"/>
      <c r="DRV512" s="93"/>
      <c r="DRW512" s="94"/>
      <c r="DRX512" s="95"/>
      <c r="DRY512" s="96"/>
      <c r="DRZ512" s="132"/>
      <c r="DSA512" s="130"/>
      <c r="DSB512" s="78"/>
      <c r="DSC512" s="98"/>
      <c r="DSD512" s="73"/>
      <c r="DSE512" s="74"/>
      <c r="DSF512" s="99"/>
      <c r="DSG512" s="99"/>
      <c r="DSH512" s="100"/>
      <c r="DSI512" s="101"/>
      <c r="DSJ512" s="99"/>
      <c r="DSK512" s="102"/>
      <c r="DSL512" s="103"/>
      <c r="DSM512" s="104"/>
      <c r="DSN512" s="105"/>
      <c r="DSO512" s="99"/>
      <c r="DSP512" s="99"/>
      <c r="DSQ512" s="99"/>
      <c r="DSR512" s="106"/>
      <c r="DSS512" s="74"/>
      <c r="DST512" s="75"/>
      <c r="DSU512" s="76"/>
      <c r="DSV512" s="77"/>
      <c r="DSW512" s="78"/>
      <c r="DSX512" s="77"/>
      <c r="DSY512" s="79"/>
      <c r="DSZ512" s="80"/>
      <c r="DTA512" s="81"/>
      <c r="DTB512" s="81"/>
      <c r="DTC512" s="129"/>
      <c r="DTD512" s="82"/>
      <c r="DTE512" s="83"/>
      <c r="DTF512" s="138"/>
      <c r="DTG512" s="83"/>
      <c r="DTH512" s="84"/>
      <c r="DTI512" s="85"/>
      <c r="DTJ512" s="86"/>
      <c r="DTK512" s="87"/>
      <c r="DTL512" s="88"/>
      <c r="DTM512" s="89"/>
      <c r="DTN512" s="90"/>
      <c r="DTO512" s="91"/>
      <c r="DTP512" s="92"/>
      <c r="DTQ512" s="91"/>
      <c r="DTR512" s="93"/>
      <c r="DTS512" s="94"/>
      <c r="DTT512" s="95"/>
      <c r="DTU512" s="96"/>
      <c r="DTV512" s="132"/>
      <c r="DTW512" s="130"/>
      <c r="DTX512" s="78"/>
      <c r="DTY512" s="98"/>
      <c r="DTZ512" s="73"/>
      <c r="DUA512" s="74"/>
      <c r="DUB512" s="99"/>
      <c r="DUC512" s="99"/>
      <c r="DUD512" s="100"/>
      <c r="DUE512" s="101"/>
      <c r="DUF512" s="99"/>
      <c r="DUG512" s="102"/>
      <c r="DUH512" s="103"/>
      <c r="DUI512" s="104"/>
      <c r="DUJ512" s="105"/>
      <c r="DUK512" s="99"/>
      <c r="DUL512" s="99"/>
      <c r="DUM512" s="99"/>
      <c r="DUN512" s="106"/>
      <c r="DUO512" s="74"/>
      <c r="DUP512" s="75"/>
      <c r="DUQ512" s="76"/>
      <c r="DUR512" s="77"/>
      <c r="DUS512" s="78"/>
      <c r="DUT512" s="77"/>
      <c r="DUU512" s="79"/>
      <c r="DUV512" s="80"/>
      <c r="DUW512" s="81"/>
      <c r="DUX512" s="81"/>
      <c r="DUY512" s="129"/>
      <c r="DUZ512" s="82"/>
      <c r="DVA512" s="83"/>
      <c r="DVB512" s="138"/>
      <c r="DVC512" s="83"/>
      <c r="DVD512" s="84"/>
      <c r="DVE512" s="85"/>
      <c r="DVF512" s="86"/>
      <c r="DVG512" s="87"/>
      <c r="DVH512" s="88"/>
      <c r="DVI512" s="89"/>
      <c r="DVJ512" s="90"/>
      <c r="DVK512" s="91"/>
      <c r="DVL512" s="92"/>
      <c r="DVM512" s="91"/>
      <c r="DVN512" s="93"/>
      <c r="DVO512" s="94"/>
      <c r="DVP512" s="95"/>
      <c r="DVQ512" s="96"/>
      <c r="DVR512" s="132"/>
      <c r="DVS512" s="130"/>
      <c r="DVT512" s="78"/>
      <c r="DVU512" s="98"/>
      <c r="DVV512" s="73"/>
      <c r="DVW512" s="74"/>
      <c r="DVX512" s="99"/>
      <c r="DVY512" s="99"/>
      <c r="DVZ512" s="100"/>
      <c r="DWA512" s="101"/>
      <c r="DWB512" s="99"/>
      <c r="DWC512" s="102"/>
      <c r="DWD512" s="103"/>
      <c r="DWE512" s="104"/>
      <c r="DWF512" s="105"/>
      <c r="DWG512" s="99"/>
      <c r="DWH512" s="99"/>
      <c r="DWI512" s="99"/>
      <c r="DWJ512" s="106"/>
      <c r="DWK512" s="74"/>
      <c r="DWL512" s="75"/>
      <c r="DWM512" s="76"/>
      <c r="DWN512" s="77"/>
      <c r="DWO512" s="78"/>
      <c r="DWP512" s="77"/>
      <c r="DWQ512" s="79"/>
      <c r="DWR512" s="80"/>
      <c r="DWS512" s="81"/>
      <c r="DWT512" s="81"/>
      <c r="DWU512" s="129"/>
      <c r="DWV512" s="82"/>
      <c r="DWW512" s="83"/>
      <c r="DWX512" s="138"/>
      <c r="DWY512" s="83"/>
      <c r="DWZ512" s="84"/>
      <c r="DXA512" s="85"/>
      <c r="DXB512" s="86"/>
      <c r="DXC512" s="87"/>
      <c r="DXD512" s="88"/>
      <c r="DXE512" s="89"/>
      <c r="DXF512" s="90"/>
      <c r="DXG512" s="91"/>
      <c r="DXH512" s="92"/>
      <c r="DXI512" s="91"/>
      <c r="DXJ512" s="93"/>
      <c r="DXK512" s="94"/>
      <c r="DXL512" s="95"/>
      <c r="DXM512" s="96"/>
      <c r="DXN512" s="132"/>
      <c r="DXO512" s="130"/>
      <c r="DXP512" s="78"/>
      <c r="DXQ512" s="98"/>
      <c r="DXR512" s="73"/>
      <c r="DXS512" s="74"/>
      <c r="DXT512" s="99"/>
      <c r="DXU512" s="99"/>
      <c r="DXV512" s="100"/>
      <c r="DXW512" s="101"/>
      <c r="DXX512" s="99"/>
      <c r="DXY512" s="102"/>
      <c r="DXZ512" s="103"/>
      <c r="DYA512" s="104"/>
      <c r="DYB512" s="105"/>
      <c r="DYC512" s="99"/>
      <c r="DYD512" s="99"/>
      <c r="DYE512" s="99"/>
      <c r="DYF512" s="106"/>
      <c r="DYG512" s="74"/>
      <c r="DYH512" s="75"/>
      <c r="DYI512" s="76"/>
      <c r="DYJ512" s="77"/>
      <c r="DYK512" s="78"/>
      <c r="DYL512" s="77"/>
      <c r="DYM512" s="79"/>
      <c r="DYN512" s="80"/>
      <c r="DYO512" s="81"/>
      <c r="DYP512" s="81"/>
      <c r="DYQ512" s="129"/>
      <c r="DYR512" s="82"/>
      <c r="DYS512" s="83"/>
      <c r="DYT512" s="138"/>
      <c r="DYU512" s="83"/>
      <c r="DYV512" s="84"/>
      <c r="DYW512" s="85"/>
      <c r="DYX512" s="86"/>
      <c r="DYY512" s="87"/>
      <c r="DYZ512" s="88"/>
      <c r="DZA512" s="89"/>
      <c r="DZB512" s="90"/>
      <c r="DZC512" s="91"/>
      <c r="DZD512" s="92"/>
      <c r="DZE512" s="91"/>
      <c r="DZF512" s="93"/>
      <c r="DZG512" s="94"/>
      <c r="DZH512" s="95"/>
      <c r="DZI512" s="96"/>
      <c r="DZJ512" s="132"/>
      <c r="DZK512" s="130"/>
      <c r="DZL512" s="78"/>
      <c r="DZM512" s="98"/>
      <c r="DZN512" s="73"/>
      <c r="DZO512" s="74"/>
      <c r="DZP512" s="99"/>
      <c r="DZQ512" s="99"/>
      <c r="DZR512" s="100"/>
      <c r="DZS512" s="101"/>
      <c r="DZT512" s="99"/>
      <c r="DZU512" s="102"/>
      <c r="DZV512" s="103"/>
      <c r="DZW512" s="104"/>
      <c r="DZX512" s="105"/>
      <c r="DZY512" s="99"/>
      <c r="DZZ512" s="99"/>
      <c r="EAA512" s="99"/>
      <c r="EAB512" s="106"/>
      <c r="EAC512" s="74"/>
      <c r="EAD512" s="75"/>
      <c r="EAE512" s="76"/>
      <c r="EAF512" s="77"/>
      <c r="EAG512" s="78"/>
      <c r="EAH512" s="77"/>
      <c r="EAI512" s="79"/>
      <c r="EAJ512" s="80"/>
      <c r="EAK512" s="81"/>
      <c r="EAL512" s="81"/>
      <c r="EAM512" s="129"/>
      <c r="EAN512" s="82"/>
      <c r="EAO512" s="83"/>
      <c r="EAP512" s="138"/>
      <c r="EAQ512" s="83"/>
      <c r="EAR512" s="84"/>
      <c r="EAS512" s="85"/>
      <c r="EAT512" s="86"/>
      <c r="EAU512" s="87"/>
      <c r="EAV512" s="88"/>
      <c r="EAW512" s="89"/>
      <c r="EAX512" s="90"/>
      <c r="EAY512" s="91"/>
      <c r="EAZ512" s="92"/>
      <c r="EBA512" s="91"/>
      <c r="EBB512" s="93"/>
      <c r="EBC512" s="94"/>
      <c r="EBD512" s="95"/>
      <c r="EBE512" s="96"/>
      <c r="EBF512" s="132"/>
      <c r="EBG512" s="130"/>
      <c r="EBH512" s="78"/>
      <c r="EBI512" s="98"/>
      <c r="EBJ512" s="73"/>
      <c r="EBK512" s="74"/>
      <c r="EBL512" s="99"/>
      <c r="EBM512" s="99"/>
      <c r="EBN512" s="100"/>
      <c r="EBO512" s="101"/>
      <c r="EBP512" s="99"/>
      <c r="EBQ512" s="102"/>
      <c r="EBR512" s="103"/>
      <c r="EBS512" s="104"/>
      <c r="EBT512" s="105"/>
      <c r="EBU512" s="99"/>
      <c r="EBV512" s="99"/>
      <c r="EBW512" s="99"/>
      <c r="EBX512" s="106"/>
      <c r="EBY512" s="74"/>
      <c r="EBZ512" s="75"/>
      <c r="ECA512" s="76"/>
      <c r="ECB512" s="77"/>
      <c r="ECC512" s="78"/>
      <c r="ECD512" s="77"/>
      <c r="ECE512" s="79"/>
      <c r="ECF512" s="80"/>
      <c r="ECG512" s="81"/>
      <c r="ECH512" s="81"/>
      <c r="ECI512" s="129"/>
      <c r="ECJ512" s="82"/>
      <c r="ECK512" s="83"/>
      <c r="ECL512" s="138"/>
      <c r="ECM512" s="83"/>
      <c r="ECN512" s="84"/>
      <c r="ECO512" s="85"/>
      <c r="ECP512" s="86"/>
      <c r="ECQ512" s="87"/>
      <c r="ECR512" s="88"/>
      <c r="ECS512" s="89"/>
      <c r="ECT512" s="90"/>
      <c r="ECU512" s="91"/>
      <c r="ECV512" s="92"/>
      <c r="ECW512" s="91"/>
      <c r="ECX512" s="93"/>
      <c r="ECY512" s="94"/>
      <c r="ECZ512" s="95"/>
      <c r="EDA512" s="96"/>
      <c r="EDB512" s="132"/>
      <c r="EDC512" s="130"/>
      <c r="EDD512" s="78"/>
      <c r="EDE512" s="98"/>
      <c r="EDF512" s="73"/>
      <c r="EDG512" s="74"/>
      <c r="EDH512" s="99"/>
      <c r="EDI512" s="99"/>
      <c r="EDJ512" s="100"/>
      <c r="EDK512" s="101"/>
      <c r="EDL512" s="99"/>
      <c r="EDM512" s="102"/>
      <c r="EDN512" s="103"/>
      <c r="EDO512" s="104"/>
      <c r="EDP512" s="105"/>
      <c r="EDQ512" s="99"/>
      <c r="EDR512" s="99"/>
      <c r="EDS512" s="99"/>
      <c r="EDT512" s="106"/>
      <c r="EDU512" s="74"/>
      <c r="EDV512" s="75"/>
      <c r="EDW512" s="76"/>
      <c r="EDX512" s="77"/>
      <c r="EDY512" s="78"/>
      <c r="EDZ512" s="77"/>
      <c r="EEA512" s="79"/>
      <c r="EEB512" s="80"/>
      <c r="EEC512" s="81"/>
      <c r="EED512" s="81"/>
      <c r="EEE512" s="129"/>
      <c r="EEF512" s="82"/>
      <c r="EEG512" s="83"/>
      <c r="EEH512" s="138"/>
      <c r="EEI512" s="83"/>
      <c r="EEJ512" s="84"/>
      <c r="EEK512" s="85"/>
      <c r="EEL512" s="86"/>
      <c r="EEM512" s="87"/>
      <c r="EEN512" s="88"/>
      <c r="EEO512" s="89"/>
      <c r="EEP512" s="90"/>
      <c r="EEQ512" s="91"/>
      <c r="EER512" s="92"/>
      <c r="EES512" s="91"/>
      <c r="EET512" s="93"/>
      <c r="EEU512" s="94"/>
      <c r="EEV512" s="95"/>
      <c r="EEW512" s="96"/>
      <c r="EEX512" s="132"/>
      <c r="EEY512" s="130"/>
      <c r="EEZ512" s="78"/>
      <c r="EFA512" s="98"/>
      <c r="EFB512" s="73"/>
      <c r="EFC512" s="74"/>
      <c r="EFD512" s="99"/>
      <c r="EFE512" s="99"/>
      <c r="EFF512" s="100"/>
      <c r="EFG512" s="101"/>
      <c r="EFH512" s="99"/>
      <c r="EFI512" s="102"/>
      <c r="EFJ512" s="103"/>
      <c r="EFK512" s="104"/>
      <c r="EFL512" s="105"/>
      <c r="EFM512" s="99"/>
      <c r="EFN512" s="99"/>
      <c r="EFO512" s="99"/>
      <c r="EFP512" s="106"/>
      <c r="EFQ512" s="74"/>
      <c r="EFR512" s="75"/>
      <c r="EFS512" s="76"/>
      <c r="EFT512" s="77"/>
      <c r="EFU512" s="78"/>
      <c r="EFV512" s="77"/>
      <c r="EFW512" s="79"/>
      <c r="EFX512" s="80"/>
      <c r="EFY512" s="81"/>
      <c r="EFZ512" s="81"/>
      <c r="EGA512" s="129"/>
      <c r="EGB512" s="82"/>
      <c r="EGC512" s="83"/>
      <c r="EGD512" s="138"/>
      <c r="EGE512" s="83"/>
      <c r="EGF512" s="84"/>
      <c r="EGG512" s="85"/>
      <c r="EGH512" s="86"/>
      <c r="EGI512" s="87"/>
      <c r="EGJ512" s="88"/>
      <c r="EGK512" s="89"/>
      <c r="EGL512" s="90"/>
      <c r="EGM512" s="91"/>
      <c r="EGN512" s="92"/>
      <c r="EGO512" s="91"/>
      <c r="EGP512" s="93"/>
      <c r="EGQ512" s="94"/>
      <c r="EGR512" s="95"/>
      <c r="EGS512" s="96"/>
      <c r="EGT512" s="132"/>
      <c r="EGU512" s="130"/>
      <c r="EGV512" s="78"/>
      <c r="EGW512" s="98"/>
      <c r="EGX512" s="73"/>
      <c r="EGY512" s="74"/>
      <c r="EGZ512" s="99"/>
      <c r="EHA512" s="99"/>
      <c r="EHB512" s="100"/>
      <c r="EHC512" s="101"/>
      <c r="EHD512" s="99"/>
      <c r="EHE512" s="102"/>
      <c r="EHF512" s="103"/>
      <c r="EHG512" s="104"/>
      <c r="EHH512" s="105"/>
      <c r="EHI512" s="99"/>
      <c r="EHJ512" s="99"/>
      <c r="EHK512" s="99"/>
      <c r="EHL512" s="106"/>
      <c r="EHM512" s="74"/>
      <c r="EHN512" s="75"/>
      <c r="EHO512" s="76"/>
      <c r="EHP512" s="77"/>
      <c r="EHQ512" s="78"/>
      <c r="EHR512" s="77"/>
      <c r="EHS512" s="79"/>
      <c r="EHT512" s="80"/>
      <c r="EHU512" s="81"/>
      <c r="EHV512" s="81"/>
      <c r="EHW512" s="129"/>
      <c r="EHX512" s="82"/>
      <c r="EHY512" s="83"/>
      <c r="EHZ512" s="138"/>
      <c r="EIA512" s="83"/>
      <c r="EIB512" s="84"/>
      <c r="EIC512" s="85"/>
      <c r="EID512" s="86"/>
      <c r="EIE512" s="87"/>
      <c r="EIF512" s="88"/>
      <c r="EIG512" s="89"/>
      <c r="EIH512" s="90"/>
      <c r="EII512" s="91"/>
      <c r="EIJ512" s="92"/>
      <c r="EIK512" s="91"/>
      <c r="EIL512" s="93"/>
      <c r="EIM512" s="94"/>
      <c r="EIN512" s="95"/>
      <c r="EIO512" s="96"/>
      <c r="EIP512" s="132"/>
      <c r="EIQ512" s="130"/>
      <c r="EIR512" s="78"/>
      <c r="EIS512" s="98"/>
      <c r="EIT512" s="73"/>
      <c r="EIU512" s="74"/>
      <c r="EIV512" s="99"/>
      <c r="EIW512" s="99"/>
      <c r="EIX512" s="100"/>
      <c r="EIY512" s="101"/>
      <c r="EIZ512" s="99"/>
      <c r="EJA512" s="102"/>
      <c r="EJB512" s="103"/>
      <c r="EJC512" s="104"/>
      <c r="EJD512" s="105"/>
      <c r="EJE512" s="99"/>
      <c r="EJF512" s="99"/>
      <c r="EJG512" s="99"/>
      <c r="EJH512" s="106"/>
      <c r="EJI512" s="74"/>
      <c r="EJJ512" s="75"/>
      <c r="EJK512" s="76"/>
      <c r="EJL512" s="77"/>
      <c r="EJM512" s="78"/>
      <c r="EJN512" s="77"/>
      <c r="EJO512" s="79"/>
      <c r="EJP512" s="80"/>
      <c r="EJQ512" s="81"/>
      <c r="EJR512" s="81"/>
      <c r="EJS512" s="129"/>
      <c r="EJT512" s="82"/>
      <c r="EJU512" s="83"/>
      <c r="EJV512" s="138"/>
      <c r="EJW512" s="83"/>
      <c r="EJX512" s="84"/>
      <c r="EJY512" s="85"/>
      <c r="EJZ512" s="86"/>
      <c r="EKA512" s="87"/>
      <c r="EKB512" s="88"/>
      <c r="EKC512" s="89"/>
      <c r="EKD512" s="90"/>
      <c r="EKE512" s="91"/>
      <c r="EKF512" s="92"/>
      <c r="EKG512" s="91"/>
      <c r="EKH512" s="93"/>
      <c r="EKI512" s="94"/>
      <c r="EKJ512" s="95"/>
      <c r="EKK512" s="96"/>
      <c r="EKL512" s="132"/>
      <c r="EKM512" s="130"/>
      <c r="EKN512" s="78"/>
      <c r="EKO512" s="98"/>
      <c r="EKP512" s="73"/>
      <c r="EKQ512" s="74"/>
      <c r="EKR512" s="99"/>
      <c r="EKS512" s="99"/>
      <c r="EKT512" s="100"/>
      <c r="EKU512" s="101"/>
      <c r="EKV512" s="99"/>
      <c r="EKW512" s="102"/>
      <c r="EKX512" s="103"/>
      <c r="EKY512" s="104"/>
      <c r="EKZ512" s="105"/>
      <c r="ELA512" s="99"/>
      <c r="ELB512" s="99"/>
      <c r="ELC512" s="99"/>
      <c r="ELD512" s="106"/>
      <c r="ELE512" s="74"/>
      <c r="ELF512" s="75"/>
      <c r="ELG512" s="76"/>
      <c r="ELH512" s="77"/>
      <c r="ELI512" s="78"/>
      <c r="ELJ512" s="77"/>
      <c r="ELK512" s="79"/>
      <c r="ELL512" s="80"/>
      <c r="ELM512" s="81"/>
      <c r="ELN512" s="81"/>
      <c r="ELO512" s="129"/>
      <c r="ELP512" s="82"/>
      <c r="ELQ512" s="83"/>
      <c r="ELR512" s="138"/>
      <c r="ELS512" s="83"/>
      <c r="ELT512" s="84"/>
      <c r="ELU512" s="85"/>
      <c r="ELV512" s="86"/>
      <c r="ELW512" s="87"/>
      <c r="ELX512" s="88"/>
      <c r="ELY512" s="89"/>
      <c r="ELZ512" s="90"/>
      <c r="EMA512" s="91"/>
      <c r="EMB512" s="92"/>
      <c r="EMC512" s="91"/>
      <c r="EMD512" s="93"/>
      <c r="EME512" s="94"/>
      <c r="EMF512" s="95"/>
      <c r="EMG512" s="96"/>
      <c r="EMH512" s="132"/>
      <c r="EMI512" s="130"/>
      <c r="EMJ512" s="78"/>
      <c r="EMK512" s="98"/>
      <c r="EML512" s="73"/>
      <c r="EMM512" s="74"/>
      <c r="EMN512" s="99"/>
      <c r="EMO512" s="99"/>
      <c r="EMP512" s="100"/>
      <c r="EMQ512" s="101"/>
      <c r="EMR512" s="99"/>
      <c r="EMS512" s="102"/>
      <c r="EMT512" s="103"/>
      <c r="EMU512" s="104"/>
      <c r="EMV512" s="105"/>
      <c r="EMW512" s="99"/>
      <c r="EMX512" s="99"/>
      <c r="EMY512" s="99"/>
      <c r="EMZ512" s="106"/>
      <c r="ENA512" s="74"/>
      <c r="ENB512" s="75"/>
      <c r="ENC512" s="76"/>
      <c r="END512" s="77"/>
      <c r="ENE512" s="78"/>
      <c r="ENF512" s="77"/>
      <c r="ENG512" s="79"/>
      <c r="ENH512" s="80"/>
      <c r="ENI512" s="81"/>
      <c r="ENJ512" s="81"/>
      <c r="ENK512" s="129"/>
      <c r="ENL512" s="82"/>
      <c r="ENM512" s="83"/>
      <c r="ENN512" s="138"/>
      <c r="ENO512" s="83"/>
      <c r="ENP512" s="84"/>
      <c r="ENQ512" s="85"/>
      <c r="ENR512" s="86"/>
      <c r="ENS512" s="87"/>
      <c r="ENT512" s="88"/>
      <c r="ENU512" s="89"/>
      <c r="ENV512" s="90"/>
      <c r="ENW512" s="91"/>
      <c r="ENX512" s="92"/>
      <c r="ENY512" s="91"/>
      <c r="ENZ512" s="93"/>
      <c r="EOA512" s="94"/>
      <c r="EOB512" s="95"/>
      <c r="EOC512" s="96"/>
      <c r="EOD512" s="132"/>
      <c r="EOE512" s="130"/>
      <c r="EOF512" s="78"/>
      <c r="EOG512" s="98"/>
      <c r="EOH512" s="73"/>
      <c r="EOI512" s="74"/>
      <c r="EOJ512" s="99"/>
      <c r="EOK512" s="99"/>
      <c r="EOL512" s="100"/>
      <c r="EOM512" s="101"/>
      <c r="EON512" s="99"/>
      <c r="EOO512" s="102"/>
      <c r="EOP512" s="103"/>
      <c r="EOQ512" s="104"/>
      <c r="EOR512" s="105"/>
      <c r="EOS512" s="99"/>
      <c r="EOT512" s="99"/>
      <c r="EOU512" s="99"/>
      <c r="EOV512" s="106"/>
      <c r="EOW512" s="74"/>
      <c r="EOX512" s="75"/>
      <c r="EOY512" s="76"/>
      <c r="EOZ512" s="77"/>
      <c r="EPA512" s="78"/>
      <c r="EPB512" s="77"/>
      <c r="EPC512" s="79"/>
      <c r="EPD512" s="80"/>
      <c r="EPE512" s="81"/>
      <c r="EPF512" s="81"/>
      <c r="EPG512" s="129"/>
      <c r="EPH512" s="82"/>
      <c r="EPI512" s="83"/>
      <c r="EPJ512" s="138"/>
      <c r="EPK512" s="83"/>
      <c r="EPL512" s="84"/>
      <c r="EPM512" s="85"/>
      <c r="EPN512" s="86"/>
      <c r="EPO512" s="87"/>
      <c r="EPP512" s="88"/>
      <c r="EPQ512" s="89"/>
      <c r="EPR512" s="90"/>
      <c r="EPS512" s="91"/>
      <c r="EPT512" s="92"/>
      <c r="EPU512" s="91"/>
      <c r="EPV512" s="93"/>
      <c r="EPW512" s="94"/>
      <c r="EPX512" s="95"/>
      <c r="EPY512" s="96"/>
      <c r="EPZ512" s="132"/>
      <c r="EQA512" s="130"/>
      <c r="EQB512" s="78"/>
      <c r="EQC512" s="98"/>
      <c r="EQD512" s="73"/>
      <c r="EQE512" s="74"/>
      <c r="EQF512" s="99"/>
      <c r="EQG512" s="99"/>
      <c r="EQH512" s="100"/>
      <c r="EQI512" s="101"/>
      <c r="EQJ512" s="99"/>
      <c r="EQK512" s="102"/>
      <c r="EQL512" s="103"/>
      <c r="EQM512" s="104"/>
      <c r="EQN512" s="105"/>
      <c r="EQO512" s="99"/>
      <c r="EQP512" s="99"/>
      <c r="EQQ512" s="99"/>
      <c r="EQR512" s="106"/>
      <c r="EQS512" s="74"/>
      <c r="EQT512" s="75"/>
      <c r="EQU512" s="76"/>
      <c r="EQV512" s="77"/>
      <c r="EQW512" s="78"/>
      <c r="EQX512" s="77"/>
      <c r="EQY512" s="79"/>
      <c r="EQZ512" s="80"/>
      <c r="ERA512" s="81"/>
      <c r="ERB512" s="81"/>
      <c r="ERC512" s="129"/>
      <c r="ERD512" s="82"/>
      <c r="ERE512" s="83"/>
      <c r="ERF512" s="138"/>
      <c r="ERG512" s="83"/>
      <c r="ERH512" s="84"/>
      <c r="ERI512" s="85"/>
      <c r="ERJ512" s="86"/>
      <c r="ERK512" s="87"/>
      <c r="ERL512" s="88"/>
      <c r="ERM512" s="89"/>
      <c r="ERN512" s="90"/>
      <c r="ERO512" s="91"/>
      <c r="ERP512" s="92"/>
      <c r="ERQ512" s="91"/>
      <c r="ERR512" s="93"/>
      <c r="ERS512" s="94"/>
      <c r="ERT512" s="95"/>
      <c r="ERU512" s="96"/>
      <c r="ERV512" s="132"/>
      <c r="ERW512" s="130"/>
      <c r="ERX512" s="78"/>
      <c r="ERY512" s="98"/>
      <c r="ERZ512" s="73"/>
      <c r="ESA512" s="74"/>
      <c r="ESB512" s="99"/>
      <c r="ESC512" s="99"/>
      <c r="ESD512" s="100"/>
      <c r="ESE512" s="101"/>
      <c r="ESF512" s="99"/>
      <c r="ESG512" s="102"/>
      <c r="ESH512" s="103"/>
      <c r="ESI512" s="104"/>
      <c r="ESJ512" s="105"/>
      <c r="ESK512" s="99"/>
      <c r="ESL512" s="99"/>
      <c r="ESM512" s="99"/>
      <c r="ESN512" s="106"/>
      <c r="ESO512" s="74"/>
      <c r="ESP512" s="75"/>
      <c r="ESQ512" s="76"/>
      <c r="ESR512" s="77"/>
      <c r="ESS512" s="78"/>
      <c r="EST512" s="77"/>
      <c r="ESU512" s="79"/>
      <c r="ESV512" s="80"/>
      <c r="ESW512" s="81"/>
      <c r="ESX512" s="81"/>
      <c r="ESY512" s="129"/>
      <c r="ESZ512" s="82"/>
      <c r="ETA512" s="83"/>
      <c r="ETB512" s="138"/>
      <c r="ETC512" s="83"/>
      <c r="ETD512" s="84"/>
      <c r="ETE512" s="85"/>
      <c r="ETF512" s="86"/>
      <c r="ETG512" s="87"/>
      <c r="ETH512" s="88"/>
      <c r="ETI512" s="89"/>
      <c r="ETJ512" s="90"/>
      <c r="ETK512" s="91"/>
      <c r="ETL512" s="92"/>
      <c r="ETM512" s="91"/>
      <c r="ETN512" s="93"/>
      <c r="ETO512" s="94"/>
      <c r="ETP512" s="95"/>
      <c r="ETQ512" s="96"/>
      <c r="ETR512" s="132"/>
      <c r="ETS512" s="130"/>
      <c r="ETT512" s="78"/>
      <c r="ETU512" s="98"/>
      <c r="ETV512" s="73"/>
      <c r="ETW512" s="74"/>
      <c r="ETX512" s="99"/>
      <c r="ETY512" s="99"/>
      <c r="ETZ512" s="100"/>
      <c r="EUA512" s="101"/>
      <c r="EUB512" s="99"/>
      <c r="EUC512" s="102"/>
      <c r="EUD512" s="103"/>
      <c r="EUE512" s="104"/>
      <c r="EUF512" s="105"/>
      <c r="EUG512" s="99"/>
      <c r="EUH512" s="99"/>
      <c r="EUI512" s="99"/>
      <c r="EUJ512" s="106"/>
      <c r="EUK512" s="74"/>
      <c r="EUL512" s="75"/>
      <c r="EUM512" s="76"/>
      <c r="EUN512" s="77"/>
      <c r="EUO512" s="78"/>
      <c r="EUP512" s="77"/>
      <c r="EUQ512" s="79"/>
      <c r="EUR512" s="80"/>
      <c r="EUS512" s="81"/>
      <c r="EUT512" s="81"/>
      <c r="EUU512" s="129"/>
      <c r="EUV512" s="82"/>
      <c r="EUW512" s="83"/>
      <c r="EUX512" s="138"/>
      <c r="EUY512" s="83"/>
      <c r="EUZ512" s="84"/>
      <c r="EVA512" s="85"/>
      <c r="EVB512" s="86"/>
      <c r="EVC512" s="87"/>
      <c r="EVD512" s="88"/>
      <c r="EVE512" s="89"/>
      <c r="EVF512" s="90"/>
      <c r="EVG512" s="91"/>
      <c r="EVH512" s="92"/>
      <c r="EVI512" s="91"/>
      <c r="EVJ512" s="93"/>
      <c r="EVK512" s="94"/>
      <c r="EVL512" s="95"/>
      <c r="EVM512" s="96"/>
      <c r="EVN512" s="132"/>
      <c r="EVO512" s="130"/>
      <c r="EVP512" s="78"/>
      <c r="EVQ512" s="98"/>
      <c r="EVR512" s="73"/>
      <c r="EVS512" s="74"/>
      <c r="EVT512" s="99"/>
      <c r="EVU512" s="99"/>
      <c r="EVV512" s="100"/>
      <c r="EVW512" s="101"/>
      <c r="EVX512" s="99"/>
      <c r="EVY512" s="102"/>
      <c r="EVZ512" s="103"/>
      <c r="EWA512" s="104"/>
      <c r="EWB512" s="105"/>
      <c r="EWC512" s="99"/>
      <c r="EWD512" s="99"/>
      <c r="EWE512" s="99"/>
      <c r="EWF512" s="106"/>
      <c r="EWG512" s="74"/>
      <c r="EWH512" s="75"/>
      <c r="EWI512" s="76"/>
      <c r="EWJ512" s="77"/>
      <c r="EWK512" s="78"/>
      <c r="EWL512" s="77"/>
      <c r="EWM512" s="79"/>
      <c r="EWN512" s="80"/>
      <c r="EWO512" s="81"/>
      <c r="EWP512" s="81"/>
      <c r="EWQ512" s="129"/>
      <c r="EWR512" s="82"/>
      <c r="EWS512" s="83"/>
      <c r="EWT512" s="138"/>
      <c r="EWU512" s="83"/>
      <c r="EWV512" s="84"/>
      <c r="EWW512" s="85"/>
      <c r="EWX512" s="86"/>
      <c r="EWY512" s="87"/>
      <c r="EWZ512" s="88"/>
      <c r="EXA512" s="89"/>
      <c r="EXB512" s="90"/>
      <c r="EXC512" s="91"/>
      <c r="EXD512" s="92"/>
      <c r="EXE512" s="91"/>
      <c r="EXF512" s="93"/>
      <c r="EXG512" s="94"/>
      <c r="EXH512" s="95"/>
      <c r="EXI512" s="96"/>
      <c r="EXJ512" s="132"/>
      <c r="EXK512" s="130"/>
      <c r="EXL512" s="78"/>
      <c r="EXM512" s="98"/>
      <c r="EXN512" s="73"/>
      <c r="EXO512" s="74"/>
      <c r="EXP512" s="99"/>
      <c r="EXQ512" s="99"/>
      <c r="EXR512" s="100"/>
      <c r="EXS512" s="101"/>
      <c r="EXT512" s="99"/>
      <c r="EXU512" s="102"/>
      <c r="EXV512" s="103"/>
      <c r="EXW512" s="104"/>
      <c r="EXX512" s="105"/>
      <c r="EXY512" s="99"/>
      <c r="EXZ512" s="99"/>
      <c r="EYA512" s="99"/>
      <c r="EYB512" s="106"/>
      <c r="EYC512" s="74"/>
      <c r="EYD512" s="75"/>
      <c r="EYE512" s="76"/>
      <c r="EYF512" s="77"/>
      <c r="EYG512" s="78"/>
      <c r="EYH512" s="77"/>
      <c r="EYI512" s="79"/>
      <c r="EYJ512" s="80"/>
      <c r="EYK512" s="81"/>
      <c r="EYL512" s="81"/>
      <c r="EYM512" s="129"/>
      <c r="EYN512" s="82"/>
      <c r="EYO512" s="83"/>
      <c r="EYP512" s="138"/>
      <c r="EYQ512" s="83"/>
      <c r="EYR512" s="84"/>
      <c r="EYS512" s="85"/>
      <c r="EYT512" s="86"/>
      <c r="EYU512" s="87"/>
      <c r="EYV512" s="88"/>
      <c r="EYW512" s="89"/>
      <c r="EYX512" s="90"/>
      <c r="EYY512" s="91"/>
      <c r="EYZ512" s="92"/>
      <c r="EZA512" s="91"/>
      <c r="EZB512" s="93"/>
      <c r="EZC512" s="94"/>
      <c r="EZD512" s="95"/>
      <c r="EZE512" s="96"/>
      <c r="EZF512" s="132"/>
      <c r="EZG512" s="130"/>
      <c r="EZH512" s="78"/>
      <c r="EZI512" s="98"/>
      <c r="EZJ512" s="73"/>
      <c r="EZK512" s="74"/>
      <c r="EZL512" s="99"/>
      <c r="EZM512" s="99"/>
      <c r="EZN512" s="100"/>
      <c r="EZO512" s="101"/>
      <c r="EZP512" s="99"/>
      <c r="EZQ512" s="102"/>
      <c r="EZR512" s="103"/>
      <c r="EZS512" s="104"/>
      <c r="EZT512" s="105"/>
      <c r="EZU512" s="99"/>
      <c r="EZV512" s="99"/>
      <c r="EZW512" s="99"/>
      <c r="EZX512" s="106"/>
      <c r="EZY512" s="74"/>
      <c r="EZZ512" s="75"/>
      <c r="FAA512" s="76"/>
      <c r="FAB512" s="77"/>
      <c r="FAC512" s="78"/>
      <c r="FAD512" s="77"/>
      <c r="FAE512" s="79"/>
      <c r="FAF512" s="80"/>
      <c r="FAG512" s="81"/>
      <c r="FAH512" s="81"/>
      <c r="FAI512" s="129"/>
      <c r="FAJ512" s="82"/>
      <c r="FAK512" s="83"/>
      <c r="FAL512" s="138"/>
      <c r="FAM512" s="83"/>
      <c r="FAN512" s="84"/>
      <c r="FAO512" s="85"/>
      <c r="FAP512" s="86"/>
      <c r="FAQ512" s="87"/>
      <c r="FAR512" s="88"/>
      <c r="FAS512" s="89"/>
      <c r="FAT512" s="90"/>
      <c r="FAU512" s="91"/>
      <c r="FAV512" s="92"/>
      <c r="FAW512" s="91"/>
      <c r="FAX512" s="93"/>
      <c r="FAY512" s="94"/>
      <c r="FAZ512" s="95"/>
      <c r="FBA512" s="96"/>
      <c r="FBB512" s="132"/>
      <c r="FBC512" s="130"/>
      <c r="FBD512" s="78"/>
      <c r="FBE512" s="98"/>
      <c r="FBF512" s="73"/>
      <c r="FBG512" s="74"/>
      <c r="FBH512" s="99"/>
      <c r="FBI512" s="99"/>
      <c r="FBJ512" s="100"/>
      <c r="FBK512" s="101"/>
      <c r="FBL512" s="99"/>
      <c r="FBM512" s="102"/>
      <c r="FBN512" s="103"/>
      <c r="FBO512" s="104"/>
      <c r="FBP512" s="105"/>
      <c r="FBQ512" s="99"/>
      <c r="FBR512" s="99"/>
      <c r="FBS512" s="99"/>
      <c r="FBT512" s="106"/>
      <c r="FBU512" s="74"/>
      <c r="FBV512" s="75"/>
      <c r="FBW512" s="76"/>
      <c r="FBX512" s="77"/>
      <c r="FBY512" s="78"/>
      <c r="FBZ512" s="77"/>
      <c r="FCA512" s="79"/>
      <c r="FCB512" s="80"/>
      <c r="FCC512" s="81"/>
      <c r="FCD512" s="81"/>
      <c r="FCE512" s="129"/>
      <c r="FCF512" s="82"/>
      <c r="FCG512" s="83"/>
      <c r="FCH512" s="138"/>
      <c r="FCI512" s="83"/>
      <c r="FCJ512" s="84"/>
      <c r="FCK512" s="85"/>
      <c r="FCL512" s="86"/>
      <c r="FCM512" s="87"/>
      <c r="FCN512" s="88"/>
      <c r="FCO512" s="89"/>
      <c r="FCP512" s="90"/>
      <c r="FCQ512" s="91"/>
      <c r="FCR512" s="92"/>
      <c r="FCS512" s="91"/>
      <c r="FCT512" s="93"/>
      <c r="FCU512" s="94"/>
      <c r="FCV512" s="95"/>
      <c r="FCW512" s="96"/>
      <c r="FCX512" s="132"/>
      <c r="FCY512" s="130"/>
      <c r="FCZ512" s="78"/>
      <c r="FDA512" s="98"/>
      <c r="FDB512" s="73"/>
      <c r="FDC512" s="74"/>
      <c r="FDD512" s="99"/>
      <c r="FDE512" s="99"/>
      <c r="FDF512" s="100"/>
      <c r="FDG512" s="101"/>
      <c r="FDH512" s="99"/>
      <c r="FDI512" s="102"/>
      <c r="FDJ512" s="103"/>
      <c r="FDK512" s="104"/>
      <c r="FDL512" s="105"/>
      <c r="FDM512" s="99"/>
      <c r="FDN512" s="99"/>
      <c r="FDO512" s="99"/>
      <c r="FDP512" s="106"/>
      <c r="FDQ512" s="74"/>
      <c r="FDR512" s="75"/>
      <c r="FDS512" s="76"/>
      <c r="FDT512" s="77"/>
      <c r="FDU512" s="78"/>
      <c r="FDV512" s="77"/>
      <c r="FDW512" s="79"/>
      <c r="FDX512" s="80"/>
      <c r="FDY512" s="81"/>
      <c r="FDZ512" s="81"/>
      <c r="FEA512" s="129"/>
      <c r="FEB512" s="82"/>
      <c r="FEC512" s="83"/>
      <c r="FED512" s="138"/>
      <c r="FEE512" s="83"/>
      <c r="FEF512" s="84"/>
      <c r="FEG512" s="85"/>
      <c r="FEH512" s="86"/>
      <c r="FEI512" s="87"/>
      <c r="FEJ512" s="88"/>
      <c r="FEK512" s="89"/>
      <c r="FEL512" s="90"/>
      <c r="FEM512" s="91"/>
      <c r="FEN512" s="92"/>
      <c r="FEO512" s="91"/>
      <c r="FEP512" s="93"/>
      <c r="FEQ512" s="94"/>
      <c r="FER512" s="95"/>
      <c r="FES512" s="96"/>
      <c r="FET512" s="132"/>
      <c r="FEU512" s="130"/>
      <c r="FEV512" s="78"/>
      <c r="FEW512" s="98"/>
      <c r="FEX512" s="73"/>
      <c r="FEY512" s="74"/>
      <c r="FEZ512" s="99"/>
      <c r="FFA512" s="99"/>
      <c r="FFB512" s="100"/>
      <c r="FFC512" s="101"/>
      <c r="FFD512" s="99"/>
      <c r="FFE512" s="102"/>
      <c r="FFF512" s="103"/>
      <c r="FFG512" s="104"/>
      <c r="FFH512" s="105"/>
      <c r="FFI512" s="99"/>
      <c r="FFJ512" s="99"/>
      <c r="FFK512" s="99"/>
      <c r="FFL512" s="106"/>
      <c r="FFM512" s="74"/>
      <c r="FFN512" s="75"/>
      <c r="FFO512" s="76"/>
      <c r="FFP512" s="77"/>
      <c r="FFQ512" s="78"/>
      <c r="FFR512" s="77"/>
      <c r="FFS512" s="79"/>
      <c r="FFT512" s="80"/>
      <c r="FFU512" s="81"/>
      <c r="FFV512" s="81"/>
      <c r="FFW512" s="129"/>
      <c r="FFX512" s="82"/>
      <c r="FFY512" s="83"/>
      <c r="FFZ512" s="138"/>
      <c r="FGA512" s="83"/>
      <c r="FGB512" s="84"/>
      <c r="FGC512" s="85"/>
      <c r="FGD512" s="86"/>
      <c r="FGE512" s="87"/>
      <c r="FGF512" s="88"/>
      <c r="FGG512" s="89"/>
      <c r="FGH512" s="90"/>
      <c r="FGI512" s="91"/>
      <c r="FGJ512" s="92"/>
      <c r="FGK512" s="91"/>
      <c r="FGL512" s="93"/>
      <c r="FGM512" s="94"/>
      <c r="FGN512" s="95"/>
      <c r="FGO512" s="96"/>
      <c r="FGP512" s="132"/>
      <c r="FGQ512" s="130"/>
      <c r="FGR512" s="78"/>
      <c r="FGS512" s="98"/>
      <c r="FGT512" s="73"/>
      <c r="FGU512" s="74"/>
      <c r="FGV512" s="99"/>
      <c r="FGW512" s="99"/>
      <c r="FGX512" s="100"/>
      <c r="FGY512" s="101"/>
      <c r="FGZ512" s="99"/>
      <c r="FHA512" s="102"/>
      <c r="FHB512" s="103"/>
      <c r="FHC512" s="104"/>
      <c r="FHD512" s="105"/>
      <c r="FHE512" s="99"/>
      <c r="FHF512" s="99"/>
      <c r="FHG512" s="99"/>
      <c r="FHH512" s="106"/>
      <c r="FHI512" s="74"/>
      <c r="FHJ512" s="75"/>
      <c r="FHK512" s="76"/>
      <c r="FHL512" s="77"/>
      <c r="FHM512" s="78"/>
      <c r="FHN512" s="77"/>
      <c r="FHO512" s="79"/>
      <c r="FHP512" s="80"/>
      <c r="FHQ512" s="81"/>
      <c r="FHR512" s="81"/>
      <c r="FHS512" s="129"/>
      <c r="FHT512" s="82"/>
      <c r="FHU512" s="83"/>
      <c r="FHV512" s="138"/>
      <c r="FHW512" s="83"/>
      <c r="FHX512" s="84"/>
      <c r="FHY512" s="85"/>
      <c r="FHZ512" s="86"/>
      <c r="FIA512" s="87"/>
      <c r="FIB512" s="88"/>
      <c r="FIC512" s="89"/>
      <c r="FID512" s="90"/>
      <c r="FIE512" s="91"/>
      <c r="FIF512" s="92"/>
      <c r="FIG512" s="91"/>
      <c r="FIH512" s="93"/>
      <c r="FII512" s="94"/>
      <c r="FIJ512" s="95"/>
      <c r="FIK512" s="96"/>
      <c r="FIL512" s="132"/>
      <c r="FIM512" s="130"/>
      <c r="FIN512" s="78"/>
      <c r="FIO512" s="98"/>
      <c r="FIP512" s="73"/>
      <c r="FIQ512" s="74"/>
      <c r="FIR512" s="99"/>
      <c r="FIS512" s="99"/>
      <c r="FIT512" s="100"/>
      <c r="FIU512" s="101"/>
      <c r="FIV512" s="99"/>
      <c r="FIW512" s="102"/>
      <c r="FIX512" s="103"/>
      <c r="FIY512" s="104"/>
      <c r="FIZ512" s="105"/>
      <c r="FJA512" s="99"/>
      <c r="FJB512" s="99"/>
      <c r="FJC512" s="99"/>
      <c r="FJD512" s="106"/>
      <c r="FJE512" s="74"/>
      <c r="FJF512" s="75"/>
      <c r="FJG512" s="76"/>
      <c r="FJH512" s="77"/>
      <c r="FJI512" s="78"/>
      <c r="FJJ512" s="77"/>
      <c r="FJK512" s="79"/>
      <c r="FJL512" s="80"/>
      <c r="FJM512" s="81"/>
      <c r="FJN512" s="81"/>
      <c r="FJO512" s="129"/>
      <c r="FJP512" s="82"/>
      <c r="FJQ512" s="83"/>
      <c r="FJR512" s="138"/>
      <c r="FJS512" s="83"/>
      <c r="FJT512" s="84"/>
      <c r="FJU512" s="85"/>
      <c r="FJV512" s="86"/>
      <c r="FJW512" s="87"/>
      <c r="FJX512" s="88"/>
      <c r="FJY512" s="89"/>
      <c r="FJZ512" s="90"/>
      <c r="FKA512" s="91"/>
      <c r="FKB512" s="92"/>
      <c r="FKC512" s="91"/>
      <c r="FKD512" s="93"/>
      <c r="FKE512" s="94"/>
      <c r="FKF512" s="95"/>
      <c r="FKG512" s="96"/>
      <c r="FKH512" s="132"/>
      <c r="FKI512" s="130"/>
      <c r="FKJ512" s="78"/>
      <c r="FKK512" s="98"/>
      <c r="FKL512" s="73"/>
      <c r="FKM512" s="74"/>
      <c r="FKN512" s="99"/>
      <c r="FKO512" s="99"/>
      <c r="FKP512" s="100"/>
      <c r="FKQ512" s="101"/>
      <c r="FKR512" s="99"/>
      <c r="FKS512" s="102"/>
      <c r="FKT512" s="103"/>
      <c r="FKU512" s="104"/>
      <c r="FKV512" s="105"/>
      <c r="FKW512" s="99"/>
      <c r="FKX512" s="99"/>
      <c r="FKY512" s="99"/>
      <c r="FKZ512" s="106"/>
      <c r="FLA512" s="74"/>
      <c r="FLB512" s="75"/>
      <c r="FLC512" s="76"/>
      <c r="FLD512" s="77"/>
      <c r="FLE512" s="78"/>
      <c r="FLF512" s="77"/>
      <c r="FLG512" s="79"/>
      <c r="FLH512" s="80"/>
      <c r="FLI512" s="81"/>
      <c r="FLJ512" s="81"/>
      <c r="FLK512" s="129"/>
      <c r="FLL512" s="82"/>
      <c r="FLM512" s="83"/>
      <c r="FLN512" s="138"/>
      <c r="FLO512" s="83"/>
      <c r="FLP512" s="84"/>
      <c r="FLQ512" s="85"/>
      <c r="FLR512" s="86"/>
      <c r="FLS512" s="87"/>
      <c r="FLT512" s="88"/>
      <c r="FLU512" s="89"/>
      <c r="FLV512" s="90"/>
      <c r="FLW512" s="91"/>
      <c r="FLX512" s="92"/>
      <c r="FLY512" s="91"/>
      <c r="FLZ512" s="93"/>
      <c r="FMA512" s="94"/>
      <c r="FMB512" s="95"/>
      <c r="FMC512" s="96"/>
      <c r="FMD512" s="132"/>
      <c r="FME512" s="130"/>
      <c r="FMF512" s="78"/>
      <c r="FMG512" s="98"/>
      <c r="FMH512" s="73"/>
      <c r="FMI512" s="74"/>
      <c r="FMJ512" s="99"/>
      <c r="FMK512" s="99"/>
      <c r="FML512" s="100"/>
      <c r="FMM512" s="101"/>
      <c r="FMN512" s="99"/>
      <c r="FMO512" s="102"/>
      <c r="FMP512" s="103"/>
      <c r="FMQ512" s="104"/>
      <c r="FMR512" s="105"/>
      <c r="FMS512" s="99"/>
      <c r="FMT512" s="99"/>
      <c r="FMU512" s="99"/>
      <c r="FMV512" s="106"/>
      <c r="FMW512" s="74"/>
      <c r="FMX512" s="75"/>
      <c r="FMY512" s="76"/>
      <c r="FMZ512" s="77"/>
      <c r="FNA512" s="78"/>
      <c r="FNB512" s="77"/>
      <c r="FNC512" s="79"/>
      <c r="FND512" s="80"/>
      <c r="FNE512" s="81"/>
      <c r="FNF512" s="81"/>
      <c r="FNG512" s="129"/>
      <c r="FNH512" s="82"/>
      <c r="FNI512" s="83"/>
      <c r="FNJ512" s="138"/>
      <c r="FNK512" s="83"/>
      <c r="FNL512" s="84"/>
      <c r="FNM512" s="85"/>
      <c r="FNN512" s="86"/>
      <c r="FNO512" s="87"/>
      <c r="FNP512" s="88"/>
      <c r="FNQ512" s="89"/>
      <c r="FNR512" s="90"/>
      <c r="FNS512" s="91"/>
      <c r="FNT512" s="92"/>
      <c r="FNU512" s="91"/>
      <c r="FNV512" s="93"/>
      <c r="FNW512" s="94"/>
      <c r="FNX512" s="95"/>
      <c r="FNY512" s="96"/>
      <c r="FNZ512" s="132"/>
      <c r="FOA512" s="130"/>
      <c r="FOB512" s="78"/>
      <c r="FOC512" s="98"/>
      <c r="FOD512" s="73"/>
      <c r="FOE512" s="74"/>
      <c r="FOF512" s="99"/>
      <c r="FOG512" s="99"/>
      <c r="FOH512" s="100"/>
      <c r="FOI512" s="101"/>
      <c r="FOJ512" s="99"/>
      <c r="FOK512" s="102"/>
      <c r="FOL512" s="103"/>
      <c r="FOM512" s="104"/>
      <c r="FON512" s="105"/>
      <c r="FOO512" s="99"/>
      <c r="FOP512" s="99"/>
      <c r="FOQ512" s="99"/>
      <c r="FOR512" s="106"/>
      <c r="FOS512" s="74"/>
      <c r="FOT512" s="75"/>
      <c r="FOU512" s="76"/>
      <c r="FOV512" s="77"/>
      <c r="FOW512" s="78"/>
      <c r="FOX512" s="77"/>
      <c r="FOY512" s="79"/>
      <c r="FOZ512" s="80"/>
      <c r="FPA512" s="81"/>
      <c r="FPB512" s="81"/>
      <c r="FPC512" s="129"/>
      <c r="FPD512" s="82"/>
      <c r="FPE512" s="83"/>
      <c r="FPF512" s="138"/>
      <c r="FPG512" s="83"/>
      <c r="FPH512" s="84"/>
      <c r="FPI512" s="85"/>
      <c r="FPJ512" s="86"/>
      <c r="FPK512" s="87"/>
      <c r="FPL512" s="88"/>
      <c r="FPM512" s="89"/>
      <c r="FPN512" s="90"/>
      <c r="FPO512" s="91"/>
      <c r="FPP512" s="92"/>
      <c r="FPQ512" s="91"/>
      <c r="FPR512" s="93"/>
      <c r="FPS512" s="94"/>
      <c r="FPT512" s="95"/>
      <c r="FPU512" s="96"/>
      <c r="FPV512" s="132"/>
      <c r="FPW512" s="130"/>
      <c r="FPX512" s="78"/>
      <c r="FPY512" s="98"/>
      <c r="FPZ512" s="73"/>
      <c r="FQA512" s="74"/>
      <c r="FQB512" s="99"/>
      <c r="FQC512" s="99"/>
      <c r="FQD512" s="100"/>
      <c r="FQE512" s="101"/>
      <c r="FQF512" s="99"/>
      <c r="FQG512" s="102"/>
      <c r="FQH512" s="103"/>
      <c r="FQI512" s="104"/>
      <c r="FQJ512" s="105"/>
      <c r="FQK512" s="99"/>
      <c r="FQL512" s="99"/>
      <c r="FQM512" s="99"/>
      <c r="FQN512" s="106"/>
      <c r="FQO512" s="74"/>
      <c r="FQP512" s="75"/>
      <c r="FQQ512" s="76"/>
      <c r="FQR512" s="77"/>
      <c r="FQS512" s="78"/>
      <c r="FQT512" s="77"/>
      <c r="FQU512" s="79"/>
      <c r="FQV512" s="80"/>
      <c r="FQW512" s="81"/>
      <c r="FQX512" s="81"/>
      <c r="FQY512" s="129"/>
      <c r="FQZ512" s="82"/>
      <c r="FRA512" s="83"/>
      <c r="FRB512" s="138"/>
      <c r="FRC512" s="83"/>
      <c r="FRD512" s="84"/>
      <c r="FRE512" s="85"/>
      <c r="FRF512" s="86"/>
      <c r="FRG512" s="87"/>
      <c r="FRH512" s="88"/>
      <c r="FRI512" s="89"/>
      <c r="FRJ512" s="90"/>
      <c r="FRK512" s="91"/>
      <c r="FRL512" s="92"/>
      <c r="FRM512" s="91"/>
      <c r="FRN512" s="93"/>
      <c r="FRO512" s="94"/>
      <c r="FRP512" s="95"/>
      <c r="FRQ512" s="96"/>
      <c r="FRR512" s="132"/>
      <c r="FRS512" s="130"/>
      <c r="FRT512" s="78"/>
      <c r="FRU512" s="98"/>
      <c r="FRV512" s="73"/>
      <c r="FRW512" s="74"/>
      <c r="FRX512" s="99"/>
      <c r="FRY512" s="99"/>
      <c r="FRZ512" s="100"/>
      <c r="FSA512" s="101"/>
      <c r="FSB512" s="99"/>
      <c r="FSC512" s="102"/>
      <c r="FSD512" s="103"/>
      <c r="FSE512" s="104"/>
      <c r="FSF512" s="105"/>
      <c r="FSG512" s="99"/>
      <c r="FSH512" s="99"/>
      <c r="FSI512" s="99"/>
      <c r="FSJ512" s="106"/>
      <c r="FSK512" s="74"/>
      <c r="FSL512" s="75"/>
      <c r="FSM512" s="76"/>
      <c r="FSN512" s="77"/>
      <c r="FSO512" s="78"/>
      <c r="FSP512" s="77"/>
      <c r="FSQ512" s="79"/>
      <c r="FSR512" s="80"/>
      <c r="FSS512" s="81"/>
      <c r="FST512" s="81"/>
      <c r="FSU512" s="129"/>
      <c r="FSV512" s="82"/>
      <c r="FSW512" s="83"/>
      <c r="FSX512" s="138"/>
      <c r="FSY512" s="83"/>
      <c r="FSZ512" s="84"/>
      <c r="FTA512" s="85"/>
      <c r="FTB512" s="86"/>
      <c r="FTC512" s="87"/>
      <c r="FTD512" s="88"/>
      <c r="FTE512" s="89"/>
      <c r="FTF512" s="90"/>
      <c r="FTG512" s="91"/>
      <c r="FTH512" s="92"/>
      <c r="FTI512" s="91"/>
      <c r="FTJ512" s="93"/>
      <c r="FTK512" s="94"/>
      <c r="FTL512" s="95"/>
      <c r="FTM512" s="96"/>
      <c r="FTN512" s="132"/>
      <c r="FTO512" s="130"/>
      <c r="FTP512" s="78"/>
      <c r="FTQ512" s="98"/>
      <c r="FTR512" s="73"/>
      <c r="FTS512" s="74"/>
      <c r="FTT512" s="99"/>
      <c r="FTU512" s="99"/>
      <c r="FTV512" s="100"/>
      <c r="FTW512" s="101"/>
      <c r="FTX512" s="99"/>
      <c r="FTY512" s="102"/>
      <c r="FTZ512" s="103"/>
      <c r="FUA512" s="104"/>
      <c r="FUB512" s="105"/>
      <c r="FUC512" s="99"/>
      <c r="FUD512" s="99"/>
      <c r="FUE512" s="99"/>
      <c r="FUF512" s="106"/>
      <c r="FUG512" s="74"/>
      <c r="FUH512" s="75"/>
      <c r="FUI512" s="76"/>
      <c r="FUJ512" s="77"/>
      <c r="FUK512" s="78"/>
      <c r="FUL512" s="77"/>
      <c r="FUM512" s="79"/>
      <c r="FUN512" s="80"/>
      <c r="FUO512" s="81"/>
      <c r="FUP512" s="81"/>
      <c r="FUQ512" s="129"/>
      <c r="FUR512" s="82"/>
      <c r="FUS512" s="83"/>
      <c r="FUT512" s="138"/>
      <c r="FUU512" s="83"/>
      <c r="FUV512" s="84"/>
      <c r="FUW512" s="85"/>
      <c r="FUX512" s="86"/>
      <c r="FUY512" s="87"/>
      <c r="FUZ512" s="88"/>
      <c r="FVA512" s="89"/>
      <c r="FVB512" s="90"/>
      <c r="FVC512" s="91"/>
      <c r="FVD512" s="92"/>
      <c r="FVE512" s="91"/>
      <c r="FVF512" s="93"/>
      <c r="FVG512" s="94"/>
      <c r="FVH512" s="95"/>
      <c r="FVI512" s="96"/>
      <c r="FVJ512" s="132"/>
      <c r="FVK512" s="130"/>
      <c r="FVL512" s="78"/>
      <c r="FVM512" s="98"/>
      <c r="FVN512" s="73"/>
      <c r="FVO512" s="74"/>
      <c r="FVP512" s="99"/>
      <c r="FVQ512" s="99"/>
      <c r="FVR512" s="100"/>
      <c r="FVS512" s="101"/>
      <c r="FVT512" s="99"/>
      <c r="FVU512" s="102"/>
      <c r="FVV512" s="103"/>
      <c r="FVW512" s="104"/>
      <c r="FVX512" s="105"/>
      <c r="FVY512" s="99"/>
      <c r="FVZ512" s="99"/>
      <c r="FWA512" s="99"/>
      <c r="FWB512" s="106"/>
      <c r="FWC512" s="74"/>
      <c r="FWD512" s="75"/>
      <c r="FWE512" s="76"/>
      <c r="FWF512" s="77"/>
      <c r="FWG512" s="78"/>
      <c r="FWH512" s="77"/>
      <c r="FWI512" s="79"/>
      <c r="FWJ512" s="80"/>
      <c r="FWK512" s="81"/>
      <c r="FWL512" s="81"/>
      <c r="FWM512" s="129"/>
      <c r="FWN512" s="82"/>
      <c r="FWO512" s="83"/>
      <c r="FWP512" s="138"/>
      <c r="FWQ512" s="83"/>
      <c r="FWR512" s="84"/>
      <c r="FWS512" s="85"/>
      <c r="FWT512" s="86"/>
      <c r="FWU512" s="87"/>
      <c r="FWV512" s="88"/>
      <c r="FWW512" s="89"/>
      <c r="FWX512" s="90"/>
      <c r="FWY512" s="91"/>
      <c r="FWZ512" s="92"/>
      <c r="FXA512" s="91"/>
      <c r="FXB512" s="93"/>
      <c r="FXC512" s="94"/>
      <c r="FXD512" s="95"/>
      <c r="FXE512" s="96"/>
      <c r="FXF512" s="132"/>
      <c r="FXG512" s="130"/>
      <c r="FXH512" s="78"/>
      <c r="FXI512" s="98"/>
      <c r="FXJ512" s="73"/>
      <c r="FXK512" s="74"/>
      <c r="FXL512" s="99"/>
      <c r="FXM512" s="99"/>
      <c r="FXN512" s="100"/>
      <c r="FXO512" s="101"/>
      <c r="FXP512" s="99"/>
      <c r="FXQ512" s="102"/>
      <c r="FXR512" s="103"/>
      <c r="FXS512" s="104"/>
      <c r="FXT512" s="105"/>
      <c r="FXU512" s="99"/>
      <c r="FXV512" s="99"/>
      <c r="FXW512" s="99"/>
      <c r="FXX512" s="106"/>
      <c r="FXY512" s="74"/>
      <c r="FXZ512" s="75"/>
      <c r="FYA512" s="76"/>
      <c r="FYB512" s="77"/>
      <c r="FYC512" s="78"/>
      <c r="FYD512" s="77"/>
      <c r="FYE512" s="79"/>
      <c r="FYF512" s="80"/>
      <c r="FYG512" s="81"/>
      <c r="FYH512" s="81"/>
      <c r="FYI512" s="129"/>
      <c r="FYJ512" s="82"/>
      <c r="FYK512" s="83"/>
      <c r="FYL512" s="138"/>
      <c r="FYM512" s="83"/>
      <c r="FYN512" s="84"/>
      <c r="FYO512" s="85"/>
      <c r="FYP512" s="86"/>
      <c r="FYQ512" s="87"/>
      <c r="FYR512" s="88"/>
      <c r="FYS512" s="89"/>
      <c r="FYT512" s="90"/>
      <c r="FYU512" s="91"/>
      <c r="FYV512" s="92"/>
      <c r="FYW512" s="91"/>
      <c r="FYX512" s="93"/>
      <c r="FYY512" s="94"/>
      <c r="FYZ512" s="95"/>
      <c r="FZA512" s="96"/>
      <c r="FZB512" s="132"/>
      <c r="FZC512" s="130"/>
      <c r="FZD512" s="78"/>
      <c r="FZE512" s="98"/>
      <c r="FZF512" s="73"/>
      <c r="FZG512" s="74"/>
      <c r="FZH512" s="99"/>
      <c r="FZI512" s="99"/>
      <c r="FZJ512" s="100"/>
      <c r="FZK512" s="101"/>
      <c r="FZL512" s="99"/>
      <c r="FZM512" s="102"/>
      <c r="FZN512" s="103"/>
      <c r="FZO512" s="104"/>
      <c r="FZP512" s="105"/>
      <c r="FZQ512" s="99"/>
      <c r="FZR512" s="99"/>
      <c r="FZS512" s="99"/>
      <c r="FZT512" s="106"/>
      <c r="FZU512" s="74"/>
      <c r="FZV512" s="75"/>
      <c r="FZW512" s="76"/>
      <c r="FZX512" s="77"/>
      <c r="FZY512" s="78"/>
      <c r="FZZ512" s="77"/>
      <c r="GAA512" s="79"/>
      <c r="GAB512" s="80"/>
      <c r="GAC512" s="81"/>
      <c r="GAD512" s="81"/>
      <c r="GAE512" s="129"/>
      <c r="GAF512" s="82"/>
      <c r="GAG512" s="83"/>
      <c r="GAH512" s="138"/>
      <c r="GAI512" s="83"/>
      <c r="GAJ512" s="84"/>
      <c r="GAK512" s="85"/>
      <c r="GAL512" s="86"/>
      <c r="GAM512" s="87"/>
      <c r="GAN512" s="88"/>
      <c r="GAO512" s="89"/>
      <c r="GAP512" s="90"/>
      <c r="GAQ512" s="91"/>
      <c r="GAR512" s="92"/>
      <c r="GAS512" s="91"/>
      <c r="GAT512" s="93"/>
      <c r="GAU512" s="94"/>
      <c r="GAV512" s="95"/>
      <c r="GAW512" s="96"/>
      <c r="GAX512" s="132"/>
      <c r="GAY512" s="130"/>
      <c r="GAZ512" s="78"/>
      <c r="GBA512" s="98"/>
      <c r="GBB512" s="73"/>
      <c r="GBC512" s="74"/>
      <c r="GBD512" s="99"/>
      <c r="GBE512" s="99"/>
      <c r="GBF512" s="100"/>
      <c r="GBG512" s="101"/>
      <c r="GBH512" s="99"/>
      <c r="GBI512" s="102"/>
      <c r="GBJ512" s="103"/>
      <c r="GBK512" s="104"/>
      <c r="GBL512" s="105"/>
      <c r="GBM512" s="99"/>
      <c r="GBN512" s="99"/>
      <c r="GBO512" s="99"/>
      <c r="GBP512" s="106"/>
      <c r="GBQ512" s="74"/>
      <c r="GBR512" s="75"/>
      <c r="GBS512" s="76"/>
      <c r="GBT512" s="77"/>
      <c r="GBU512" s="78"/>
      <c r="GBV512" s="77"/>
      <c r="GBW512" s="79"/>
      <c r="GBX512" s="80"/>
      <c r="GBY512" s="81"/>
      <c r="GBZ512" s="81"/>
      <c r="GCA512" s="129"/>
      <c r="GCB512" s="82"/>
      <c r="GCC512" s="83"/>
      <c r="GCD512" s="138"/>
      <c r="GCE512" s="83"/>
      <c r="GCF512" s="84"/>
      <c r="GCG512" s="85"/>
      <c r="GCH512" s="86"/>
      <c r="GCI512" s="87"/>
      <c r="GCJ512" s="88"/>
      <c r="GCK512" s="89"/>
      <c r="GCL512" s="90"/>
      <c r="GCM512" s="91"/>
      <c r="GCN512" s="92"/>
      <c r="GCO512" s="91"/>
      <c r="GCP512" s="93"/>
      <c r="GCQ512" s="94"/>
      <c r="GCR512" s="95"/>
      <c r="GCS512" s="96"/>
      <c r="GCT512" s="132"/>
      <c r="GCU512" s="130"/>
      <c r="GCV512" s="78"/>
      <c r="GCW512" s="98"/>
      <c r="GCX512" s="73"/>
      <c r="GCY512" s="74"/>
      <c r="GCZ512" s="99"/>
      <c r="GDA512" s="99"/>
      <c r="GDB512" s="100"/>
      <c r="GDC512" s="101"/>
      <c r="GDD512" s="99"/>
      <c r="GDE512" s="102"/>
      <c r="GDF512" s="103"/>
      <c r="GDG512" s="104"/>
      <c r="GDH512" s="105"/>
      <c r="GDI512" s="99"/>
      <c r="GDJ512" s="99"/>
      <c r="GDK512" s="99"/>
      <c r="GDL512" s="106"/>
      <c r="GDM512" s="74"/>
      <c r="GDN512" s="75"/>
      <c r="GDO512" s="76"/>
      <c r="GDP512" s="77"/>
      <c r="GDQ512" s="78"/>
      <c r="GDR512" s="77"/>
      <c r="GDS512" s="79"/>
      <c r="GDT512" s="80"/>
      <c r="GDU512" s="81"/>
      <c r="GDV512" s="81"/>
      <c r="GDW512" s="129"/>
      <c r="GDX512" s="82"/>
      <c r="GDY512" s="83"/>
      <c r="GDZ512" s="138"/>
      <c r="GEA512" s="83"/>
      <c r="GEB512" s="84"/>
      <c r="GEC512" s="85"/>
      <c r="GED512" s="86"/>
      <c r="GEE512" s="87"/>
      <c r="GEF512" s="88"/>
      <c r="GEG512" s="89"/>
      <c r="GEH512" s="90"/>
      <c r="GEI512" s="91"/>
      <c r="GEJ512" s="92"/>
      <c r="GEK512" s="91"/>
      <c r="GEL512" s="93"/>
      <c r="GEM512" s="94"/>
      <c r="GEN512" s="95"/>
      <c r="GEO512" s="96"/>
      <c r="GEP512" s="132"/>
      <c r="GEQ512" s="130"/>
      <c r="GER512" s="78"/>
      <c r="GES512" s="98"/>
      <c r="GET512" s="73"/>
      <c r="GEU512" s="74"/>
      <c r="GEV512" s="99"/>
      <c r="GEW512" s="99"/>
      <c r="GEX512" s="100"/>
      <c r="GEY512" s="101"/>
      <c r="GEZ512" s="99"/>
      <c r="GFA512" s="102"/>
      <c r="GFB512" s="103"/>
      <c r="GFC512" s="104"/>
      <c r="GFD512" s="105"/>
      <c r="GFE512" s="99"/>
      <c r="GFF512" s="99"/>
      <c r="GFG512" s="99"/>
      <c r="GFH512" s="106"/>
      <c r="GFI512" s="74"/>
      <c r="GFJ512" s="75"/>
      <c r="GFK512" s="76"/>
      <c r="GFL512" s="77"/>
      <c r="GFM512" s="78"/>
      <c r="GFN512" s="77"/>
      <c r="GFO512" s="79"/>
      <c r="GFP512" s="80"/>
      <c r="GFQ512" s="81"/>
      <c r="GFR512" s="81"/>
      <c r="GFS512" s="129"/>
      <c r="GFT512" s="82"/>
      <c r="GFU512" s="83"/>
      <c r="GFV512" s="138"/>
      <c r="GFW512" s="83"/>
      <c r="GFX512" s="84"/>
      <c r="GFY512" s="85"/>
      <c r="GFZ512" s="86"/>
      <c r="GGA512" s="87"/>
      <c r="GGB512" s="88"/>
      <c r="GGC512" s="89"/>
      <c r="GGD512" s="90"/>
      <c r="GGE512" s="91"/>
      <c r="GGF512" s="92"/>
      <c r="GGG512" s="91"/>
      <c r="GGH512" s="93"/>
      <c r="GGI512" s="94"/>
      <c r="GGJ512" s="95"/>
      <c r="GGK512" s="96"/>
      <c r="GGL512" s="132"/>
      <c r="GGM512" s="130"/>
      <c r="GGN512" s="78"/>
      <c r="GGO512" s="98"/>
      <c r="GGP512" s="73"/>
      <c r="GGQ512" s="74"/>
      <c r="GGR512" s="99"/>
      <c r="GGS512" s="99"/>
      <c r="GGT512" s="100"/>
      <c r="GGU512" s="101"/>
      <c r="GGV512" s="99"/>
      <c r="GGW512" s="102"/>
      <c r="GGX512" s="103"/>
      <c r="GGY512" s="104"/>
      <c r="GGZ512" s="105"/>
      <c r="GHA512" s="99"/>
      <c r="GHB512" s="99"/>
      <c r="GHC512" s="99"/>
      <c r="GHD512" s="106"/>
      <c r="GHE512" s="74"/>
      <c r="GHF512" s="75"/>
      <c r="GHG512" s="76"/>
      <c r="GHH512" s="77"/>
      <c r="GHI512" s="78"/>
      <c r="GHJ512" s="77"/>
      <c r="GHK512" s="79"/>
      <c r="GHL512" s="80"/>
      <c r="GHM512" s="81"/>
      <c r="GHN512" s="81"/>
      <c r="GHO512" s="129"/>
      <c r="GHP512" s="82"/>
      <c r="GHQ512" s="83"/>
      <c r="GHR512" s="138"/>
      <c r="GHS512" s="83"/>
      <c r="GHT512" s="84"/>
      <c r="GHU512" s="85"/>
      <c r="GHV512" s="86"/>
      <c r="GHW512" s="87"/>
      <c r="GHX512" s="88"/>
      <c r="GHY512" s="89"/>
      <c r="GHZ512" s="90"/>
      <c r="GIA512" s="91"/>
      <c r="GIB512" s="92"/>
      <c r="GIC512" s="91"/>
      <c r="GID512" s="93"/>
      <c r="GIE512" s="94"/>
      <c r="GIF512" s="95"/>
      <c r="GIG512" s="96"/>
      <c r="GIH512" s="132"/>
      <c r="GII512" s="130"/>
      <c r="GIJ512" s="78"/>
      <c r="GIK512" s="98"/>
      <c r="GIL512" s="73"/>
      <c r="GIM512" s="74"/>
      <c r="GIN512" s="99"/>
      <c r="GIO512" s="99"/>
      <c r="GIP512" s="100"/>
      <c r="GIQ512" s="101"/>
      <c r="GIR512" s="99"/>
      <c r="GIS512" s="102"/>
      <c r="GIT512" s="103"/>
      <c r="GIU512" s="104"/>
      <c r="GIV512" s="105"/>
      <c r="GIW512" s="99"/>
      <c r="GIX512" s="99"/>
      <c r="GIY512" s="99"/>
      <c r="GIZ512" s="106"/>
      <c r="GJA512" s="74"/>
      <c r="GJB512" s="75"/>
      <c r="GJC512" s="76"/>
      <c r="GJD512" s="77"/>
      <c r="GJE512" s="78"/>
      <c r="GJF512" s="77"/>
      <c r="GJG512" s="79"/>
      <c r="GJH512" s="80"/>
      <c r="GJI512" s="81"/>
      <c r="GJJ512" s="81"/>
      <c r="GJK512" s="129"/>
      <c r="GJL512" s="82"/>
      <c r="GJM512" s="83"/>
      <c r="GJN512" s="138"/>
      <c r="GJO512" s="83"/>
      <c r="GJP512" s="84"/>
      <c r="GJQ512" s="85"/>
      <c r="GJR512" s="86"/>
      <c r="GJS512" s="87"/>
      <c r="GJT512" s="88"/>
      <c r="GJU512" s="89"/>
      <c r="GJV512" s="90"/>
      <c r="GJW512" s="91"/>
      <c r="GJX512" s="92"/>
      <c r="GJY512" s="91"/>
      <c r="GJZ512" s="93"/>
      <c r="GKA512" s="94"/>
      <c r="GKB512" s="95"/>
      <c r="GKC512" s="96"/>
      <c r="GKD512" s="132"/>
      <c r="GKE512" s="130"/>
      <c r="GKF512" s="78"/>
      <c r="GKG512" s="98"/>
      <c r="GKH512" s="73"/>
      <c r="GKI512" s="74"/>
      <c r="GKJ512" s="99"/>
      <c r="GKK512" s="99"/>
      <c r="GKL512" s="100"/>
      <c r="GKM512" s="101"/>
      <c r="GKN512" s="99"/>
      <c r="GKO512" s="102"/>
      <c r="GKP512" s="103"/>
      <c r="GKQ512" s="104"/>
      <c r="GKR512" s="105"/>
      <c r="GKS512" s="99"/>
      <c r="GKT512" s="99"/>
      <c r="GKU512" s="99"/>
      <c r="GKV512" s="106"/>
      <c r="GKW512" s="74"/>
      <c r="GKX512" s="75"/>
      <c r="GKY512" s="76"/>
      <c r="GKZ512" s="77"/>
      <c r="GLA512" s="78"/>
      <c r="GLB512" s="77"/>
      <c r="GLC512" s="79"/>
      <c r="GLD512" s="80"/>
      <c r="GLE512" s="81"/>
      <c r="GLF512" s="81"/>
      <c r="GLG512" s="129"/>
      <c r="GLH512" s="82"/>
      <c r="GLI512" s="83"/>
      <c r="GLJ512" s="138"/>
      <c r="GLK512" s="83"/>
      <c r="GLL512" s="84"/>
      <c r="GLM512" s="85"/>
      <c r="GLN512" s="86"/>
      <c r="GLO512" s="87"/>
      <c r="GLP512" s="88"/>
      <c r="GLQ512" s="89"/>
      <c r="GLR512" s="90"/>
      <c r="GLS512" s="91"/>
      <c r="GLT512" s="92"/>
      <c r="GLU512" s="91"/>
      <c r="GLV512" s="93"/>
      <c r="GLW512" s="94"/>
      <c r="GLX512" s="95"/>
      <c r="GLY512" s="96"/>
      <c r="GLZ512" s="132"/>
      <c r="GMA512" s="130"/>
      <c r="GMB512" s="78"/>
      <c r="GMC512" s="98"/>
      <c r="GMD512" s="73"/>
      <c r="GME512" s="74"/>
      <c r="GMF512" s="99"/>
      <c r="GMG512" s="99"/>
      <c r="GMH512" s="100"/>
      <c r="GMI512" s="101"/>
      <c r="GMJ512" s="99"/>
      <c r="GMK512" s="102"/>
      <c r="GML512" s="103"/>
      <c r="GMM512" s="104"/>
      <c r="GMN512" s="105"/>
      <c r="GMO512" s="99"/>
      <c r="GMP512" s="99"/>
      <c r="GMQ512" s="99"/>
      <c r="GMR512" s="106"/>
      <c r="GMS512" s="74"/>
      <c r="GMT512" s="75"/>
      <c r="GMU512" s="76"/>
      <c r="GMV512" s="77"/>
      <c r="GMW512" s="78"/>
      <c r="GMX512" s="77"/>
      <c r="GMY512" s="79"/>
      <c r="GMZ512" s="80"/>
      <c r="GNA512" s="81"/>
      <c r="GNB512" s="81"/>
      <c r="GNC512" s="129"/>
      <c r="GND512" s="82"/>
      <c r="GNE512" s="83"/>
      <c r="GNF512" s="138"/>
      <c r="GNG512" s="83"/>
      <c r="GNH512" s="84"/>
      <c r="GNI512" s="85"/>
      <c r="GNJ512" s="86"/>
      <c r="GNK512" s="87"/>
      <c r="GNL512" s="88"/>
      <c r="GNM512" s="89"/>
      <c r="GNN512" s="90"/>
      <c r="GNO512" s="91"/>
      <c r="GNP512" s="92"/>
      <c r="GNQ512" s="91"/>
      <c r="GNR512" s="93"/>
      <c r="GNS512" s="94"/>
      <c r="GNT512" s="95"/>
      <c r="GNU512" s="96"/>
      <c r="GNV512" s="132"/>
      <c r="GNW512" s="130"/>
      <c r="GNX512" s="78"/>
      <c r="GNY512" s="98"/>
      <c r="GNZ512" s="73"/>
      <c r="GOA512" s="74"/>
      <c r="GOB512" s="99"/>
      <c r="GOC512" s="99"/>
      <c r="GOD512" s="100"/>
      <c r="GOE512" s="101"/>
      <c r="GOF512" s="99"/>
      <c r="GOG512" s="102"/>
      <c r="GOH512" s="103"/>
      <c r="GOI512" s="104"/>
      <c r="GOJ512" s="105"/>
      <c r="GOK512" s="99"/>
      <c r="GOL512" s="99"/>
      <c r="GOM512" s="99"/>
      <c r="GON512" s="106"/>
      <c r="GOO512" s="74"/>
      <c r="GOP512" s="75"/>
      <c r="GOQ512" s="76"/>
      <c r="GOR512" s="77"/>
      <c r="GOS512" s="78"/>
      <c r="GOT512" s="77"/>
      <c r="GOU512" s="79"/>
      <c r="GOV512" s="80"/>
      <c r="GOW512" s="81"/>
      <c r="GOX512" s="81"/>
      <c r="GOY512" s="129"/>
      <c r="GOZ512" s="82"/>
      <c r="GPA512" s="83"/>
      <c r="GPB512" s="138"/>
      <c r="GPC512" s="83"/>
      <c r="GPD512" s="84"/>
      <c r="GPE512" s="85"/>
      <c r="GPF512" s="86"/>
      <c r="GPG512" s="87"/>
      <c r="GPH512" s="88"/>
      <c r="GPI512" s="89"/>
      <c r="GPJ512" s="90"/>
      <c r="GPK512" s="91"/>
      <c r="GPL512" s="92"/>
      <c r="GPM512" s="91"/>
      <c r="GPN512" s="93"/>
      <c r="GPO512" s="94"/>
      <c r="GPP512" s="95"/>
      <c r="GPQ512" s="96"/>
      <c r="GPR512" s="132"/>
      <c r="GPS512" s="130"/>
      <c r="GPT512" s="78"/>
      <c r="GPU512" s="98"/>
      <c r="GPV512" s="73"/>
      <c r="GPW512" s="74"/>
      <c r="GPX512" s="99"/>
      <c r="GPY512" s="99"/>
      <c r="GPZ512" s="100"/>
      <c r="GQA512" s="101"/>
      <c r="GQB512" s="99"/>
      <c r="GQC512" s="102"/>
      <c r="GQD512" s="103"/>
      <c r="GQE512" s="104"/>
      <c r="GQF512" s="105"/>
      <c r="GQG512" s="99"/>
      <c r="GQH512" s="99"/>
      <c r="GQI512" s="99"/>
      <c r="GQJ512" s="106"/>
      <c r="GQK512" s="74"/>
      <c r="GQL512" s="75"/>
      <c r="GQM512" s="76"/>
      <c r="GQN512" s="77"/>
      <c r="GQO512" s="78"/>
      <c r="GQP512" s="77"/>
      <c r="GQQ512" s="79"/>
      <c r="GQR512" s="80"/>
      <c r="GQS512" s="81"/>
      <c r="GQT512" s="81"/>
      <c r="GQU512" s="129"/>
      <c r="GQV512" s="82"/>
      <c r="GQW512" s="83"/>
      <c r="GQX512" s="138"/>
      <c r="GQY512" s="83"/>
      <c r="GQZ512" s="84"/>
      <c r="GRA512" s="85"/>
      <c r="GRB512" s="86"/>
      <c r="GRC512" s="87"/>
      <c r="GRD512" s="88"/>
      <c r="GRE512" s="89"/>
      <c r="GRF512" s="90"/>
      <c r="GRG512" s="91"/>
      <c r="GRH512" s="92"/>
      <c r="GRI512" s="91"/>
      <c r="GRJ512" s="93"/>
      <c r="GRK512" s="94"/>
      <c r="GRL512" s="95"/>
      <c r="GRM512" s="96"/>
      <c r="GRN512" s="132"/>
      <c r="GRO512" s="130"/>
      <c r="GRP512" s="78"/>
      <c r="GRQ512" s="98"/>
      <c r="GRR512" s="73"/>
      <c r="GRS512" s="74"/>
      <c r="GRT512" s="99"/>
      <c r="GRU512" s="99"/>
      <c r="GRV512" s="100"/>
      <c r="GRW512" s="101"/>
      <c r="GRX512" s="99"/>
      <c r="GRY512" s="102"/>
      <c r="GRZ512" s="103"/>
      <c r="GSA512" s="104"/>
      <c r="GSB512" s="105"/>
      <c r="GSC512" s="99"/>
      <c r="GSD512" s="99"/>
      <c r="GSE512" s="99"/>
      <c r="GSF512" s="106"/>
      <c r="GSG512" s="74"/>
      <c r="GSH512" s="75"/>
      <c r="GSI512" s="76"/>
      <c r="GSJ512" s="77"/>
      <c r="GSK512" s="78"/>
      <c r="GSL512" s="77"/>
      <c r="GSM512" s="79"/>
      <c r="GSN512" s="80"/>
      <c r="GSO512" s="81"/>
      <c r="GSP512" s="81"/>
      <c r="GSQ512" s="129"/>
      <c r="GSR512" s="82"/>
      <c r="GSS512" s="83"/>
      <c r="GST512" s="138"/>
      <c r="GSU512" s="83"/>
      <c r="GSV512" s="84"/>
      <c r="GSW512" s="85"/>
      <c r="GSX512" s="86"/>
      <c r="GSY512" s="87"/>
      <c r="GSZ512" s="88"/>
      <c r="GTA512" s="89"/>
      <c r="GTB512" s="90"/>
      <c r="GTC512" s="91"/>
      <c r="GTD512" s="92"/>
      <c r="GTE512" s="91"/>
      <c r="GTF512" s="93"/>
      <c r="GTG512" s="94"/>
      <c r="GTH512" s="95"/>
      <c r="GTI512" s="96"/>
      <c r="GTJ512" s="132"/>
      <c r="GTK512" s="130"/>
      <c r="GTL512" s="78"/>
      <c r="GTM512" s="98"/>
      <c r="GTN512" s="73"/>
      <c r="GTO512" s="74"/>
      <c r="GTP512" s="99"/>
      <c r="GTQ512" s="99"/>
      <c r="GTR512" s="100"/>
      <c r="GTS512" s="101"/>
      <c r="GTT512" s="99"/>
      <c r="GTU512" s="102"/>
      <c r="GTV512" s="103"/>
      <c r="GTW512" s="104"/>
      <c r="GTX512" s="105"/>
      <c r="GTY512" s="99"/>
      <c r="GTZ512" s="99"/>
      <c r="GUA512" s="99"/>
      <c r="GUB512" s="106"/>
      <c r="GUC512" s="74"/>
      <c r="GUD512" s="75"/>
      <c r="GUE512" s="76"/>
      <c r="GUF512" s="77"/>
      <c r="GUG512" s="78"/>
      <c r="GUH512" s="77"/>
      <c r="GUI512" s="79"/>
      <c r="GUJ512" s="80"/>
      <c r="GUK512" s="81"/>
      <c r="GUL512" s="81"/>
      <c r="GUM512" s="129"/>
      <c r="GUN512" s="82"/>
      <c r="GUO512" s="83"/>
      <c r="GUP512" s="138"/>
      <c r="GUQ512" s="83"/>
      <c r="GUR512" s="84"/>
      <c r="GUS512" s="85"/>
      <c r="GUT512" s="86"/>
      <c r="GUU512" s="87"/>
      <c r="GUV512" s="88"/>
      <c r="GUW512" s="89"/>
      <c r="GUX512" s="90"/>
      <c r="GUY512" s="91"/>
      <c r="GUZ512" s="92"/>
      <c r="GVA512" s="91"/>
      <c r="GVB512" s="93"/>
      <c r="GVC512" s="94"/>
      <c r="GVD512" s="95"/>
      <c r="GVE512" s="96"/>
      <c r="GVF512" s="132"/>
      <c r="GVG512" s="130"/>
      <c r="GVH512" s="78"/>
      <c r="GVI512" s="98"/>
      <c r="GVJ512" s="73"/>
      <c r="GVK512" s="74"/>
      <c r="GVL512" s="99"/>
      <c r="GVM512" s="99"/>
      <c r="GVN512" s="100"/>
      <c r="GVO512" s="101"/>
      <c r="GVP512" s="99"/>
      <c r="GVQ512" s="102"/>
      <c r="GVR512" s="103"/>
      <c r="GVS512" s="104"/>
      <c r="GVT512" s="105"/>
      <c r="GVU512" s="99"/>
      <c r="GVV512" s="99"/>
      <c r="GVW512" s="99"/>
      <c r="GVX512" s="106"/>
      <c r="GVY512" s="74"/>
      <c r="GVZ512" s="75"/>
      <c r="GWA512" s="76"/>
      <c r="GWB512" s="77"/>
      <c r="GWC512" s="78"/>
      <c r="GWD512" s="77"/>
      <c r="GWE512" s="79"/>
      <c r="GWF512" s="80"/>
      <c r="GWG512" s="81"/>
      <c r="GWH512" s="81"/>
      <c r="GWI512" s="129"/>
      <c r="GWJ512" s="82"/>
      <c r="GWK512" s="83"/>
      <c r="GWL512" s="138"/>
      <c r="GWM512" s="83"/>
      <c r="GWN512" s="84"/>
      <c r="GWO512" s="85"/>
      <c r="GWP512" s="86"/>
      <c r="GWQ512" s="87"/>
      <c r="GWR512" s="88"/>
      <c r="GWS512" s="89"/>
      <c r="GWT512" s="90"/>
      <c r="GWU512" s="91"/>
      <c r="GWV512" s="92"/>
      <c r="GWW512" s="91"/>
      <c r="GWX512" s="93"/>
      <c r="GWY512" s="94"/>
      <c r="GWZ512" s="95"/>
      <c r="GXA512" s="96"/>
      <c r="GXB512" s="132"/>
      <c r="GXC512" s="130"/>
      <c r="GXD512" s="78"/>
      <c r="GXE512" s="98"/>
      <c r="GXF512" s="73"/>
      <c r="GXG512" s="74"/>
      <c r="GXH512" s="99"/>
      <c r="GXI512" s="99"/>
      <c r="GXJ512" s="100"/>
      <c r="GXK512" s="101"/>
      <c r="GXL512" s="99"/>
      <c r="GXM512" s="102"/>
      <c r="GXN512" s="103"/>
      <c r="GXO512" s="104"/>
      <c r="GXP512" s="105"/>
      <c r="GXQ512" s="99"/>
      <c r="GXR512" s="99"/>
      <c r="GXS512" s="99"/>
      <c r="GXT512" s="106"/>
      <c r="GXU512" s="74"/>
      <c r="GXV512" s="75"/>
      <c r="GXW512" s="76"/>
      <c r="GXX512" s="77"/>
      <c r="GXY512" s="78"/>
      <c r="GXZ512" s="77"/>
      <c r="GYA512" s="79"/>
      <c r="GYB512" s="80"/>
      <c r="GYC512" s="81"/>
      <c r="GYD512" s="81"/>
      <c r="GYE512" s="129"/>
      <c r="GYF512" s="82"/>
      <c r="GYG512" s="83"/>
      <c r="GYH512" s="138"/>
      <c r="GYI512" s="83"/>
      <c r="GYJ512" s="84"/>
      <c r="GYK512" s="85"/>
      <c r="GYL512" s="86"/>
      <c r="GYM512" s="87"/>
      <c r="GYN512" s="88"/>
      <c r="GYO512" s="89"/>
      <c r="GYP512" s="90"/>
      <c r="GYQ512" s="91"/>
      <c r="GYR512" s="92"/>
      <c r="GYS512" s="91"/>
      <c r="GYT512" s="93"/>
      <c r="GYU512" s="94"/>
      <c r="GYV512" s="95"/>
      <c r="GYW512" s="96"/>
      <c r="GYX512" s="132"/>
      <c r="GYY512" s="130"/>
      <c r="GYZ512" s="78"/>
      <c r="GZA512" s="98"/>
      <c r="GZB512" s="73"/>
      <c r="GZC512" s="74"/>
      <c r="GZD512" s="99"/>
      <c r="GZE512" s="99"/>
      <c r="GZF512" s="100"/>
      <c r="GZG512" s="101"/>
      <c r="GZH512" s="99"/>
      <c r="GZI512" s="102"/>
      <c r="GZJ512" s="103"/>
      <c r="GZK512" s="104"/>
      <c r="GZL512" s="105"/>
      <c r="GZM512" s="99"/>
      <c r="GZN512" s="99"/>
      <c r="GZO512" s="99"/>
      <c r="GZP512" s="106"/>
      <c r="GZQ512" s="74"/>
      <c r="GZR512" s="75"/>
      <c r="GZS512" s="76"/>
      <c r="GZT512" s="77"/>
      <c r="GZU512" s="78"/>
      <c r="GZV512" s="77"/>
      <c r="GZW512" s="79"/>
      <c r="GZX512" s="80"/>
      <c r="GZY512" s="81"/>
      <c r="GZZ512" s="81"/>
      <c r="HAA512" s="129"/>
      <c r="HAB512" s="82"/>
      <c r="HAC512" s="83"/>
      <c r="HAD512" s="138"/>
      <c r="HAE512" s="83"/>
      <c r="HAF512" s="84"/>
      <c r="HAG512" s="85"/>
      <c r="HAH512" s="86"/>
      <c r="HAI512" s="87"/>
      <c r="HAJ512" s="88"/>
      <c r="HAK512" s="89"/>
      <c r="HAL512" s="90"/>
      <c r="HAM512" s="91"/>
      <c r="HAN512" s="92"/>
      <c r="HAO512" s="91"/>
      <c r="HAP512" s="93"/>
      <c r="HAQ512" s="94"/>
      <c r="HAR512" s="95"/>
      <c r="HAS512" s="96"/>
      <c r="HAT512" s="132"/>
      <c r="HAU512" s="130"/>
      <c r="HAV512" s="78"/>
      <c r="HAW512" s="98"/>
      <c r="HAX512" s="73"/>
      <c r="HAY512" s="74"/>
      <c r="HAZ512" s="99"/>
      <c r="HBA512" s="99"/>
      <c r="HBB512" s="100"/>
      <c r="HBC512" s="101"/>
      <c r="HBD512" s="99"/>
      <c r="HBE512" s="102"/>
      <c r="HBF512" s="103"/>
      <c r="HBG512" s="104"/>
      <c r="HBH512" s="105"/>
      <c r="HBI512" s="99"/>
      <c r="HBJ512" s="99"/>
      <c r="HBK512" s="99"/>
      <c r="HBL512" s="106"/>
      <c r="HBM512" s="74"/>
      <c r="HBN512" s="75"/>
      <c r="HBO512" s="76"/>
      <c r="HBP512" s="77"/>
      <c r="HBQ512" s="78"/>
      <c r="HBR512" s="77"/>
      <c r="HBS512" s="79"/>
      <c r="HBT512" s="80"/>
      <c r="HBU512" s="81"/>
      <c r="HBV512" s="81"/>
      <c r="HBW512" s="129"/>
      <c r="HBX512" s="82"/>
      <c r="HBY512" s="83"/>
      <c r="HBZ512" s="138"/>
      <c r="HCA512" s="83"/>
      <c r="HCB512" s="84"/>
      <c r="HCC512" s="85"/>
      <c r="HCD512" s="86"/>
      <c r="HCE512" s="87"/>
      <c r="HCF512" s="88"/>
      <c r="HCG512" s="89"/>
      <c r="HCH512" s="90"/>
      <c r="HCI512" s="91"/>
      <c r="HCJ512" s="92"/>
      <c r="HCK512" s="91"/>
      <c r="HCL512" s="93"/>
      <c r="HCM512" s="94"/>
      <c r="HCN512" s="95"/>
      <c r="HCO512" s="96"/>
      <c r="HCP512" s="132"/>
      <c r="HCQ512" s="130"/>
      <c r="HCR512" s="78"/>
      <c r="HCS512" s="98"/>
      <c r="HCT512" s="73"/>
      <c r="HCU512" s="74"/>
      <c r="HCV512" s="99"/>
      <c r="HCW512" s="99"/>
      <c r="HCX512" s="100"/>
      <c r="HCY512" s="101"/>
      <c r="HCZ512" s="99"/>
      <c r="HDA512" s="102"/>
      <c r="HDB512" s="103"/>
      <c r="HDC512" s="104"/>
      <c r="HDD512" s="105"/>
      <c r="HDE512" s="99"/>
      <c r="HDF512" s="99"/>
      <c r="HDG512" s="99"/>
      <c r="HDH512" s="106"/>
      <c r="HDI512" s="74"/>
      <c r="HDJ512" s="75"/>
      <c r="HDK512" s="76"/>
      <c r="HDL512" s="77"/>
      <c r="HDM512" s="78"/>
      <c r="HDN512" s="77"/>
      <c r="HDO512" s="79"/>
      <c r="HDP512" s="80"/>
      <c r="HDQ512" s="81"/>
      <c r="HDR512" s="81"/>
      <c r="HDS512" s="129"/>
      <c r="HDT512" s="82"/>
      <c r="HDU512" s="83"/>
      <c r="HDV512" s="138"/>
      <c r="HDW512" s="83"/>
      <c r="HDX512" s="84"/>
      <c r="HDY512" s="85"/>
      <c r="HDZ512" s="86"/>
      <c r="HEA512" s="87"/>
      <c r="HEB512" s="88"/>
      <c r="HEC512" s="89"/>
      <c r="HED512" s="90"/>
      <c r="HEE512" s="91"/>
      <c r="HEF512" s="92"/>
      <c r="HEG512" s="91"/>
      <c r="HEH512" s="93"/>
      <c r="HEI512" s="94"/>
      <c r="HEJ512" s="95"/>
      <c r="HEK512" s="96"/>
      <c r="HEL512" s="132"/>
      <c r="HEM512" s="130"/>
      <c r="HEN512" s="78"/>
      <c r="HEO512" s="98"/>
      <c r="HEP512" s="73"/>
      <c r="HEQ512" s="74"/>
      <c r="HER512" s="99"/>
      <c r="HES512" s="99"/>
      <c r="HET512" s="100"/>
      <c r="HEU512" s="101"/>
      <c r="HEV512" s="99"/>
      <c r="HEW512" s="102"/>
      <c r="HEX512" s="103"/>
      <c r="HEY512" s="104"/>
      <c r="HEZ512" s="105"/>
      <c r="HFA512" s="99"/>
      <c r="HFB512" s="99"/>
      <c r="HFC512" s="99"/>
      <c r="HFD512" s="106"/>
      <c r="HFE512" s="74"/>
      <c r="HFF512" s="75"/>
      <c r="HFG512" s="76"/>
      <c r="HFH512" s="77"/>
      <c r="HFI512" s="78"/>
      <c r="HFJ512" s="77"/>
      <c r="HFK512" s="79"/>
      <c r="HFL512" s="80"/>
      <c r="HFM512" s="81"/>
      <c r="HFN512" s="81"/>
      <c r="HFO512" s="129"/>
      <c r="HFP512" s="82"/>
      <c r="HFQ512" s="83"/>
      <c r="HFR512" s="138"/>
      <c r="HFS512" s="83"/>
      <c r="HFT512" s="84"/>
      <c r="HFU512" s="85"/>
      <c r="HFV512" s="86"/>
      <c r="HFW512" s="87"/>
      <c r="HFX512" s="88"/>
      <c r="HFY512" s="89"/>
      <c r="HFZ512" s="90"/>
      <c r="HGA512" s="91"/>
      <c r="HGB512" s="92"/>
      <c r="HGC512" s="91"/>
      <c r="HGD512" s="93"/>
      <c r="HGE512" s="94"/>
      <c r="HGF512" s="95"/>
      <c r="HGG512" s="96"/>
      <c r="HGH512" s="132"/>
      <c r="HGI512" s="130"/>
      <c r="HGJ512" s="78"/>
      <c r="HGK512" s="98"/>
      <c r="HGL512" s="73"/>
      <c r="HGM512" s="74"/>
      <c r="HGN512" s="99"/>
      <c r="HGO512" s="99"/>
      <c r="HGP512" s="100"/>
      <c r="HGQ512" s="101"/>
      <c r="HGR512" s="99"/>
      <c r="HGS512" s="102"/>
      <c r="HGT512" s="103"/>
      <c r="HGU512" s="104"/>
      <c r="HGV512" s="105"/>
      <c r="HGW512" s="99"/>
      <c r="HGX512" s="99"/>
      <c r="HGY512" s="99"/>
      <c r="HGZ512" s="106"/>
      <c r="HHA512" s="74"/>
      <c r="HHB512" s="75"/>
      <c r="HHC512" s="76"/>
      <c r="HHD512" s="77"/>
      <c r="HHE512" s="78"/>
      <c r="HHF512" s="77"/>
      <c r="HHG512" s="79"/>
      <c r="HHH512" s="80"/>
      <c r="HHI512" s="81"/>
      <c r="HHJ512" s="81"/>
      <c r="HHK512" s="129"/>
      <c r="HHL512" s="82"/>
      <c r="HHM512" s="83"/>
      <c r="HHN512" s="138"/>
      <c r="HHO512" s="83"/>
      <c r="HHP512" s="84"/>
      <c r="HHQ512" s="85"/>
      <c r="HHR512" s="86"/>
      <c r="HHS512" s="87"/>
      <c r="HHT512" s="88"/>
      <c r="HHU512" s="89"/>
      <c r="HHV512" s="90"/>
      <c r="HHW512" s="91"/>
      <c r="HHX512" s="92"/>
      <c r="HHY512" s="91"/>
      <c r="HHZ512" s="93"/>
      <c r="HIA512" s="94"/>
      <c r="HIB512" s="95"/>
      <c r="HIC512" s="96"/>
      <c r="HID512" s="132"/>
      <c r="HIE512" s="130"/>
      <c r="HIF512" s="78"/>
      <c r="HIG512" s="98"/>
      <c r="HIH512" s="73"/>
      <c r="HII512" s="74"/>
      <c r="HIJ512" s="99"/>
      <c r="HIK512" s="99"/>
      <c r="HIL512" s="100"/>
      <c r="HIM512" s="101"/>
      <c r="HIN512" s="99"/>
      <c r="HIO512" s="102"/>
      <c r="HIP512" s="103"/>
      <c r="HIQ512" s="104"/>
      <c r="HIR512" s="105"/>
      <c r="HIS512" s="99"/>
      <c r="HIT512" s="99"/>
      <c r="HIU512" s="99"/>
      <c r="HIV512" s="106"/>
      <c r="HIW512" s="74"/>
      <c r="HIX512" s="75"/>
      <c r="HIY512" s="76"/>
      <c r="HIZ512" s="77"/>
      <c r="HJA512" s="78"/>
      <c r="HJB512" s="77"/>
      <c r="HJC512" s="79"/>
      <c r="HJD512" s="80"/>
      <c r="HJE512" s="81"/>
      <c r="HJF512" s="81"/>
      <c r="HJG512" s="129"/>
      <c r="HJH512" s="82"/>
      <c r="HJI512" s="83"/>
      <c r="HJJ512" s="138"/>
      <c r="HJK512" s="83"/>
      <c r="HJL512" s="84"/>
      <c r="HJM512" s="85"/>
      <c r="HJN512" s="86"/>
      <c r="HJO512" s="87"/>
      <c r="HJP512" s="88"/>
      <c r="HJQ512" s="89"/>
      <c r="HJR512" s="90"/>
      <c r="HJS512" s="91"/>
      <c r="HJT512" s="92"/>
      <c r="HJU512" s="91"/>
      <c r="HJV512" s="93"/>
      <c r="HJW512" s="94"/>
      <c r="HJX512" s="95"/>
      <c r="HJY512" s="96"/>
      <c r="HJZ512" s="132"/>
      <c r="HKA512" s="130"/>
      <c r="HKB512" s="78"/>
      <c r="HKC512" s="98"/>
      <c r="HKD512" s="73"/>
      <c r="HKE512" s="74"/>
      <c r="HKF512" s="99"/>
      <c r="HKG512" s="99"/>
      <c r="HKH512" s="100"/>
      <c r="HKI512" s="101"/>
      <c r="HKJ512" s="99"/>
      <c r="HKK512" s="102"/>
      <c r="HKL512" s="103"/>
      <c r="HKM512" s="104"/>
      <c r="HKN512" s="105"/>
      <c r="HKO512" s="99"/>
      <c r="HKP512" s="99"/>
      <c r="HKQ512" s="99"/>
      <c r="HKR512" s="106"/>
      <c r="HKS512" s="74"/>
      <c r="HKT512" s="75"/>
      <c r="HKU512" s="76"/>
      <c r="HKV512" s="77"/>
      <c r="HKW512" s="78"/>
      <c r="HKX512" s="77"/>
      <c r="HKY512" s="79"/>
      <c r="HKZ512" s="80"/>
      <c r="HLA512" s="81"/>
      <c r="HLB512" s="81"/>
      <c r="HLC512" s="129"/>
      <c r="HLD512" s="82"/>
      <c r="HLE512" s="83"/>
      <c r="HLF512" s="138"/>
      <c r="HLG512" s="83"/>
      <c r="HLH512" s="84"/>
      <c r="HLI512" s="85"/>
      <c r="HLJ512" s="86"/>
      <c r="HLK512" s="87"/>
      <c r="HLL512" s="88"/>
      <c r="HLM512" s="89"/>
      <c r="HLN512" s="90"/>
      <c r="HLO512" s="91"/>
      <c r="HLP512" s="92"/>
      <c r="HLQ512" s="91"/>
      <c r="HLR512" s="93"/>
      <c r="HLS512" s="94"/>
      <c r="HLT512" s="95"/>
      <c r="HLU512" s="96"/>
      <c r="HLV512" s="132"/>
      <c r="HLW512" s="130"/>
      <c r="HLX512" s="78"/>
      <c r="HLY512" s="98"/>
      <c r="HLZ512" s="73"/>
      <c r="HMA512" s="74"/>
      <c r="HMB512" s="99"/>
      <c r="HMC512" s="99"/>
      <c r="HMD512" s="100"/>
      <c r="HME512" s="101"/>
      <c r="HMF512" s="99"/>
      <c r="HMG512" s="102"/>
      <c r="HMH512" s="103"/>
      <c r="HMI512" s="104"/>
      <c r="HMJ512" s="105"/>
      <c r="HMK512" s="99"/>
      <c r="HML512" s="99"/>
      <c r="HMM512" s="99"/>
      <c r="HMN512" s="106"/>
      <c r="HMO512" s="74"/>
      <c r="HMP512" s="75"/>
      <c r="HMQ512" s="76"/>
      <c r="HMR512" s="77"/>
      <c r="HMS512" s="78"/>
      <c r="HMT512" s="77"/>
      <c r="HMU512" s="79"/>
      <c r="HMV512" s="80"/>
      <c r="HMW512" s="81"/>
      <c r="HMX512" s="81"/>
      <c r="HMY512" s="129"/>
      <c r="HMZ512" s="82"/>
      <c r="HNA512" s="83"/>
      <c r="HNB512" s="138"/>
      <c r="HNC512" s="83"/>
      <c r="HND512" s="84"/>
      <c r="HNE512" s="85"/>
      <c r="HNF512" s="86"/>
      <c r="HNG512" s="87"/>
      <c r="HNH512" s="88"/>
      <c r="HNI512" s="89"/>
      <c r="HNJ512" s="90"/>
      <c r="HNK512" s="91"/>
      <c r="HNL512" s="92"/>
      <c r="HNM512" s="91"/>
      <c r="HNN512" s="93"/>
      <c r="HNO512" s="94"/>
      <c r="HNP512" s="95"/>
      <c r="HNQ512" s="96"/>
      <c r="HNR512" s="132"/>
      <c r="HNS512" s="130"/>
      <c r="HNT512" s="78"/>
      <c r="HNU512" s="98"/>
      <c r="HNV512" s="73"/>
      <c r="HNW512" s="74"/>
      <c r="HNX512" s="99"/>
      <c r="HNY512" s="99"/>
      <c r="HNZ512" s="100"/>
      <c r="HOA512" s="101"/>
      <c r="HOB512" s="99"/>
      <c r="HOC512" s="102"/>
      <c r="HOD512" s="103"/>
      <c r="HOE512" s="104"/>
      <c r="HOF512" s="105"/>
      <c r="HOG512" s="99"/>
      <c r="HOH512" s="99"/>
      <c r="HOI512" s="99"/>
      <c r="HOJ512" s="106"/>
      <c r="HOK512" s="74"/>
      <c r="HOL512" s="75"/>
      <c r="HOM512" s="76"/>
      <c r="HON512" s="77"/>
      <c r="HOO512" s="78"/>
      <c r="HOP512" s="77"/>
      <c r="HOQ512" s="79"/>
      <c r="HOR512" s="80"/>
      <c r="HOS512" s="81"/>
      <c r="HOT512" s="81"/>
      <c r="HOU512" s="129"/>
      <c r="HOV512" s="82"/>
      <c r="HOW512" s="83"/>
      <c r="HOX512" s="138"/>
      <c r="HOY512" s="83"/>
      <c r="HOZ512" s="84"/>
      <c r="HPA512" s="85"/>
      <c r="HPB512" s="86"/>
      <c r="HPC512" s="87"/>
      <c r="HPD512" s="88"/>
      <c r="HPE512" s="89"/>
      <c r="HPF512" s="90"/>
      <c r="HPG512" s="91"/>
      <c r="HPH512" s="92"/>
      <c r="HPI512" s="91"/>
      <c r="HPJ512" s="93"/>
      <c r="HPK512" s="94"/>
      <c r="HPL512" s="95"/>
      <c r="HPM512" s="96"/>
      <c r="HPN512" s="132"/>
      <c r="HPO512" s="130"/>
      <c r="HPP512" s="78"/>
      <c r="HPQ512" s="98"/>
      <c r="HPR512" s="73"/>
      <c r="HPS512" s="74"/>
      <c r="HPT512" s="99"/>
      <c r="HPU512" s="99"/>
      <c r="HPV512" s="100"/>
      <c r="HPW512" s="101"/>
      <c r="HPX512" s="99"/>
      <c r="HPY512" s="102"/>
      <c r="HPZ512" s="103"/>
      <c r="HQA512" s="104"/>
      <c r="HQB512" s="105"/>
      <c r="HQC512" s="99"/>
      <c r="HQD512" s="99"/>
      <c r="HQE512" s="99"/>
      <c r="HQF512" s="106"/>
      <c r="HQG512" s="74"/>
      <c r="HQH512" s="75"/>
      <c r="HQI512" s="76"/>
      <c r="HQJ512" s="77"/>
      <c r="HQK512" s="78"/>
      <c r="HQL512" s="77"/>
      <c r="HQM512" s="79"/>
      <c r="HQN512" s="80"/>
      <c r="HQO512" s="81"/>
      <c r="HQP512" s="81"/>
      <c r="HQQ512" s="129"/>
      <c r="HQR512" s="82"/>
      <c r="HQS512" s="83"/>
      <c r="HQT512" s="138"/>
      <c r="HQU512" s="83"/>
      <c r="HQV512" s="84"/>
      <c r="HQW512" s="85"/>
      <c r="HQX512" s="86"/>
      <c r="HQY512" s="87"/>
      <c r="HQZ512" s="88"/>
      <c r="HRA512" s="89"/>
      <c r="HRB512" s="90"/>
      <c r="HRC512" s="91"/>
      <c r="HRD512" s="92"/>
      <c r="HRE512" s="91"/>
      <c r="HRF512" s="93"/>
      <c r="HRG512" s="94"/>
      <c r="HRH512" s="95"/>
      <c r="HRI512" s="96"/>
      <c r="HRJ512" s="132"/>
      <c r="HRK512" s="130"/>
      <c r="HRL512" s="78"/>
      <c r="HRM512" s="98"/>
      <c r="HRN512" s="73"/>
      <c r="HRO512" s="74"/>
      <c r="HRP512" s="99"/>
      <c r="HRQ512" s="99"/>
      <c r="HRR512" s="100"/>
      <c r="HRS512" s="101"/>
      <c r="HRT512" s="99"/>
      <c r="HRU512" s="102"/>
      <c r="HRV512" s="103"/>
      <c r="HRW512" s="104"/>
      <c r="HRX512" s="105"/>
      <c r="HRY512" s="99"/>
      <c r="HRZ512" s="99"/>
      <c r="HSA512" s="99"/>
      <c r="HSB512" s="106"/>
      <c r="HSC512" s="74"/>
      <c r="HSD512" s="75"/>
      <c r="HSE512" s="76"/>
      <c r="HSF512" s="77"/>
      <c r="HSG512" s="78"/>
      <c r="HSH512" s="77"/>
      <c r="HSI512" s="79"/>
      <c r="HSJ512" s="80"/>
      <c r="HSK512" s="81"/>
      <c r="HSL512" s="81"/>
      <c r="HSM512" s="129"/>
      <c r="HSN512" s="82"/>
      <c r="HSO512" s="83"/>
      <c r="HSP512" s="138"/>
      <c r="HSQ512" s="83"/>
      <c r="HSR512" s="84"/>
      <c r="HSS512" s="85"/>
      <c r="HST512" s="86"/>
      <c r="HSU512" s="87"/>
      <c r="HSV512" s="88"/>
      <c r="HSW512" s="89"/>
      <c r="HSX512" s="90"/>
      <c r="HSY512" s="91"/>
      <c r="HSZ512" s="92"/>
      <c r="HTA512" s="91"/>
      <c r="HTB512" s="93"/>
      <c r="HTC512" s="94"/>
      <c r="HTD512" s="95"/>
      <c r="HTE512" s="96"/>
      <c r="HTF512" s="132"/>
      <c r="HTG512" s="130"/>
      <c r="HTH512" s="78"/>
      <c r="HTI512" s="98"/>
      <c r="HTJ512" s="73"/>
      <c r="HTK512" s="74"/>
      <c r="HTL512" s="99"/>
      <c r="HTM512" s="99"/>
      <c r="HTN512" s="100"/>
      <c r="HTO512" s="101"/>
      <c r="HTP512" s="99"/>
      <c r="HTQ512" s="102"/>
      <c r="HTR512" s="103"/>
      <c r="HTS512" s="104"/>
      <c r="HTT512" s="105"/>
      <c r="HTU512" s="99"/>
      <c r="HTV512" s="99"/>
      <c r="HTW512" s="99"/>
      <c r="HTX512" s="106"/>
      <c r="HTY512" s="74"/>
      <c r="HTZ512" s="75"/>
      <c r="HUA512" s="76"/>
      <c r="HUB512" s="77"/>
      <c r="HUC512" s="78"/>
      <c r="HUD512" s="77"/>
      <c r="HUE512" s="79"/>
      <c r="HUF512" s="80"/>
      <c r="HUG512" s="81"/>
      <c r="HUH512" s="81"/>
      <c r="HUI512" s="129"/>
      <c r="HUJ512" s="82"/>
      <c r="HUK512" s="83"/>
      <c r="HUL512" s="138"/>
      <c r="HUM512" s="83"/>
      <c r="HUN512" s="84"/>
      <c r="HUO512" s="85"/>
      <c r="HUP512" s="86"/>
      <c r="HUQ512" s="87"/>
      <c r="HUR512" s="88"/>
      <c r="HUS512" s="89"/>
      <c r="HUT512" s="90"/>
      <c r="HUU512" s="91"/>
      <c r="HUV512" s="92"/>
      <c r="HUW512" s="91"/>
      <c r="HUX512" s="93"/>
      <c r="HUY512" s="94"/>
      <c r="HUZ512" s="95"/>
      <c r="HVA512" s="96"/>
      <c r="HVB512" s="132"/>
      <c r="HVC512" s="130"/>
      <c r="HVD512" s="78"/>
      <c r="HVE512" s="98"/>
      <c r="HVF512" s="73"/>
      <c r="HVG512" s="74"/>
      <c r="HVH512" s="99"/>
      <c r="HVI512" s="99"/>
      <c r="HVJ512" s="100"/>
      <c r="HVK512" s="101"/>
      <c r="HVL512" s="99"/>
      <c r="HVM512" s="102"/>
      <c r="HVN512" s="103"/>
      <c r="HVO512" s="104"/>
      <c r="HVP512" s="105"/>
      <c r="HVQ512" s="99"/>
      <c r="HVR512" s="99"/>
      <c r="HVS512" s="99"/>
      <c r="HVT512" s="106"/>
      <c r="HVU512" s="74"/>
      <c r="HVV512" s="75"/>
      <c r="HVW512" s="76"/>
      <c r="HVX512" s="77"/>
      <c r="HVY512" s="78"/>
      <c r="HVZ512" s="77"/>
      <c r="HWA512" s="79"/>
      <c r="HWB512" s="80"/>
      <c r="HWC512" s="81"/>
      <c r="HWD512" s="81"/>
      <c r="HWE512" s="129"/>
      <c r="HWF512" s="82"/>
      <c r="HWG512" s="83"/>
      <c r="HWH512" s="138"/>
      <c r="HWI512" s="83"/>
      <c r="HWJ512" s="84"/>
      <c r="HWK512" s="85"/>
      <c r="HWL512" s="86"/>
      <c r="HWM512" s="87"/>
      <c r="HWN512" s="88"/>
      <c r="HWO512" s="89"/>
      <c r="HWP512" s="90"/>
      <c r="HWQ512" s="91"/>
      <c r="HWR512" s="92"/>
      <c r="HWS512" s="91"/>
      <c r="HWT512" s="93"/>
      <c r="HWU512" s="94"/>
      <c r="HWV512" s="95"/>
      <c r="HWW512" s="96"/>
      <c r="HWX512" s="132"/>
      <c r="HWY512" s="130"/>
      <c r="HWZ512" s="78"/>
      <c r="HXA512" s="98"/>
      <c r="HXB512" s="73"/>
      <c r="HXC512" s="74"/>
      <c r="HXD512" s="99"/>
      <c r="HXE512" s="99"/>
      <c r="HXF512" s="100"/>
      <c r="HXG512" s="101"/>
      <c r="HXH512" s="99"/>
      <c r="HXI512" s="102"/>
      <c r="HXJ512" s="103"/>
      <c r="HXK512" s="104"/>
      <c r="HXL512" s="105"/>
      <c r="HXM512" s="99"/>
      <c r="HXN512" s="99"/>
      <c r="HXO512" s="99"/>
      <c r="HXP512" s="106"/>
      <c r="HXQ512" s="74"/>
      <c r="HXR512" s="75"/>
      <c r="HXS512" s="76"/>
      <c r="HXT512" s="77"/>
      <c r="HXU512" s="78"/>
      <c r="HXV512" s="77"/>
      <c r="HXW512" s="79"/>
      <c r="HXX512" s="80"/>
      <c r="HXY512" s="81"/>
      <c r="HXZ512" s="81"/>
      <c r="HYA512" s="129"/>
      <c r="HYB512" s="82"/>
      <c r="HYC512" s="83"/>
      <c r="HYD512" s="138"/>
      <c r="HYE512" s="83"/>
      <c r="HYF512" s="84"/>
      <c r="HYG512" s="85"/>
      <c r="HYH512" s="86"/>
      <c r="HYI512" s="87"/>
      <c r="HYJ512" s="88"/>
      <c r="HYK512" s="89"/>
      <c r="HYL512" s="90"/>
      <c r="HYM512" s="91"/>
      <c r="HYN512" s="92"/>
      <c r="HYO512" s="91"/>
      <c r="HYP512" s="93"/>
      <c r="HYQ512" s="94"/>
      <c r="HYR512" s="95"/>
      <c r="HYS512" s="96"/>
      <c r="HYT512" s="132"/>
      <c r="HYU512" s="130"/>
      <c r="HYV512" s="78"/>
      <c r="HYW512" s="98"/>
      <c r="HYX512" s="73"/>
      <c r="HYY512" s="74"/>
      <c r="HYZ512" s="99"/>
      <c r="HZA512" s="99"/>
      <c r="HZB512" s="100"/>
      <c r="HZC512" s="101"/>
      <c r="HZD512" s="99"/>
      <c r="HZE512" s="102"/>
      <c r="HZF512" s="103"/>
      <c r="HZG512" s="104"/>
      <c r="HZH512" s="105"/>
      <c r="HZI512" s="99"/>
      <c r="HZJ512" s="99"/>
      <c r="HZK512" s="99"/>
      <c r="HZL512" s="106"/>
      <c r="HZM512" s="74"/>
      <c r="HZN512" s="75"/>
      <c r="HZO512" s="76"/>
      <c r="HZP512" s="77"/>
      <c r="HZQ512" s="78"/>
      <c r="HZR512" s="77"/>
      <c r="HZS512" s="79"/>
      <c r="HZT512" s="80"/>
      <c r="HZU512" s="81"/>
      <c r="HZV512" s="81"/>
      <c r="HZW512" s="129"/>
      <c r="HZX512" s="82"/>
      <c r="HZY512" s="83"/>
      <c r="HZZ512" s="138"/>
      <c r="IAA512" s="83"/>
      <c r="IAB512" s="84"/>
      <c r="IAC512" s="85"/>
      <c r="IAD512" s="86"/>
      <c r="IAE512" s="87"/>
      <c r="IAF512" s="88"/>
      <c r="IAG512" s="89"/>
      <c r="IAH512" s="90"/>
      <c r="IAI512" s="91"/>
      <c r="IAJ512" s="92"/>
      <c r="IAK512" s="91"/>
      <c r="IAL512" s="93"/>
      <c r="IAM512" s="94"/>
      <c r="IAN512" s="95"/>
      <c r="IAO512" s="96"/>
      <c r="IAP512" s="132"/>
      <c r="IAQ512" s="130"/>
      <c r="IAR512" s="78"/>
      <c r="IAS512" s="98"/>
      <c r="IAT512" s="73"/>
      <c r="IAU512" s="74"/>
      <c r="IAV512" s="99"/>
      <c r="IAW512" s="99"/>
      <c r="IAX512" s="100"/>
      <c r="IAY512" s="101"/>
      <c r="IAZ512" s="99"/>
      <c r="IBA512" s="102"/>
      <c r="IBB512" s="103"/>
      <c r="IBC512" s="104"/>
      <c r="IBD512" s="105"/>
      <c r="IBE512" s="99"/>
      <c r="IBF512" s="99"/>
      <c r="IBG512" s="99"/>
      <c r="IBH512" s="106"/>
      <c r="IBI512" s="74"/>
      <c r="IBJ512" s="75"/>
      <c r="IBK512" s="76"/>
      <c r="IBL512" s="77"/>
      <c r="IBM512" s="78"/>
      <c r="IBN512" s="77"/>
      <c r="IBO512" s="79"/>
      <c r="IBP512" s="80"/>
      <c r="IBQ512" s="81"/>
      <c r="IBR512" s="81"/>
      <c r="IBS512" s="129"/>
      <c r="IBT512" s="82"/>
      <c r="IBU512" s="83"/>
      <c r="IBV512" s="138"/>
      <c r="IBW512" s="83"/>
      <c r="IBX512" s="84"/>
      <c r="IBY512" s="85"/>
      <c r="IBZ512" s="86"/>
      <c r="ICA512" s="87"/>
      <c r="ICB512" s="88"/>
      <c r="ICC512" s="89"/>
      <c r="ICD512" s="90"/>
      <c r="ICE512" s="91"/>
      <c r="ICF512" s="92"/>
      <c r="ICG512" s="91"/>
      <c r="ICH512" s="93"/>
      <c r="ICI512" s="94"/>
      <c r="ICJ512" s="95"/>
      <c r="ICK512" s="96"/>
      <c r="ICL512" s="132"/>
      <c r="ICM512" s="130"/>
      <c r="ICN512" s="78"/>
      <c r="ICO512" s="98"/>
      <c r="ICP512" s="73"/>
      <c r="ICQ512" s="74"/>
      <c r="ICR512" s="99"/>
      <c r="ICS512" s="99"/>
      <c r="ICT512" s="100"/>
      <c r="ICU512" s="101"/>
      <c r="ICV512" s="99"/>
      <c r="ICW512" s="102"/>
      <c r="ICX512" s="103"/>
      <c r="ICY512" s="104"/>
      <c r="ICZ512" s="105"/>
      <c r="IDA512" s="99"/>
      <c r="IDB512" s="99"/>
      <c r="IDC512" s="99"/>
      <c r="IDD512" s="106"/>
      <c r="IDE512" s="74"/>
      <c r="IDF512" s="75"/>
      <c r="IDG512" s="76"/>
      <c r="IDH512" s="77"/>
      <c r="IDI512" s="78"/>
      <c r="IDJ512" s="77"/>
      <c r="IDK512" s="79"/>
      <c r="IDL512" s="80"/>
      <c r="IDM512" s="81"/>
      <c r="IDN512" s="81"/>
      <c r="IDO512" s="129"/>
      <c r="IDP512" s="82"/>
      <c r="IDQ512" s="83"/>
      <c r="IDR512" s="138"/>
      <c r="IDS512" s="83"/>
      <c r="IDT512" s="84"/>
      <c r="IDU512" s="85"/>
      <c r="IDV512" s="86"/>
      <c r="IDW512" s="87"/>
      <c r="IDX512" s="88"/>
      <c r="IDY512" s="89"/>
      <c r="IDZ512" s="90"/>
      <c r="IEA512" s="91"/>
      <c r="IEB512" s="92"/>
      <c r="IEC512" s="91"/>
      <c r="IED512" s="93"/>
      <c r="IEE512" s="94"/>
      <c r="IEF512" s="95"/>
      <c r="IEG512" s="96"/>
      <c r="IEH512" s="132"/>
      <c r="IEI512" s="130"/>
      <c r="IEJ512" s="78"/>
      <c r="IEK512" s="98"/>
      <c r="IEL512" s="73"/>
      <c r="IEM512" s="74"/>
      <c r="IEN512" s="99"/>
      <c r="IEO512" s="99"/>
      <c r="IEP512" s="100"/>
      <c r="IEQ512" s="101"/>
      <c r="IER512" s="99"/>
      <c r="IES512" s="102"/>
      <c r="IET512" s="103"/>
      <c r="IEU512" s="104"/>
      <c r="IEV512" s="105"/>
      <c r="IEW512" s="99"/>
      <c r="IEX512" s="99"/>
      <c r="IEY512" s="99"/>
      <c r="IEZ512" s="106"/>
      <c r="IFA512" s="74"/>
      <c r="IFB512" s="75"/>
      <c r="IFC512" s="76"/>
      <c r="IFD512" s="77"/>
      <c r="IFE512" s="78"/>
      <c r="IFF512" s="77"/>
      <c r="IFG512" s="79"/>
      <c r="IFH512" s="80"/>
      <c r="IFI512" s="81"/>
      <c r="IFJ512" s="81"/>
      <c r="IFK512" s="129"/>
      <c r="IFL512" s="82"/>
      <c r="IFM512" s="83"/>
      <c r="IFN512" s="138"/>
      <c r="IFO512" s="83"/>
      <c r="IFP512" s="84"/>
      <c r="IFQ512" s="85"/>
      <c r="IFR512" s="86"/>
      <c r="IFS512" s="87"/>
      <c r="IFT512" s="88"/>
      <c r="IFU512" s="89"/>
      <c r="IFV512" s="90"/>
      <c r="IFW512" s="91"/>
      <c r="IFX512" s="92"/>
      <c r="IFY512" s="91"/>
      <c r="IFZ512" s="93"/>
      <c r="IGA512" s="94"/>
      <c r="IGB512" s="95"/>
      <c r="IGC512" s="96"/>
      <c r="IGD512" s="132"/>
      <c r="IGE512" s="130"/>
      <c r="IGF512" s="78"/>
      <c r="IGG512" s="98"/>
      <c r="IGH512" s="73"/>
      <c r="IGI512" s="74"/>
      <c r="IGJ512" s="99"/>
      <c r="IGK512" s="99"/>
      <c r="IGL512" s="100"/>
      <c r="IGM512" s="101"/>
      <c r="IGN512" s="99"/>
      <c r="IGO512" s="102"/>
      <c r="IGP512" s="103"/>
      <c r="IGQ512" s="104"/>
      <c r="IGR512" s="105"/>
      <c r="IGS512" s="99"/>
      <c r="IGT512" s="99"/>
      <c r="IGU512" s="99"/>
      <c r="IGV512" s="106"/>
      <c r="IGW512" s="74"/>
      <c r="IGX512" s="75"/>
      <c r="IGY512" s="76"/>
      <c r="IGZ512" s="77"/>
      <c r="IHA512" s="78"/>
      <c r="IHB512" s="77"/>
      <c r="IHC512" s="79"/>
      <c r="IHD512" s="80"/>
      <c r="IHE512" s="81"/>
      <c r="IHF512" s="81"/>
      <c r="IHG512" s="129"/>
      <c r="IHH512" s="82"/>
      <c r="IHI512" s="83"/>
      <c r="IHJ512" s="138"/>
      <c r="IHK512" s="83"/>
      <c r="IHL512" s="84"/>
      <c r="IHM512" s="85"/>
      <c r="IHN512" s="86"/>
      <c r="IHO512" s="87"/>
      <c r="IHP512" s="88"/>
      <c r="IHQ512" s="89"/>
      <c r="IHR512" s="90"/>
      <c r="IHS512" s="91"/>
      <c r="IHT512" s="92"/>
      <c r="IHU512" s="91"/>
      <c r="IHV512" s="93"/>
      <c r="IHW512" s="94"/>
      <c r="IHX512" s="95"/>
      <c r="IHY512" s="96"/>
      <c r="IHZ512" s="132"/>
      <c r="IIA512" s="130"/>
      <c r="IIB512" s="78"/>
      <c r="IIC512" s="98"/>
      <c r="IID512" s="73"/>
      <c r="IIE512" s="74"/>
      <c r="IIF512" s="99"/>
      <c r="IIG512" s="99"/>
      <c r="IIH512" s="100"/>
      <c r="III512" s="101"/>
      <c r="IIJ512" s="99"/>
      <c r="IIK512" s="102"/>
      <c r="IIL512" s="103"/>
      <c r="IIM512" s="104"/>
      <c r="IIN512" s="105"/>
      <c r="IIO512" s="99"/>
      <c r="IIP512" s="99"/>
      <c r="IIQ512" s="99"/>
      <c r="IIR512" s="106"/>
      <c r="IIS512" s="74"/>
      <c r="IIT512" s="75"/>
      <c r="IIU512" s="76"/>
      <c r="IIV512" s="77"/>
      <c r="IIW512" s="78"/>
      <c r="IIX512" s="77"/>
      <c r="IIY512" s="79"/>
      <c r="IIZ512" s="80"/>
      <c r="IJA512" s="81"/>
      <c r="IJB512" s="81"/>
      <c r="IJC512" s="129"/>
      <c r="IJD512" s="82"/>
      <c r="IJE512" s="83"/>
      <c r="IJF512" s="138"/>
      <c r="IJG512" s="83"/>
      <c r="IJH512" s="84"/>
      <c r="IJI512" s="85"/>
      <c r="IJJ512" s="86"/>
      <c r="IJK512" s="87"/>
      <c r="IJL512" s="88"/>
      <c r="IJM512" s="89"/>
      <c r="IJN512" s="90"/>
      <c r="IJO512" s="91"/>
      <c r="IJP512" s="92"/>
      <c r="IJQ512" s="91"/>
      <c r="IJR512" s="93"/>
      <c r="IJS512" s="94"/>
      <c r="IJT512" s="95"/>
      <c r="IJU512" s="96"/>
      <c r="IJV512" s="132"/>
      <c r="IJW512" s="130"/>
      <c r="IJX512" s="78"/>
      <c r="IJY512" s="98"/>
      <c r="IJZ512" s="73"/>
      <c r="IKA512" s="74"/>
      <c r="IKB512" s="99"/>
      <c r="IKC512" s="99"/>
      <c r="IKD512" s="100"/>
      <c r="IKE512" s="101"/>
      <c r="IKF512" s="99"/>
      <c r="IKG512" s="102"/>
      <c r="IKH512" s="103"/>
      <c r="IKI512" s="104"/>
      <c r="IKJ512" s="105"/>
      <c r="IKK512" s="99"/>
      <c r="IKL512" s="99"/>
      <c r="IKM512" s="99"/>
      <c r="IKN512" s="106"/>
      <c r="IKO512" s="74"/>
      <c r="IKP512" s="75"/>
      <c r="IKQ512" s="76"/>
      <c r="IKR512" s="77"/>
      <c r="IKS512" s="78"/>
      <c r="IKT512" s="77"/>
      <c r="IKU512" s="79"/>
      <c r="IKV512" s="80"/>
      <c r="IKW512" s="81"/>
      <c r="IKX512" s="81"/>
      <c r="IKY512" s="129"/>
      <c r="IKZ512" s="82"/>
      <c r="ILA512" s="83"/>
      <c r="ILB512" s="138"/>
      <c r="ILC512" s="83"/>
      <c r="ILD512" s="84"/>
      <c r="ILE512" s="85"/>
      <c r="ILF512" s="86"/>
      <c r="ILG512" s="87"/>
      <c r="ILH512" s="88"/>
      <c r="ILI512" s="89"/>
      <c r="ILJ512" s="90"/>
      <c r="ILK512" s="91"/>
      <c r="ILL512" s="92"/>
      <c r="ILM512" s="91"/>
      <c r="ILN512" s="93"/>
      <c r="ILO512" s="94"/>
      <c r="ILP512" s="95"/>
      <c r="ILQ512" s="96"/>
      <c r="ILR512" s="132"/>
      <c r="ILS512" s="130"/>
      <c r="ILT512" s="78"/>
      <c r="ILU512" s="98"/>
      <c r="ILV512" s="73"/>
      <c r="ILW512" s="74"/>
      <c r="ILX512" s="99"/>
      <c r="ILY512" s="99"/>
      <c r="ILZ512" s="100"/>
      <c r="IMA512" s="101"/>
      <c r="IMB512" s="99"/>
      <c r="IMC512" s="102"/>
      <c r="IMD512" s="103"/>
      <c r="IME512" s="104"/>
      <c r="IMF512" s="105"/>
      <c r="IMG512" s="99"/>
      <c r="IMH512" s="99"/>
      <c r="IMI512" s="99"/>
      <c r="IMJ512" s="106"/>
      <c r="IMK512" s="74"/>
      <c r="IML512" s="75"/>
      <c r="IMM512" s="76"/>
      <c r="IMN512" s="77"/>
      <c r="IMO512" s="78"/>
      <c r="IMP512" s="77"/>
      <c r="IMQ512" s="79"/>
      <c r="IMR512" s="80"/>
      <c r="IMS512" s="81"/>
      <c r="IMT512" s="81"/>
      <c r="IMU512" s="129"/>
      <c r="IMV512" s="82"/>
      <c r="IMW512" s="83"/>
      <c r="IMX512" s="138"/>
      <c r="IMY512" s="83"/>
      <c r="IMZ512" s="84"/>
      <c r="INA512" s="85"/>
      <c r="INB512" s="86"/>
      <c r="INC512" s="87"/>
      <c r="IND512" s="88"/>
      <c r="INE512" s="89"/>
      <c r="INF512" s="90"/>
      <c r="ING512" s="91"/>
      <c r="INH512" s="92"/>
      <c r="INI512" s="91"/>
      <c r="INJ512" s="93"/>
      <c r="INK512" s="94"/>
      <c r="INL512" s="95"/>
      <c r="INM512" s="96"/>
      <c r="INN512" s="132"/>
      <c r="INO512" s="130"/>
      <c r="INP512" s="78"/>
      <c r="INQ512" s="98"/>
      <c r="INR512" s="73"/>
      <c r="INS512" s="74"/>
      <c r="INT512" s="99"/>
      <c r="INU512" s="99"/>
      <c r="INV512" s="100"/>
      <c r="INW512" s="101"/>
      <c r="INX512" s="99"/>
      <c r="INY512" s="102"/>
      <c r="INZ512" s="103"/>
      <c r="IOA512" s="104"/>
      <c r="IOB512" s="105"/>
      <c r="IOC512" s="99"/>
      <c r="IOD512" s="99"/>
      <c r="IOE512" s="99"/>
      <c r="IOF512" s="106"/>
      <c r="IOG512" s="74"/>
      <c r="IOH512" s="75"/>
      <c r="IOI512" s="76"/>
      <c r="IOJ512" s="77"/>
      <c r="IOK512" s="78"/>
      <c r="IOL512" s="77"/>
      <c r="IOM512" s="79"/>
      <c r="ION512" s="80"/>
      <c r="IOO512" s="81"/>
      <c r="IOP512" s="81"/>
      <c r="IOQ512" s="129"/>
      <c r="IOR512" s="82"/>
      <c r="IOS512" s="83"/>
      <c r="IOT512" s="138"/>
      <c r="IOU512" s="83"/>
      <c r="IOV512" s="84"/>
      <c r="IOW512" s="85"/>
      <c r="IOX512" s="86"/>
      <c r="IOY512" s="87"/>
      <c r="IOZ512" s="88"/>
      <c r="IPA512" s="89"/>
      <c r="IPB512" s="90"/>
      <c r="IPC512" s="91"/>
      <c r="IPD512" s="92"/>
      <c r="IPE512" s="91"/>
      <c r="IPF512" s="93"/>
      <c r="IPG512" s="94"/>
      <c r="IPH512" s="95"/>
      <c r="IPI512" s="96"/>
      <c r="IPJ512" s="132"/>
      <c r="IPK512" s="130"/>
      <c r="IPL512" s="78"/>
      <c r="IPM512" s="98"/>
      <c r="IPN512" s="73"/>
      <c r="IPO512" s="74"/>
      <c r="IPP512" s="99"/>
      <c r="IPQ512" s="99"/>
      <c r="IPR512" s="100"/>
      <c r="IPS512" s="101"/>
      <c r="IPT512" s="99"/>
      <c r="IPU512" s="102"/>
      <c r="IPV512" s="103"/>
      <c r="IPW512" s="104"/>
      <c r="IPX512" s="105"/>
      <c r="IPY512" s="99"/>
      <c r="IPZ512" s="99"/>
      <c r="IQA512" s="99"/>
      <c r="IQB512" s="106"/>
      <c r="IQC512" s="74"/>
      <c r="IQD512" s="75"/>
      <c r="IQE512" s="76"/>
      <c r="IQF512" s="77"/>
      <c r="IQG512" s="78"/>
      <c r="IQH512" s="77"/>
      <c r="IQI512" s="79"/>
      <c r="IQJ512" s="80"/>
      <c r="IQK512" s="81"/>
      <c r="IQL512" s="81"/>
      <c r="IQM512" s="129"/>
      <c r="IQN512" s="82"/>
      <c r="IQO512" s="83"/>
      <c r="IQP512" s="138"/>
      <c r="IQQ512" s="83"/>
      <c r="IQR512" s="84"/>
      <c r="IQS512" s="85"/>
      <c r="IQT512" s="86"/>
      <c r="IQU512" s="87"/>
      <c r="IQV512" s="88"/>
      <c r="IQW512" s="89"/>
      <c r="IQX512" s="90"/>
      <c r="IQY512" s="91"/>
      <c r="IQZ512" s="92"/>
      <c r="IRA512" s="91"/>
      <c r="IRB512" s="93"/>
      <c r="IRC512" s="94"/>
      <c r="IRD512" s="95"/>
      <c r="IRE512" s="96"/>
      <c r="IRF512" s="132"/>
      <c r="IRG512" s="130"/>
      <c r="IRH512" s="78"/>
      <c r="IRI512" s="98"/>
      <c r="IRJ512" s="73"/>
      <c r="IRK512" s="74"/>
      <c r="IRL512" s="99"/>
      <c r="IRM512" s="99"/>
      <c r="IRN512" s="100"/>
      <c r="IRO512" s="101"/>
      <c r="IRP512" s="99"/>
      <c r="IRQ512" s="102"/>
      <c r="IRR512" s="103"/>
      <c r="IRS512" s="104"/>
      <c r="IRT512" s="105"/>
      <c r="IRU512" s="99"/>
      <c r="IRV512" s="99"/>
      <c r="IRW512" s="99"/>
      <c r="IRX512" s="106"/>
      <c r="IRY512" s="74"/>
      <c r="IRZ512" s="75"/>
      <c r="ISA512" s="76"/>
      <c r="ISB512" s="77"/>
      <c r="ISC512" s="78"/>
      <c r="ISD512" s="77"/>
      <c r="ISE512" s="79"/>
      <c r="ISF512" s="80"/>
      <c r="ISG512" s="81"/>
      <c r="ISH512" s="81"/>
      <c r="ISI512" s="129"/>
      <c r="ISJ512" s="82"/>
      <c r="ISK512" s="83"/>
      <c r="ISL512" s="138"/>
      <c r="ISM512" s="83"/>
      <c r="ISN512" s="84"/>
      <c r="ISO512" s="85"/>
      <c r="ISP512" s="86"/>
      <c r="ISQ512" s="87"/>
      <c r="ISR512" s="88"/>
      <c r="ISS512" s="89"/>
      <c r="IST512" s="90"/>
      <c r="ISU512" s="91"/>
      <c r="ISV512" s="92"/>
      <c r="ISW512" s="91"/>
      <c r="ISX512" s="93"/>
      <c r="ISY512" s="94"/>
      <c r="ISZ512" s="95"/>
      <c r="ITA512" s="96"/>
      <c r="ITB512" s="132"/>
      <c r="ITC512" s="130"/>
      <c r="ITD512" s="78"/>
      <c r="ITE512" s="98"/>
      <c r="ITF512" s="73"/>
      <c r="ITG512" s="74"/>
      <c r="ITH512" s="99"/>
      <c r="ITI512" s="99"/>
      <c r="ITJ512" s="100"/>
      <c r="ITK512" s="101"/>
      <c r="ITL512" s="99"/>
      <c r="ITM512" s="102"/>
      <c r="ITN512" s="103"/>
      <c r="ITO512" s="104"/>
      <c r="ITP512" s="105"/>
      <c r="ITQ512" s="99"/>
      <c r="ITR512" s="99"/>
      <c r="ITS512" s="99"/>
      <c r="ITT512" s="106"/>
      <c r="ITU512" s="74"/>
      <c r="ITV512" s="75"/>
      <c r="ITW512" s="76"/>
      <c r="ITX512" s="77"/>
      <c r="ITY512" s="78"/>
      <c r="ITZ512" s="77"/>
      <c r="IUA512" s="79"/>
      <c r="IUB512" s="80"/>
      <c r="IUC512" s="81"/>
      <c r="IUD512" s="81"/>
      <c r="IUE512" s="129"/>
      <c r="IUF512" s="82"/>
      <c r="IUG512" s="83"/>
      <c r="IUH512" s="138"/>
      <c r="IUI512" s="83"/>
      <c r="IUJ512" s="84"/>
      <c r="IUK512" s="85"/>
      <c r="IUL512" s="86"/>
      <c r="IUM512" s="87"/>
      <c r="IUN512" s="88"/>
      <c r="IUO512" s="89"/>
      <c r="IUP512" s="90"/>
      <c r="IUQ512" s="91"/>
      <c r="IUR512" s="92"/>
      <c r="IUS512" s="91"/>
      <c r="IUT512" s="93"/>
      <c r="IUU512" s="94"/>
      <c r="IUV512" s="95"/>
      <c r="IUW512" s="96"/>
      <c r="IUX512" s="132"/>
      <c r="IUY512" s="130"/>
      <c r="IUZ512" s="78"/>
      <c r="IVA512" s="98"/>
      <c r="IVB512" s="73"/>
      <c r="IVC512" s="74"/>
      <c r="IVD512" s="99"/>
      <c r="IVE512" s="99"/>
      <c r="IVF512" s="100"/>
      <c r="IVG512" s="101"/>
      <c r="IVH512" s="99"/>
      <c r="IVI512" s="102"/>
      <c r="IVJ512" s="103"/>
      <c r="IVK512" s="104"/>
      <c r="IVL512" s="105"/>
      <c r="IVM512" s="99"/>
      <c r="IVN512" s="99"/>
      <c r="IVO512" s="99"/>
      <c r="IVP512" s="106"/>
      <c r="IVQ512" s="74"/>
      <c r="IVR512" s="75"/>
      <c r="IVS512" s="76"/>
      <c r="IVT512" s="77"/>
      <c r="IVU512" s="78"/>
      <c r="IVV512" s="77"/>
      <c r="IVW512" s="79"/>
      <c r="IVX512" s="80"/>
      <c r="IVY512" s="81"/>
      <c r="IVZ512" s="81"/>
      <c r="IWA512" s="129"/>
      <c r="IWB512" s="82"/>
      <c r="IWC512" s="83"/>
      <c r="IWD512" s="138"/>
      <c r="IWE512" s="83"/>
      <c r="IWF512" s="84"/>
      <c r="IWG512" s="85"/>
      <c r="IWH512" s="86"/>
      <c r="IWI512" s="87"/>
      <c r="IWJ512" s="88"/>
      <c r="IWK512" s="89"/>
      <c r="IWL512" s="90"/>
      <c r="IWM512" s="91"/>
      <c r="IWN512" s="92"/>
      <c r="IWO512" s="91"/>
      <c r="IWP512" s="93"/>
      <c r="IWQ512" s="94"/>
      <c r="IWR512" s="95"/>
      <c r="IWS512" s="96"/>
      <c r="IWT512" s="132"/>
      <c r="IWU512" s="130"/>
      <c r="IWV512" s="78"/>
      <c r="IWW512" s="98"/>
      <c r="IWX512" s="73"/>
      <c r="IWY512" s="74"/>
      <c r="IWZ512" s="99"/>
      <c r="IXA512" s="99"/>
      <c r="IXB512" s="100"/>
      <c r="IXC512" s="101"/>
      <c r="IXD512" s="99"/>
      <c r="IXE512" s="102"/>
      <c r="IXF512" s="103"/>
      <c r="IXG512" s="104"/>
      <c r="IXH512" s="105"/>
      <c r="IXI512" s="99"/>
      <c r="IXJ512" s="99"/>
      <c r="IXK512" s="99"/>
      <c r="IXL512" s="106"/>
      <c r="IXM512" s="74"/>
      <c r="IXN512" s="75"/>
      <c r="IXO512" s="76"/>
      <c r="IXP512" s="77"/>
      <c r="IXQ512" s="78"/>
      <c r="IXR512" s="77"/>
      <c r="IXS512" s="79"/>
      <c r="IXT512" s="80"/>
      <c r="IXU512" s="81"/>
      <c r="IXV512" s="81"/>
      <c r="IXW512" s="129"/>
      <c r="IXX512" s="82"/>
      <c r="IXY512" s="83"/>
      <c r="IXZ512" s="138"/>
      <c r="IYA512" s="83"/>
      <c r="IYB512" s="84"/>
      <c r="IYC512" s="85"/>
      <c r="IYD512" s="86"/>
      <c r="IYE512" s="87"/>
      <c r="IYF512" s="88"/>
      <c r="IYG512" s="89"/>
      <c r="IYH512" s="90"/>
      <c r="IYI512" s="91"/>
      <c r="IYJ512" s="92"/>
      <c r="IYK512" s="91"/>
      <c r="IYL512" s="93"/>
      <c r="IYM512" s="94"/>
      <c r="IYN512" s="95"/>
      <c r="IYO512" s="96"/>
      <c r="IYP512" s="132"/>
      <c r="IYQ512" s="130"/>
      <c r="IYR512" s="78"/>
      <c r="IYS512" s="98"/>
      <c r="IYT512" s="73"/>
      <c r="IYU512" s="74"/>
      <c r="IYV512" s="99"/>
      <c r="IYW512" s="99"/>
      <c r="IYX512" s="100"/>
      <c r="IYY512" s="101"/>
      <c r="IYZ512" s="99"/>
      <c r="IZA512" s="102"/>
      <c r="IZB512" s="103"/>
      <c r="IZC512" s="104"/>
      <c r="IZD512" s="105"/>
      <c r="IZE512" s="99"/>
      <c r="IZF512" s="99"/>
      <c r="IZG512" s="99"/>
      <c r="IZH512" s="106"/>
      <c r="IZI512" s="74"/>
      <c r="IZJ512" s="75"/>
      <c r="IZK512" s="76"/>
      <c r="IZL512" s="77"/>
      <c r="IZM512" s="78"/>
      <c r="IZN512" s="77"/>
      <c r="IZO512" s="79"/>
      <c r="IZP512" s="80"/>
      <c r="IZQ512" s="81"/>
      <c r="IZR512" s="81"/>
      <c r="IZS512" s="129"/>
      <c r="IZT512" s="82"/>
      <c r="IZU512" s="83"/>
      <c r="IZV512" s="138"/>
      <c r="IZW512" s="83"/>
      <c r="IZX512" s="84"/>
      <c r="IZY512" s="85"/>
      <c r="IZZ512" s="86"/>
      <c r="JAA512" s="87"/>
      <c r="JAB512" s="88"/>
      <c r="JAC512" s="89"/>
      <c r="JAD512" s="90"/>
      <c r="JAE512" s="91"/>
      <c r="JAF512" s="92"/>
      <c r="JAG512" s="91"/>
      <c r="JAH512" s="93"/>
      <c r="JAI512" s="94"/>
      <c r="JAJ512" s="95"/>
      <c r="JAK512" s="96"/>
      <c r="JAL512" s="132"/>
      <c r="JAM512" s="130"/>
      <c r="JAN512" s="78"/>
      <c r="JAO512" s="98"/>
      <c r="JAP512" s="73"/>
      <c r="JAQ512" s="74"/>
      <c r="JAR512" s="99"/>
      <c r="JAS512" s="99"/>
      <c r="JAT512" s="100"/>
      <c r="JAU512" s="101"/>
      <c r="JAV512" s="99"/>
      <c r="JAW512" s="102"/>
      <c r="JAX512" s="103"/>
      <c r="JAY512" s="104"/>
      <c r="JAZ512" s="105"/>
      <c r="JBA512" s="99"/>
      <c r="JBB512" s="99"/>
      <c r="JBC512" s="99"/>
      <c r="JBD512" s="106"/>
      <c r="JBE512" s="74"/>
      <c r="JBF512" s="75"/>
      <c r="JBG512" s="76"/>
      <c r="JBH512" s="77"/>
      <c r="JBI512" s="78"/>
      <c r="JBJ512" s="77"/>
      <c r="JBK512" s="79"/>
      <c r="JBL512" s="80"/>
      <c r="JBM512" s="81"/>
      <c r="JBN512" s="81"/>
      <c r="JBO512" s="129"/>
      <c r="JBP512" s="82"/>
      <c r="JBQ512" s="83"/>
      <c r="JBR512" s="138"/>
      <c r="JBS512" s="83"/>
      <c r="JBT512" s="84"/>
      <c r="JBU512" s="85"/>
      <c r="JBV512" s="86"/>
      <c r="JBW512" s="87"/>
      <c r="JBX512" s="88"/>
      <c r="JBY512" s="89"/>
      <c r="JBZ512" s="90"/>
      <c r="JCA512" s="91"/>
      <c r="JCB512" s="92"/>
      <c r="JCC512" s="91"/>
      <c r="JCD512" s="93"/>
      <c r="JCE512" s="94"/>
      <c r="JCF512" s="95"/>
      <c r="JCG512" s="96"/>
      <c r="JCH512" s="132"/>
      <c r="JCI512" s="130"/>
      <c r="JCJ512" s="78"/>
      <c r="JCK512" s="98"/>
      <c r="JCL512" s="73"/>
      <c r="JCM512" s="74"/>
      <c r="JCN512" s="99"/>
      <c r="JCO512" s="99"/>
      <c r="JCP512" s="100"/>
      <c r="JCQ512" s="101"/>
      <c r="JCR512" s="99"/>
      <c r="JCS512" s="102"/>
      <c r="JCT512" s="103"/>
      <c r="JCU512" s="104"/>
      <c r="JCV512" s="105"/>
      <c r="JCW512" s="99"/>
      <c r="JCX512" s="99"/>
      <c r="JCY512" s="99"/>
      <c r="JCZ512" s="106"/>
      <c r="JDA512" s="74"/>
      <c r="JDB512" s="75"/>
      <c r="JDC512" s="76"/>
      <c r="JDD512" s="77"/>
      <c r="JDE512" s="78"/>
      <c r="JDF512" s="77"/>
      <c r="JDG512" s="79"/>
      <c r="JDH512" s="80"/>
      <c r="JDI512" s="81"/>
      <c r="JDJ512" s="81"/>
      <c r="JDK512" s="129"/>
      <c r="JDL512" s="82"/>
      <c r="JDM512" s="83"/>
      <c r="JDN512" s="138"/>
      <c r="JDO512" s="83"/>
      <c r="JDP512" s="84"/>
      <c r="JDQ512" s="85"/>
      <c r="JDR512" s="86"/>
      <c r="JDS512" s="87"/>
      <c r="JDT512" s="88"/>
      <c r="JDU512" s="89"/>
      <c r="JDV512" s="90"/>
      <c r="JDW512" s="91"/>
      <c r="JDX512" s="92"/>
      <c r="JDY512" s="91"/>
      <c r="JDZ512" s="93"/>
      <c r="JEA512" s="94"/>
      <c r="JEB512" s="95"/>
      <c r="JEC512" s="96"/>
      <c r="JED512" s="132"/>
      <c r="JEE512" s="130"/>
      <c r="JEF512" s="78"/>
      <c r="JEG512" s="98"/>
      <c r="JEH512" s="73"/>
      <c r="JEI512" s="74"/>
      <c r="JEJ512" s="99"/>
      <c r="JEK512" s="99"/>
      <c r="JEL512" s="100"/>
      <c r="JEM512" s="101"/>
      <c r="JEN512" s="99"/>
      <c r="JEO512" s="102"/>
      <c r="JEP512" s="103"/>
      <c r="JEQ512" s="104"/>
      <c r="JER512" s="105"/>
      <c r="JES512" s="99"/>
      <c r="JET512" s="99"/>
      <c r="JEU512" s="99"/>
      <c r="JEV512" s="106"/>
      <c r="JEW512" s="74"/>
      <c r="JEX512" s="75"/>
      <c r="JEY512" s="76"/>
      <c r="JEZ512" s="77"/>
      <c r="JFA512" s="78"/>
      <c r="JFB512" s="77"/>
      <c r="JFC512" s="79"/>
      <c r="JFD512" s="80"/>
      <c r="JFE512" s="81"/>
      <c r="JFF512" s="81"/>
      <c r="JFG512" s="129"/>
      <c r="JFH512" s="82"/>
      <c r="JFI512" s="83"/>
      <c r="JFJ512" s="138"/>
      <c r="JFK512" s="83"/>
      <c r="JFL512" s="84"/>
      <c r="JFM512" s="85"/>
      <c r="JFN512" s="86"/>
      <c r="JFO512" s="87"/>
      <c r="JFP512" s="88"/>
      <c r="JFQ512" s="89"/>
      <c r="JFR512" s="90"/>
      <c r="JFS512" s="91"/>
      <c r="JFT512" s="92"/>
      <c r="JFU512" s="91"/>
      <c r="JFV512" s="93"/>
      <c r="JFW512" s="94"/>
      <c r="JFX512" s="95"/>
      <c r="JFY512" s="96"/>
      <c r="JFZ512" s="132"/>
      <c r="JGA512" s="130"/>
      <c r="JGB512" s="78"/>
      <c r="JGC512" s="98"/>
      <c r="JGD512" s="73"/>
      <c r="JGE512" s="74"/>
      <c r="JGF512" s="99"/>
      <c r="JGG512" s="99"/>
      <c r="JGH512" s="100"/>
      <c r="JGI512" s="101"/>
      <c r="JGJ512" s="99"/>
      <c r="JGK512" s="102"/>
      <c r="JGL512" s="103"/>
      <c r="JGM512" s="104"/>
      <c r="JGN512" s="105"/>
      <c r="JGO512" s="99"/>
      <c r="JGP512" s="99"/>
      <c r="JGQ512" s="99"/>
      <c r="JGR512" s="106"/>
      <c r="JGS512" s="74"/>
      <c r="JGT512" s="75"/>
      <c r="JGU512" s="76"/>
      <c r="JGV512" s="77"/>
      <c r="JGW512" s="78"/>
      <c r="JGX512" s="77"/>
      <c r="JGY512" s="79"/>
      <c r="JGZ512" s="80"/>
      <c r="JHA512" s="81"/>
      <c r="JHB512" s="81"/>
      <c r="JHC512" s="129"/>
      <c r="JHD512" s="82"/>
      <c r="JHE512" s="83"/>
      <c r="JHF512" s="138"/>
      <c r="JHG512" s="83"/>
      <c r="JHH512" s="84"/>
      <c r="JHI512" s="85"/>
      <c r="JHJ512" s="86"/>
      <c r="JHK512" s="87"/>
      <c r="JHL512" s="88"/>
      <c r="JHM512" s="89"/>
      <c r="JHN512" s="90"/>
      <c r="JHO512" s="91"/>
      <c r="JHP512" s="92"/>
      <c r="JHQ512" s="91"/>
      <c r="JHR512" s="93"/>
      <c r="JHS512" s="94"/>
      <c r="JHT512" s="95"/>
      <c r="JHU512" s="96"/>
      <c r="JHV512" s="132"/>
      <c r="JHW512" s="130"/>
      <c r="JHX512" s="78"/>
      <c r="JHY512" s="98"/>
      <c r="JHZ512" s="73"/>
      <c r="JIA512" s="74"/>
      <c r="JIB512" s="99"/>
      <c r="JIC512" s="99"/>
      <c r="JID512" s="100"/>
      <c r="JIE512" s="101"/>
      <c r="JIF512" s="99"/>
      <c r="JIG512" s="102"/>
      <c r="JIH512" s="103"/>
      <c r="JII512" s="104"/>
      <c r="JIJ512" s="105"/>
      <c r="JIK512" s="99"/>
      <c r="JIL512" s="99"/>
      <c r="JIM512" s="99"/>
      <c r="JIN512" s="106"/>
      <c r="JIO512" s="74"/>
      <c r="JIP512" s="75"/>
      <c r="JIQ512" s="76"/>
      <c r="JIR512" s="77"/>
      <c r="JIS512" s="78"/>
      <c r="JIT512" s="77"/>
      <c r="JIU512" s="79"/>
      <c r="JIV512" s="80"/>
      <c r="JIW512" s="81"/>
      <c r="JIX512" s="81"/>
      <c r="JIY512" s="129"/>
      <c r="JIZ512" s="82"/>
      <c r="JJA512" s="83"/>
      <c r="JJB512" s="138"/>
      <c r="JJC512" s="83"/>
      <c r="JJD512" s="84"/>
      <c r="JJE512" s="85"/>
      <c r="JJF512" s="86"/>
      <c r="JJG512" s="87"/>
      <c r="JJH512" s="88"/>
      <c r="JJI512" s="89"/>
      <c r="JJJ512" s="90"/>
      <c r="JJK512" s="91"/>
      <c r="JJL512" s="92"/>
      <c r="JJM512" s="91"/>
      <c r="JJN512" s="93"/>
      <c r="JJO512" s="94"/>
      <c r="JJP512" s="95"/>
      <c r="JJQ512" s="96"/>
      <c r="JJR512" s="132"/>
      <c r="JJS512" s="130"/>
      <c r="JJT512" s="78"/>
      <c r="JJU512" s="98"/>
      <c r="JJV512" s="73"/>
      <c r="JJW512" s="74"/>
      <c r="JJX512" s="99"/>
      <c r="JJY512" s="99"/>
      <c r="JJZ512" s="100"/>
      <c r="JKA512" s="101"/>
      <c r="JKB512" s="99"/>
      <c r="JKC512" s="102"/>
      <c r="JKD512" s="103"/>
      <c r="JKE512" s="104"/>
      <c r="JKF512" s="105"/>
      <c r="JKG512" s="99"/>
      <c r="JKH512" s="99"/>
      <c r="JKI512" s="99"/>
      <c r="JKJ512" s="106"/>
      <c r="JKK512" s="74"/>
      <c r="JKL512" s="75"/>
      <c r="JKM512" s="76"/>
      <c r="JKN512" s="77"/>
      <c r="JKO512" s="78"/>
      <c r="JKP512" s="77"/>
      <c r="JKQ512" s="79"/>
      <c r="JKR512" s="80"/>
      <c r="JKS512" s="81"/>
      <c r="JKT512" s="81"/>
      <c r="JKU512" s="129"/>
      <c r="JKV512" s="82"/>
      <c r="JKW512" s="83"/>
      <c r="JKX512" s="138"/>
      <c r="JKY512" s="83"/>
      <c r="JKZ512" s="84"/>
      <c r="JLA512" s="85"/>
      <c r="JLB512" s="86"/>
      <c r="JLC512" s="87"/>
      <c r="JLD512" s="88"/>
      <c r="JLE512" s="89"/>
      <c r="JLF512" s="90"/>
      <c r="JLG512" s="91"/>
      <c r="JLH512" s="92"/>
      <c r="JLI512" s="91"/>
      <c r="JLJ512" s="93"/>
      <c r="JLK512" s="94"/>
      <c r="JLL512" s="95"/>
      <c r="JLM512" s="96"/>
      <c r="JLN512" s="132"/>
      <c r="JLO512" s="130"/>
      <c r="JLP512" s="78"/>
      <c r="JLQ512" s="98"/>
      <c r="JLR512" s="73"/>
      <c r="JLS512" s="74"/>
      <c r="JLT512" s="99"/>
      <c r="JLU512" s="99"/>
      <c r="JLV512" s="100"/>
      <c r="JLW512" s="101"/>
      <c r="JLX512" s="99"/>
      <c r="JLY512" s="102"/>
      <c r="JLZ512" s="103"/>
      <c r="JMA512" s="104"/>
      <c r="JMB512" s="105"/>
      <c r="JMC512" s="99"/>
      <c r="JMD512" s="99"/>
      <c r="JME512" s="99"/>
      <c r="JMF512" s="106"/>
      <c r="JMG512" s="74"/>
      <c r="JMH512" s="75"/>
      <c r="JMI512" s="76"/>
      <c r="JMJ512" s="77"/>
      <c r="JMK512" s="78"/>
      <c r="JML512" s="77"/>
      <c r="JMM512" s="79"/>
      <c r="JMN512" s="80"/>
      <c r="JMO512" s="81"/>
      <c r="JMP512" s="81"/>
      <c r="JMQ512" s="129"/>
      <c r="JMR512" s="82"/>
      <c r="JMS512" s="83"/>
      <c r="JMT512" s="138"/>
      <c r="JMU512" s="83"/>
      <c r="JMV512" s="84"/>
      <c r="JMW512" s="85"/>
      <c r="JMX512" s="86"/>
      <c r="JMY512" s="87"/>
      <c r="JMZ512" s="88"/>
      <c r="JNA512" s="89"/>
      <c r="JNB512" s="90"/>
      <c r="JNC512" s="91"/>
      <c r="JND512" s="92"/>
      <c r="JNE512" s="91"/>
      <c r="JNF512" s="93"/>
      <c r="JNG512" s="94"/>
      <c r="JNH512" s="95"/>
      <c r="JNI512" s="96"/>
      <c r="JNJ512" s="132"/>
      <c r="JNK512" s="130"/>
      <c r="JNL512" s="78"/>
      <c r="JNM512" s="98"/>
      <c r="JNN512" s="73"/>
      <c r="JNO512" s="74"/>
      <c r="JNP512" s="99"/>
      <c r="JNQ512" s="99"/>
      <c r="JNR512" s="100"/>
      <c r="JNS512" s="101"/>
      <c r="JNT512" s="99"/>
      <c r="JNU512" s="102"/>
      <c r="JNV512" s="103"/>
      <c r="JNW512" s="104"/>
      <c r="JNX512" s="105"/>
      <c r="JNY512" s="99"/>
      <c r="JNZ512" s="99"/>
      <c r="JOA512" s="99"/>
      <c r="JOB512" s="106"/>
      <c r="JOC512" s="74"/>
      <c r="JOD512" s="75"/>
      <c r="JOE512" s="76"/>
      <c r="JOF512" s="77"/>
      <c r="JOG512" s="78"/>
      <c r="JOH512" s="77"/>
      <c r="JOI512" s="79"/>
      <c r="JOJ512" s="80"/>
      <c r="JOK512" s="81"/>
      <c r="JOL512" s="81"/>
      <c r="JOM512" s="129"/>
      <c r="JON512" s="82"/>
      <c r="JOO512" s="83"/>
      <c r="JOP512" s="138"/>
      <c r="JOQ512" s="83"/>
      <c r="JOR512" s="84"/>
      <c r="JOS512" s="85"/>
      <c r="JOT512" s="86"/>
      <c r="JOU512" s="87"/>
      <c r="JOV512" s="88"/>
      <c r="JOW512" s="89"/>
      <c r="JOX512" s="90"/>
      <c r="JOY512" s="91"/>
      <c r="JOZ512" s="92"/>
      <c r="JPA512" s="91"/>
      <c r="JPB512" s="93"/>
      <c r="JPC512" s="94"/>
      <c r="JPD512" s="95"/>
      <c r="JPE512" s="96"/>
      <c r="JPF512" s="132"/>
      <c r="JPG512" s="130"/>
      <c r="JPH512" s="78"/>
      <c r="JPI512" s="98"/>
      <c r="JPJ512" s="73"/>
      <c r="JPK512" s="74"/>
      <c r="JPL512" s="99"/>
      <c r="JPM512" s="99"/>
      <c r="JPN512" s="100"/>
      <c r="JPO512" s="101"/>
      <c r="JPP512" s="99"/>
      <c r="JPQ512" s="102"/>
      <c r="JPR512" s="103"/>
      <c r="JPS512" s="104"/>
      <c r="JPT512" s="105"/>
      <c r="JPU512" s="99"/>
      <c r="JPV512" s="99"/>
      <c r="JPW512" s="99"/>
      <c r="JPX512" s="106"/>
      <c r="JPY512" s="74"/>
      <c r="JPZ512" s="75"/>
      <c r="JQA512" s="76"/>
      <c r="JQB512" s="77"/>
      <c r="JQC512" s="78"/>
      <c r="JQD512" s="77"/>
      <c r="JQE512" s="79"/>
      <c r="JQF512" s="80"/>
      <c r="JQG512" s="81"/>
      <c r="JQH512" s="81"/>
      <c r="JQI512" s="129"/>
      <c r="JQJ512" s="82"/>
      <c r="JQK512" s="83"/>
      <c r="JQL512" s="138"/>
      <c r="JQM512" s="83"/>
      <c r="JQN512" s="84"/>
      <c r="JQO512" s="85"/>
      <c r="JQP512" s="86"/>
      <c r="JQQ512" s="87"/>
      <c r="JQR512" s="88"/>
      <c r="JQS512" s="89"/>
      <c r="JQT512" s="90"/>
      <c r="JQU512" s="91"/>
      <c r="JQV512" s="92"/>
      <c r="JQW512" s="91"/>
      <c r="JQX512" s="93"/>
      <c r="JQY512" s="94"/>
      <c r="JQZ512" s="95"/>
      <c r="JRA512" s="96"/>
      <c r="JRB512" s="132"/>
      <c r="JRC512" s="130"/>
      <c r="JRD512" s="78"/>
      <c r="JRE512" s="98"/>
      <c r="JRF512" s="73"/>
      <c r="JRG512" s="74"/>
      <c r="JRH512" s="99"/>
      <c r="JRI512" s="99"/>
      <c r="JRJ512" s="100"/>
      <c r="JRK512" s="101"/>
      <c r="JRL512" s="99"/>
      <c r="JRM512" s="102"/>
      <c r="JRN512" s="103"/>
      <c r="JRO512" s="104"/>
      <c r="JRP512" s="105"/>
      <c r="JRQ512" s="99"/>
      <c r="JRR512" s="99"/>
      <c r="JRS512" s="99"/>
      <c r="JRT512" s="106"/>
      <c r="JRU512" s="74"/>
      <c r="JRV512" s="75"/>
      <c r="JRW512" s="76"/>
      <c r="JRX512" s="77"/>
      <c r="JRY512" s="78"/>
      <c r="JRZ512" s="77"/>
      <c r="JSA512" s="79"/>
      <c r="JSB512" s="80"/>
      <c r="JSC512" s="81"/>
      <c r="JSD512" s="81"/>
      <c r="JSE512" s="129"/>
      <c r="JSF512" s="82"/>
      <c r="JSG512" s="83"/>
      <c r="JSH512" s="138"/>
      <c r="JSI512" s="83"/>
      <c r="JSJ512" s="84"/>
      <c r="JSK512" s="85"/>
      <c r="JSL512" s="86"/>
      <c r="JSM512" s="87"/>
      <c r="JSN512" s="88"/>
      <c r="JSO512" s="89"/>
      <c r="JSP512" s="90"/>
      <c r="JSQ512" s="91"/>
      <c r="JSR512" s="92"/>
      <c r="JSS512" s="91"/>
      <c r="JST512" s="93"/>
      <c r="JSU512" s="94"/>
      <c r="JSV512" s="95"/>
      <c r="JSW512" s="96"/>
      <c r="JSX512" s="132"/>
      <c r="JSY512" s="130"/>
      <c r="JSZ512" s="78"/>
      <c r="JTA512" s="98"/>
      <c r="JTB512" s="73"/>
      <c r="JTC512" s="74"/>
      <c r="JTD512" s="99"/>
      <c r="JTE512" s="99"/>
      <c r="JTF512" s="100"/>
      <c r="JTG512" s="101"/>
      <c r="JTH512" s="99"/>
      <c r="JTI512" s="102"/>
      <c r="JTJ512" s="103"/>
      <c r="JTK512" s="104"/>
      <c r="JTL512" s="105"/>
      <c r="JTM512" s="99"/>
      <c r="JTN512" s="99"/>
      <c r="JTO512" s="99"/>
      <c r="JTP512" s="106"/>
      <c r="JTQ512" s="74"/>
      <c r="JTR512" s="75"/>
      <c r="JTS512" s="76"/>
      <c r="JTT512" s="77"/>
      <c r="JTU512" s="78"/>
      <c r="JTV512" s="77"/>
      <c r="JTW512" s="79"/>
      <c r="JTX512" s="80"/>
      <c r="JTY512" s="81"/>
      <c r="JTZ512" s="81"/>
      <c r="JUA512" s="129"/>
      <c r="JUB512" s="82"/>
      <c r="JUC512" s="83"/>
      <c r="JUD512" s="138"/>
      <c r="JUE512" s="83"/>
      <c r="JUF512" s="84"/>
      <c r="JUG512" s="85"/>
      <c r="JUH512" s="86"/>
      <c r="JUI512" s="87"/>
      <c r="JUJ512" s="88"/>
      <c r="JUK512" s="89"/>
      <c r="JUL512" s="90"/>
      <c r="JUM512" s="91"/>
      <c r="JUN512" s="92"/>
      <c r="JUO512" s="91"/>
      <c r="JUP512" s="93"/>
      <c r="JUQ512" s="94"/>
      <c r="JUR512" s="95"/>
      <c r="JUS512" s="96"/>
      <c r="JUT512" s="132"/>
      <c r="JUU512" s="130"/>
      <c r="JUV512" s="78"/>
      <c r="JUW512" s="98"/>
      <c r="JUX512" s="73"/>
      <c r="JUY512" s="74"/>
      <c r="JUZ512" s="99"/>
      <c r="JVA512" s="99"/>
      <c r="JVB512" s="100"/>
      <c r="JVC512" s="101"/>
      <c r="JVD512" s="99"/>
      <c r="JVE512" s="102"/>
      <c r="JVF512" s="103"/>
      <c r="JVG512" s="104"/>
      <c r="JVH512" s="105"/>
      <c r="JVI512" s="99"/>
      <c r="JVJ512" s="99"/>
      <c r="JVK512" s="99"/>
      <c r="JVL512" s="106"/>
      <c r="JVM512" s="74"/>
      <c r="JVN512" s="75"/>
      <c r="JVO512" s="76"/>
      <c r="JVP512" s="77"/>
      <c r="JVQ512" s="78"/>
      <c r="JVR512" s="77"/>
      <c r="JVS512" s="79"/>
      <c r="JVT512" s="80"/>
      <c r="JVU512" s="81"/>
      <c r="JVV512" s="81"/>
      <c r="JVW512" s="129"/>
      <c r="JVX512" s="82"/>
      <c r="JVY512" s="83"/>
      <c r="JVZ512" s="138"/>
      <c r="JWA512" s="83"/>
      <c r="JWB512" s="84"/>
      <c r="JWC512" s="85"/>
      <c r="JWD512" s="86"/>
      <c r="JWE512" s="87"/>
      <c r="JWF512" s="88"/>
      <c r="JWG512" s="89"/>
      <c r="JWH512" s="90"/>
      <c r="JWI512" s="91"/>
      <c r="JWJ512" s="92"/>
      <c r="JWK512" s="91"/>
      <c r="JWL512" s="93"/>
      <c r="JWM512" s="94"/>
      <c r="JWN512" s="95"/>
      <c r="JWO512" s="96"/>
      <c r="JWP512" s="132"/>
      <c r="JWQ512" s="130"/>
      <c r="JWR512" s="78"/>
      <c r="JWS512" s="98"/>
      <c r="JWT512" s="73"/>
      <c r="JWU512" s="74"/>
      <c r="JWV512" s="99"/>
      <c r="JWW512" s="99"/>
      <c r="JWX512" s="100"/>
      <c r="JWY512" s="101"/>
      <c r="JWZ512" s="99"/>
      <c r="JXA512" s="102"/>
      <c r="JXB512" s="103"/>
      <c r="JXC512" s="104"/>
      <c r="JXD512" s="105"/>
      <c r="JXE512" s="99"/>
      <c r="JXF512" s="99"/>
      <c r="JXG512" s="99"/>
      <c r="JXH512" s="106"/>
      <c r="JXI512" s="74"/>
      <c r="JXJ512" s="75"/>
      <c r="JXK512" s="76"/>
      <c r="JXL512" s="77"/>
      <c r="JXM512" s="78"/>
      <c r="JXN512" s="77"/>
      <c r="JXO512" s="79"/>
      <c r="JXP512" s="80"/>
      <c r="JXQ512" s="81"/>
      <c r="JXR512" s="81"/>
      <c r="JXS512" s="129"/>
      <c r="JXT512" s="82"/>
      <c r="JXU512" s="83"/>
      <c r="JXV512" s="138"/>
      <c r="JXW512" s="83"/>
      <c r="JXX512" s="84"/>
      <c r="JXY512" s="85"/>
      <c r="JXZ512" s="86"/>
      <c r="JYA512" s="87"/>
      <c r="JYB512" s="88"/>
      <c r="JYC512" s="89"/>
      <c r="JYD512" s="90"/>
      <c r="JYE512" s="91"/>
      <c r="JYF512" s="92"/>
      <c r="JYG512" s="91"/>
      <c r="JYH512" s="93"/>
      <c r="JYI512" s="94"/>
      <c r="JYJ512" s="95"/>
      <c r="JYK512" s="96"/>
      <c r="JYL512" s="132"/>
      <c r="JYM512" s="130"/>
      <c r="JYN512" s="78"/>
      <c r="JYO512" s="98"/>
      <c r="JYP512" s="73"/>
      <c r="JYQ512" s="74"/>
      <c r="JYR512" s="99"/>
      <c r="JYS512" s="99"/>
      <c r="JYT512" s="100"/>
      <c r="JYU512" s="101"/>
      <c r="JYV512" s="99"/>
      <c r="JYW512" s="102"/>
      <c r="JYX512" s="103"/>
      <c r="JYY512" s="104"/>
      <c r="JYZ512" s="105"/>
      <c r="JZA512" s="99"/>
      <c r="JZB512" s="99"/>
      <c r="JZC512" s="99"/>
      <c r="JZD512" s="106"/>
      <c r="JZE512" s="74"/>
      <c r="JZF512" s="75"/>
      <c r="JZG512" s="76"/>
      <c r="JZH512" s="77"/>
      <c r="JZI512" s="78"/>
      <c r="JZJ512" s="77"/>
      <c r="JZK512" s="79"/>
      <c r="JZL512" s="80"/>
      <c r="JZM512" s="81"/>
      <c r="JZN512" s="81"/>
      <c r="JZO512" s="129"/>
      <c r="JZP512" s="82"/>
      <c r="JZQ512" s="83"/>
      <c r="JZR512" s="138"/>
      <c r="JZS512" s="83"/>
      <c r="JZT512" s="84"/>
      <c r="JZU512" s="85"/>
      <c r="JZV512" s="86"/>
      <c r="JZW512" s="87"/>
      <c r="JZX512" s="88"/>
      <c r="JZY512" s="89"/>
      <c r="JZZ512" s="90"/>
      <c r="KAA512" s="91"/>
      <c r="KAB512" s="92"/>
      <c r="KAC512" s="91"/>
      <c r="KAD512" s="93"/>
      <c r="KAE512" s="94"/>
      <c r="KAF512" s="95"/>
      <c r="KAG512" s="96"/>
      <c r="KAH512" s="132"/>
      <c r="KAI512" s="130"/>
      <c r="KAJ512" s="78"/>
      <c r="KAK512" s="98"/>
      <c r="KAL512" s="73"/>
      <c r="KAM512" s="74"/>
      <c r="KAN512" s="99"/>
      <c r="KAO512" s="99"/>
      <c r="KAP512" s="100"/>
      <c r="KAQ512" s="101"/>
      <c r="KAR512" s="99"/>
      <c r="KAS512" s="102"/>
      <c r="KAT512" s="103"/>
      <c r="KAU512" s="104"/>
      <c r="KAV512" s="105"/>
      <c r="KAW512" s="99"/>
      <c r="KAX512" s="99"/>
      <c r="KAY512" s="99"/>
      <c r="KAZ512" s="106"/>
      <c r="KBA512" s="74"/>
      <c r="KBB512" s="75"/>
      <c r="KBC512" s="76"/>
      <c r="KBD512" s="77"/>
      <c r="KBE512" s="78"/>
      <c r="KBF512" s="77"/>
      <c r="KBG512" s="79"/>
      <c r="KBH512" s="80"/>
      <c r="KBI512" s="81"/>
      <c r="KBJ512" s="81"/>
      <c r="KBK512" s="129"/>
      <c r="KBL512" s="82"/>
      <c r="KBM512" s="83"/>
      <c r="KBN512" s="138"/>
      <c r="KBO512" s="83"/>
      <c r="KBP512" s="84"/>
      <c r="KBQ512" s="85"/>
      <c r="KBR512" s="86"/>
      <c r="KBS512" s="87"/>
      <c r="KBT512" s="88"/>
      <c r="KBU512" s="89"/>
      <c r="KBV512" s="90"/>
      <c r="KBW512" s="91"/>
      <c r="KBX512" s="92"/>
      <c r="KBY512" s="91"/>
      <c r="KBZ512" s="93"/>
      <c r="KCA512" s="94"/>
      <c r="KCB512" s="95"/>
      <c r="KCC512" s="96"/>
      <c r="KCD512" s="132"/>
      <c r="KCE512" s="130"/>
      <c r="KCF512" s="78"/>
      <c r="KCG512" s="98"/>
      <c r="KCH512" s="73"/>
      <c r="KCI512" s="74"/>
      <c r="KCJ512" s="99"/>
      <c r="KCK512" s="99"/>
      <c r="KCL512" s="100"/>
      <c r="KCM512" s="101"/>
      <c r="KCN512" s="99"/>
      <c r="KCO512" s="102"/>
      <c r="KCP512" s="103"/>
      <c r="KCQ512" s="104"/>
      <c r="KCR512" s="105"/>
      <c r="KCS512" s="99"/>
      <c r="KCT512" s="99"/>
      <c r="KCU512" s="99"/>
      <c r="KCV512" s="106"/>
      <c r="KCW512" s="74"/>
      <c r="KCX512" s="75"/>
      <c r="KCY512" s="76"/>
      <c r="KCZ512" s="77"/>
      <c r="KDA512" s="78"/>
      <c r="KDB512" s="77"/>
      <c r="KDC512" s="79"/>
      <c r="KDD512" s="80"/>
      <c r="KDE512" s="81"/>
      <c r="KDF512" s="81"/>
      <c r="KDG512" s="129"/>
      <c r="KDH512" s="82"/>
      <c r="KDI512" s="83"/>
      <c r="KDJ512" s="138"/>
      <c r="KDK512" s="83"/>
      <c r="KDL512" s="84"/>
      <c r="KDM512" s="85"/>
      <c r="KDN512" s="86"/>
      <c r="KDO512" s="87"/>
      <c r="KDP512" s="88"/>
      <c r="KDQ512" s="89"/>
      <c r="KDR512" s="90"/>
      <c r="KDS512" s="91"/>
      <c r="KDT512" s="92"/>
      <c r="KDU512" s="91"/>
      <c r="KDV512" s="93"/>
      <c r="KDW512" s="94"/>
      <c r="KDX512" s="95"/>
      <c r="KDY512" s="96"/>
      <c r="KDZ512" s="132"/>
      <c r="KEA512" s="130"/>
      <c r="KEB512" s="78"/>
      <c r="KEC512" s="98"/>
      <c r="KED512" s="73"/>
      <c r="KEE512" s="74"/>
      <c r="KEF512" s="99"/>
      <c r="KEG512" s="99"/>
      <c r="KEH512" s="100"/>
      <c r="KEI512" s="101"/>
      <c r="KEJ512" s="99"/>
      <c r="KEK512" s="102"/>
      <c r="KEL512" s="103"/>
      <c r="KEM512" s="104"/>
      <c r="KEN512" s="105"/>
      <c r="KEO512" s="99"/>
      <c r="KEP512" s="99"/>
      <c r="KEQ512" s="99"/>
      <c r="KER512" s="106"/>
      <c r="KES512" s="74"/>
      <c r="KET512" s="75"/>
      <c r="KEU512" s="76"/>
      <c r="KEV512" s="77"/>
      <c r="KEW512" s="78"/>
      <c r="KEX512" s="77"/>
      <c r="KEY512" s="79"/>
      <c r="KEZ512" s="80"/>
      <c r="KFA512" s="81"/>
      <c r="KFB512" s="81"/>
      <c r="KFC512" s="129"/>
      <c r="KFD512" s="82"/>
      <c r="KFE512" s="83"/>
      <c r="KFF512" s="138"/>
      <c r="KFG512" s="83"/>
      <c r="KFH512" s="84"/>
      <c r="KFI512" s="85"/>
      <c r="KFJ512" s="86"/>
      <c r="KFK512" s="87"/>
      <c r="KFL512" s="88"/>
      <c r="KFM512" s="89"/>
      <c r="KFN512" s="90"/>
      <c r="KFO512" s="91"/>
      <c r="KFP512" s="92"/>
      <c r="KFQ512" s="91"/>
      <c r="KFR512" s="93"/>
      <c r="KFS512" s="94"/>
      <c r="KFT512" s="95"/>
      <c r="KFU512" s="96"/>
      <c r="KFV512" s="132"/>
      <c r="KFW512" s="130"/>
      <c r="KFX512" s="78"/>
      <c r="KFY512" s="98"/>
      <c r="KFZ512" s="73"/>
      <c r="KGA512" s="74"/>
      <c r="KGB512" s="99"/>
      <c r="KGC512" s="99"/>
      <c r="KGD512" s="100"/>
      <c r="KGE512" s="101"/>
      <c r="KGF512" s="99"/>
      <c r="KGG512" s="102"/>
      <c r="KGH512" s="103"/>
      <c r="KGI512" s="104"/>
      <c r="KGJ512" s="105"/>
      <c r="KGK512" s="99"/>
      <c r="KGL512" s="99"/>
      <c r="KGM512" s="99"/>
      <c r="KGN512" s="106"/>
      <c r="KGO512" s="74"/>
      <c r="KGP512" s="75"/>
      <c r="KGQ512" s="76"/>
      <c r="KGR512" s="77"/>
      <c r="KGS512" s="78"/>
      <c r="KGT512" s="77"/>
      <c r="KGU512" s="79"/>
      <c r="KGV512" s="80"/>
      <c r="KGW512" s="81"/>
      <c r="KGX512" s="81"/>
      <c r="KGY512" s="129"/>
      <c r="KGZ512" s="82"/>
      <c r="KHA512" s="83"/>
      <c r="KHB512" s="138"/>
      <c r="KHC512" s="83"/>
      <c r="KHD512" s="84"/>
      <c r="KHE512" s="85"/>
      <c r="KHF512" s="86"/>
      <c r="KHG512" s="87"/>
      <c r="KHH512" s="88"/>
      <c r="KHI512" s="89"/>
      <c r="KHJ512" s="90"/>
      <c r="KHK512" s="91"/>
      <c r="KHL512" s="92"/>
      <c r="KHM512" s="91"/>
      <c r="KHN512" s="93"/>
      <c r="KHO512" s="94"/>
      <c r="KHP512" s="95"/>
      <c r="KHQ512" s="96"/>
      <c r="KHR512" s="132"/>
      <c r="KHS512" s="130"/>
      <c r="KHT512" s="78"/>
      <c r="KHU512" s="98"/>
      <c r="KHV512" s="73"/>
      <c r="KHW512" s="74"/>
      <c r="KHX512" s="99"/>
      <c r="KHY512" s="99"/>
      <c r="KHZ512" s="100"/>
      <c r="KIA512" s="101"/>
      <c r="KIB512" s="99"/>
      <c r="KIC512" s="102"/>
      <c r="KID512" s="103"/>
      <c r="KIE512" s="104"/>
      <c r="KIF512" s="105"/>
      <c r="KIG512" s="99"/>
      <c r="KIH512" s="99"/>
      <c r="KII512" s="99"/>
      <c r="KIJ512" s="106"/>
      <c r="KIK512" s="74"/>
      <c r="KIL512" s="75"/>
      <c r="KIM512" s="76"/>
      <c r="KIN512" s="77"/>
      <c r="KIO512" s="78"/>
      <c r="KIP512" s="77"/>
      <c r="KIQ512" s="79"/>
      <c r="KIR512" s="80"/>
      <c r="KIS512" s="81"/>
      <c r="KIT512" s="81"/>
      <c r="KIU512" s="129"/>
      <c r="KIV512" s="82"/>
      <c r="KIW512" s="83"/>
      <c r="KIX512" s="138"/>
      <c r="KIY512" s="83"/>
      <c r="KIZ512" s="84"/>
      <c r="KJA512" s="85"/>
      <c r="KJB512" s="86"/>
      <c r="KJC512" s="87"/>
      <c r="KJD512" s="88"/>
      <c r="KJE512" s="89"/>
      <c r="KJF512" s="90"/>
      <c r="KJG512" s="91"/>
      <c r="KJH512" s="92"/>
      <c r="KJI512" s="91"/>
      <c r="KJJ512" s="93"/>
      <c r="KJK512" s="94"/>
      <c r="KJL512" s="95"/>
      <c r="KJM512" s="96"/>
      <c r="KJN512" s="132"/>
      <c r="KJO512" s="130"/>
      <c r="KJP512" s="78"/>
      <c r="KJQ512" s="98"/>
      <c r="KJR512" s="73"/>
      <c r="KJS512" s="74"/>
      <c r="KJT512" s="99"/>
      <c r="KJU512" s="99"/>
      <c r="KJV512" s="100"/>
      <c r="KJW512" s="101"/>
      <c r="KJX512" s="99"/>
      <c r="KJY512" s="102"/>
      <c r="KJZ512" s="103"/>
      <c r="KKA512" s="104"/>
      <c r="KKB512" s="105"/>
      <c r="KKC512" s="99"/>
      <c r="KKD512" s="99"/>
      <c r="KKE512" s="99"/>
      <c r="KKF512" s="106"/>
      <c r="KKG512" s="74"/>
      <c r="KKH512" s="75"/>
      <c r="KKI512" s="76"/>
      <c r="KKJ512" s="77"/>
      <c r="KKK512" s="78"/>
      <c r="KKL512" s="77"/>
      <c r="KKM512" s="79"/>
      <c r="KKN512" s="80"/>
      <c r="KKO512" s="81"/>
      <c r="KKP512" s="81"/>
      <c r="KKQ512" s="129"/>
      <c r="KKR512" s="82"/>
      <c r="KKS512" s="83"/>
      <c r="KKT512" s="138"/>
      <c r="KKU512" s="83"/>
      <c r="KKV512" s="84"/>
      <c r="KKW512" s="85"/>
      <c r="KKX512" s="86"/>
      <c r="KKY512" s="87"/>
      <c r="KKZ512" s="88"/>
      <c r="KLA512" s="89"/>
      <c r="KLB512" s="90"/>
      <c r="KLC512" s="91"/>
      <c r="KLD512" s="92"/>
      <c r="KLE512" s="91"/>
      <c r="KLF512" s="93"/>
      <c r="KLG512" s="94"/>
      <c r="KLH512" s="95"/>
      <c r="KLI512" s="96"/>
      <c r="KLJ512" s="132"/>
      <c r="KLK512" s="130"/>
      <c r="KLL512" s="78"/>
      <c r="KLM512" s="98"/>
      <c r="KLN512" s="73"/>
      <c r="KLO512" s="74"/>
      <c r="KLP512" s="99"/>
      <c r="KLQ512" s="99"/>
      <c r="KLR512" s="100"/>
      <c r="KLS512" s="101"/>
      <c r="KLT512" s="99"/>
      <c r="KLU512" s="102"/>
      <c r="KLV512" s="103"/>
      <c r="KLW512" s="104"/>
      <c r="KLX512" s="105"/>
      <c r="KLY512" s="99"/>
      <c r="KLZ512" s="99"/>
      <c r="KMA512" s="99"/>
      <c r="KMB512" s="106"/>
      <c r="KMC512" s="74"/>
      <c r="KMD512" s="75"/>
      <c r="KME512" s="76"/>
      <c r="KMF512" s="77"/>
      <c r="KMG512" s="78"/>
      <c r="KMH512" s="77"/>
      <c r="KMI512" s="79"/>
      <c r="KMJ512" s="80"/>
      <c r="KMK512" s="81"/>
      <c r="KML512" s="81"/>
      <c r="KMM512" s="129"/>
      <c r="KMN512" s="82"/>
      <c r="KMO512" s="83"/>
      <c r="KMP512" s="138"/>
      <c r="KMQ512" s="83"/>
      <c r="KMR512" s="84"/>
      <c r="KMS512" s="85"/>
      <c r="KMT512" s="86"/>
      <c r="KMU512" s="87"/>
      <c r="KMV512" s="88"/>
      <c r="KMW512" s="89"/>
      <c r="KMX512" s="90"/>
      <c r="KMY512" s="91"/>
      <c r="KMZ512" s="92"/>
      <c r="KNA512" s="91"/>
      <c r="KNB512" s="93"/>
      <c r="KNC512" s="94"/>
      <c r="KND512" s="95"/>
      <c r="KNE512" s="96"/>
      <c r="KNF512" s="132"/>
      <c r="KNG512" s="130"/>
      <c r="KNH512" s="78"/>
      <c r="KNI512" s="98"/>
      <c r="KNJ512" s="73"/>
      <c r="KNK512" s="74"/>
      <c r="KNL512" s="99"/>
      <c r="KNM512" s="99"/>
      <c r="KNN512" s="100"/>
      <c r="KNO512" s="101"/>
      <c r="KNP512" s="99"/>
      <c r="KNQ512" s="102"/>
      <c r="KNR512" s="103"/>
      <c r="KNS512" s="104"/>
      <c r="KNT512" s="105"/>
      <c r="KNU512" s="99"/>
      <c r="KNV512" s="99"/>
      <c r="KNW512" s="99"/>
      <c r="KNX512" s="106"/>
      <c r="KNY512" s="74"/>
      <c r="KNZ512" s="75"/>
      <c r="KOA512" s="76"/>
      <c r="KOB512" s="77"/>
      <c r="KOC512" s="78"/>
      <c r="KOD512" s="77"/>
      <c r="KOE512" s="79"/>
      <c r="KOF512" s="80"/>
      <c r="KOG512" s="81"/>
      <c r="KOH512" s="81"/>
      <c r="KOI512" s="129"/>
      <c r="KOJ512" s="82"/>
      <c r="KOK512" s="83"/>
      <c r="KOL512" s="138"/>
      <c r="KOM512" s="83"/>
      <c r="KON512" s="84"/>
      <c r="KOO512" s="85"/>
      <c r="KOP512" s="86"/>
      <c r="KOQ512" s="87"/>
      <c r="KOR512" s="88"/>
      <c r="KOS512" s="89"/>
      <c r="KOT512" s="90"/>
      <c r="KOU512" s="91"/>
      <c r="KOV512" s="92"/>
      <c r="KOW512" s="91"/>
      <c r="KOX512" s="93"/>
      <c r="KOY512" s="94"/>
      <c r="KOZ512" s="95"/>
      <c r="KPA512" s="96"/>
      <c r="KPB512" s="132"/>
      <c r="KPC512" s="130"/>
      <c r="KPD512" s="78"/>
      <c r="KPE512" s="98"/>
      <c r="KPF512" s="73"/>
      <c r="KPG512" s="74"/>
      <c r="KPH512" s="99"/>
      <c r="KPI512" s="99"/>
      <c r="KPJ512" s="100"/>
      <c r="KPK512" s="101"/>
      <c r="KPL512" s="99"/>
      <c r="KPM512" s="102"/>
      <c r="KPN512" s="103"/>
      <c r="KPO512" s="104"/>
      <c r="KPP512" s="105"/>
      <c r="KPQ512" s="99"/>
      <c r="KPR512" s="99"/>
      <c r="KPS512" s="99"/>
      <c r="KPT512" s="106"/>
      <c r="KPU512" s="74"/>
      <c r="KPV512" s="75"/>
      <c r="KPW512" s="76"/>
      <c r="KPX512" s="77"/>
      <c r="KPY512" s="78"/>
      <c r="KPZ512" s="77"/>
      <c r="KQA512" s="79"/>
      <c r="KQB512" s="80"/>
      <c r="KQC512" s="81"/>
      <c r="KQD512" s="81"/>
      <c r="KQE512" s="129"/>
      <c r="KQF512" s="82"/>
      <c r="KQG512" s="83"/>
      <c r="KQH512" s="138"/>
      <c r="KQI512" s="83"/>
      <c r="KQJ512" s="84"/>
      <c r="KQK512" s="85"/>
      <c r="KQL512" s="86"/>
      <c r="KQM512" s="87"/>
      <c r="KQN512" s="88"/>
      <c r="KQO512" s="89"/>
      <c r="KQP512" s="90"/>
      <c r="KQQ512" s="91"/>
      <c r="KQR512" s="92"/>
      <c r="KQS512" s="91"/>
      <c r="KQT512" s="93"/>
      <c r="KQU512" s="94"/>
      <c r="KQV512" s="95"/>
      <c r="KQW512" s="96"/>
      <c r="KQX512" s="132"/>
      <c r="KQY512" s="130"/>
      <c r="KQZ512" s="78"/>
      <c r="KRA512" s="98"/>
      <c r="KRB512" s="73"/>
      <c r="KRC512" s="74"/>
      <c r="KRD512" s="99"/>
      <c r="KRE512" s="99"/>
      <c r="KRF512" s="100"/>
      <c r="KRG512" s="101"/>
      <c r="KRH512" s="99"/>
      <c r="KRI512" s="102"/>
      <c r="KRJ512" s="103"/>
      <c r="KRK512" s="104"/>
      <c r="KRL512" s="105"/>
      <c r="KRM512" s="99"/>
      <c r="KRN512" s="99"/>
      <c r="KRO512" s="99"/>
      <c r="KRP512" s="106"/>
      <c r="KRQ512" s="74"/>
      <c r="KRR512" s="75"/>
      <c r="KRS512" s="76"/>
      <c r="KRT512" s="77"/>
      <c r="KRU512" s="78"/>
      <c r="KRV512" s="77"/>
      <c r="KRW512" s="79"/>
      <c r="KRX512" s="80"/>
      <c r="KRY512" s="81"/>
      <c r="KRZ512" s="81"/>
      <c r="KSA512" s="129"/>
      <c r="KSB512" s="82"/>
      <c r="KSC512" s="83"/>
      <c r="KSD512" s="138"/>
      <c r="KSE512" s="83"/>
      <c r="KSF512" s="84"/>
      <c r="KSG512" s="85"/>
      <c r="KSH512" s="86"/>
      <c r="KSI512" s="87"/>
      <c r="KSJ512" s="88"/>
      <c r="KSK512" s="89"/>
      <c r="KSL512" s="90"/>
      <c r="KSM512" s="91"/>
      <c r="KSN512" s="92"/>
      <c r="KSO512" s="91"/>
      <c r="KSP512" s="93"/>
      <c r="KSQ512" s="94"/>
      <c r="KSR512" s="95"/>
      <c r="KSS512" s="96"/>
      <c r="KST512" s="132"/>
      <c r="KSU512" s="130"/>
      <c r="KSV512" s="78"/>
      <c r="KSW512" s="98"/>
      <c r="KSX512" s="73"/>
      <c r="KSY512" s="74"/>
      <c r="KSZ512" s="99"/>
      <c r="KTA512" s="99"/>
      <c r="KTB512" s="100"/>
      <c r="KTC512" s="101"/>
      <c r="KTD512" s="99"/>
      <c r="KTE512" s="102"/>
      <c r="KTF512" s="103"/>
      <c r="KTG512" s="104"/>
      <c r="KTH512" s="105"/>
      <c r="KTI512" s="99"/>
      <c r="KTJ512" s="99"/>
      <c r="KTK512" s="99"/>
      <c r="KTL512" s="106"/>
      <c r="KTM512" s="74"/>
      <c r="KTN512" s="75"/>
      <c r="KTO512" s="76"/>
      <c r="KTP512" s="77"/>
      <c r="KTQ512" s="78"/>
      <c r="KTR512" s="77"/>
      <c r="KTS512" s="79"/>
      <c r="KTT512" s="80"/>
      <c r="KTU512" s="81"/>
      <c r="KTV512" s="81"/>
      <c r="KTW512" s="129"/>
      <c r="KTX512" s="82"/>
      <c r="KTY512" s="83"/>
      <c r="KTZ512" s="138"/>
      <c r="KUA512" s="83"/>
      <c r="KUB512" s="84"/>
      <c r="KUC512" s="85"/>
      <c r="KUD512" s="86"/>
      <c r="KUE512" s="87"/>
      <c r="KUF512" s="88"/>
      <c r="KUG512" s="89"/>
      <c r="KUH512" s="90"/>
      <c r="KUI512" s="91"/>
      <c r="KUJ512" s="92"/>
      <c r="KUK512" s="91"/>
      <c r="KUL512" s="93"/>
      <c r="KUM512" s="94"/>
      <c r="KUN512" s="95"/>
      <c r="KUO512" s="96"/>
      <c r="KUP512" s="132"/>
      <c r="KUQ512" s="130"/>
      <c r="KUR512" s="78"/>
      <c r="KUS512" s="98"/>
      <c r="KUT512" s="73"/>
      <c r="KUU512" s="74"/>
      <c r="KUV512" s="99"/>
      <c r="KUW512" s="99"/>
      <c r="KUX512" s="100"/>
      <c r="KUY512" s="101"/>
      <c r="KUZ512" s="99"/>
      <c r="KVA512" s="102"/>
      <c r="KVB512" s="103"/>
      <c r="KVC512" s="104"/>
      <c r="KVD512" s="105"/>
      <c r="KVE512" s="99"/>
      <c r="KVF512" s="99"/>
      <c r="KVG512" s="99"/>
      <c r="KVH512" s="106"/>
      <c r="KVI512" s="74"/>
      <c r="KVJ512" s="75"/>
      <c r="KVK512" s="76"/>
      <c r="KVL512" s="77"/>
      <c r="KVM512" s="78"/>
      <c r="KVN512" s="77"/>
      <c r="KVO512" s="79"/>
      <c r="KVP512" s="80"/>
      <c r="KVQ512" s="81"/>
      <c r="KVR512" s="81"/>
      <c r="KVS512" s="129"/>
      <c r="KVT512" s="82"/>
      <c r="KVU512" s="83"/>
      <c r="KVV512" s="138"/>
      <c r="KVW512" s="83"/>
      <c r="KVX512" s="84"/>
      <c r="KVY512" s="85"/>
      <c r="KVZ512" s="86"/>
      <c r="KWA512" s="87"/>
      <c r="KWB512" s="88"/>
      <c r="KWC512" s="89"/>
      <c r="KWD512" s="90"/>
      <c r="KWE512" s="91"/>
      <c r="KWF512" s="92"/>
      <c r="KWG512" s="91"/>
      <c r="KWH512" s="93"/>
      <c r="KWI512" s="94"/>
      <c r="KWJ512" s="95"/>
      <c r="KWK512" s="96"/>
      <c r="KWL512" s="132"/>
      <c r="KWM512" s="130"/>
      <c r="KWN512" s="78"/>
      <c r="KWO512" s="98"/>
      <c r="KWP512" s="73"/>
      <c r="KWQ512" s="74"/>
      <c r="KWR512" s="99"/>
      <c r="KWS512" s="99"/>
      <c r="KWT512" s="100"/>
      <c r="KWU512" s="101"/>
      <c r="KWV512" s="99"/>
      <c r="KWW512" s="102"/>
      <c r="KWX512" s="103"/>
      <c r="KWY512" s="104"/>
      <c r="KWZ512" s="105"/>
      <c r="KXA512" s="99"/>
      <c r="KXB512" s="99"/>
      <c r="KXC512" s="99"/>
      <c r="KXD512" s="106"/>
      <c r="KXE512" s="74"/>
      <c r="KXF512" s="75"/>
      <c r="KXG512" s="76"/>
      <c r="KXH512" s="77"/>
      <c r="KXI512" s="78"/>
      <c r="KXJ512" s="77"/>
      <c r="KXK512" s="79"/>
      <c r="KXL512" s="80"/>
      <c r="KXM512" s="81"/>
      <c r="KXN512" s="81"/>
      <c r="KXO512" s="129"/>
      <c r="KXP512" s="82"/>
      <c r="KXQ512" s="83"/>
      <c r="KXR512" s="138"/>
      <c r="KXS512" s="83"/>
      <c r="KXT512" s="84"/>
      <c r="KXU512" s="85"/>
      <c r="KXV512" s="86"/>
      <c r="KXW512" s="87"/>
      <c r="KXX512" s="88"/>
      <c r="KXY512" s="89"/>
      <c r="KXZ512" s="90"/>
      <c r="KYA512" s="91"/>
      <c r="KYB512" s="92"/>
      <c r="KYC512" s="91"/>
      <c r="KYD512" s="93"/>
      <c r="KYE512" s="94"/>
      <c r="KYF512" s="95"/>
      <c r="KYG512" s="96"/>
      <c r="KYH512" s="132"/>
      <c r="KYI512" s="130"/>
      <c r="KYJ512" s="78"/>
      <c r="KYK512" s="98"/>
      <c r="KYL512" s="73"/>
      <c r="KYM512" s="74"/>
      <c r="KYN512" s="99"/>
      <c r="KYO512" s="99"/>
      <c r="KYP512" s="100"/>
      <c r="KYQ512" s="101"/>
      <c r="KYR512" s="99"/>
      <c r="KYS512" s="102"/>
      <c r="KYT512" s="103"/>
      <c r="KYU512" s="104"/>
      <c r="KYV512" s="105"/>
      <c r="KYW512" s="99"/>
      <c r="KYX512" s="99"/>
      <c r="KYY512" s="99"/>
      <c r="KYZ512" s="106"/>
      <c r="KZA512" s="74"/>
      <c r="KZB512" s="75"/>
      <c r="KZC512" s="76"/>
      <c r="KZD512" s="77"/>
      <c r="KZE512" s="78"/>
      <c r="KZF512" s="77"/>
      <c r="KZG512" s="79"/>
      <c r="KZH512" s="80"/>
      <c r="KZI512" s="81"/>
      <c r="KZJ512" s="81"/>
      <c r="KZK512" s="129"/>
      <c r="KZL512" s="82"/>
      <c r="KZM512" s="83"/>
      <c r="KZN512" s="138"/>
      <c r="KZO512" s="83"/>
      <c r="KZP512" s="84"/>
      <c r="KZQ512" s="85"/>
      <c r="KZR512" s="86"/>
      <c r="KZS512" s="87"/>
      <c r="KZT512" s="88"/>
      <c r="KZU512" s="89"/>
      <c r="KZV512" s="90"/>
      <c r="KZW512" s="91"/>
      <c r="KZX512" s="92"/>
      <c r="KZY512" s="91"/>
      <c r="KZZ512" s="93"/>
      <c r="LAA512" s="94"/>
      <c r="LAB512" s="95"/>
      <c r="LAC512" s="96"/>
      <c r="LAD512" s="132"/>
      <c r="LAE512" s="130"/>
      <c r="LAF512" s="78"/>
      <c r="LAG512" s="98"/>
      <c r="LAH512" s="73"/>
      <c r="LAI512" s="74"/>
      <c r="LAJ512" s="99"/>
      <c r="LAK512" s="99"/>
      <c r="LAL512" s="100"/>
      <c r="LAM512" s="101"/>
      <c r="LAN512" s="99"/>
      <c r="LAO512" s="102"/>
      <c r="LAP512" s="103"/>
      <c r="LAQ512" s="104"/>
      <c r="LAR512" s="105"/>
      <c r="LAS512" s="99"/>
      <c r="LAT512" s="99"/>
      <c r="LAU512" s="99"/>
      <c r="LAV512" s="106"/>
      <c r="LAW512" s="74"/>
      <c r="LAX512" s="75"/>
      <c r="LAY512" s="76"/>
      <c r="LAZ512" s="77"/>
      <c r="LBA512" s="78"/>
      <c r="LBB512" s="77"/>
      <c r="LBC512" s="79"/>
      <c r="LBD512" s="80"/>
      <c r="LBE512" s="81"/>
      <c r="LBF512" s="81"/>
      <c r="LBG512" s="129"/>
      <c r="LBH512" s="82"/>
      <c r="LBI512" s="83"/>
      <c r="LBJ512" s="138"/>
      <c r="LBK512" s="83"/>
      <c r="LBL512" s="84"/>
      <c r="LBM512" s="85"/>
      <c r="LBN512" s="86"/>
      <c r="LBO512" s="87"/>
      <c r="LBP512" s="88"/>
      <c r="LBQ512" s="89"/>
      <c r="LBR512" s="90"/>
      <c r="LBS512" s="91"/>
      <c r="LBT512" s="92"/>
      <c r="LBU512" s="91"/>
      <c r="LBV512" s="93"/>
      <c r="LBW512" s="94"/>
      <c r="LBX512" s="95"/>
      <c r="LBY512" s="96"/>
      <c r="LBZ512" s="132"/>
      <c r="LCA512" s="130"/>
      <c r="LCB512" s="78"/>
      <c r="LCC512" s="98"/>
      <c r="LCD512" s="73"/>
      <c r="LCE512" s="74"/>
      <c r="LCF512" s="99"/>
      <c r="LCG512" s="99"/>
      <c r="LCH512" s="100"/>
      <c r="LCI512" s="101"/>
      <c r="LCJ512" s="99"/>
      <c r="LCK512" s="102"/>
      <c r="LCL512" s="103"/>
      <c r="LCM512" s="104"/>
      <c r="LCN512" s="105"/>
      <c r="LCO512" s="99"/>
      <c r="LCP512" s="99"/>
      <c r="LCQ512" s="99"/>
      <c r="LCR512" s="106"/>
      <c r="LCS512" s="74"/>
      <c r="LCT512" s="75"/>
      <c r="LCU512" s="76"/>
      <c r="LCV512" s="77"/>
      <c r="LCW512" s="78"/>
      <c r="LCX512" s="77"/>
      <c r="LCY512" s="79"/>
      <c r="LCZ512" s="80"/>
      <c r="LDA512" s="81"/>
      <c r="LDB512" s="81"/>
      <c r="LDC512" s="129"/>
      <c r="LDD512" s="82"/>
      <c r="LDE512" s="83"/>
      <c r="LDF512" s="138"/>
      <c r="LDG512" s="83"/>
      <c r="LDH512" s="84"/>
      <c r="LDI512" s="85"/>
      <c r="LDJ512" s="86"/>
      <c r="LDK512" s="87"/>
      <c r="LDL512" s="88"/>
      <c r="LDM512" s="89"/>
      <c r="LDN512" s="90"/>
      <c r="LDO512" s="91"/>
      <c r="LDP512" s="92"/>
      <c r="LDQ512" s="91"/>
      <c r="LDR512" s="93"/>
      <c r="LDS512" s="94"/>
      <c r="LDT512" s="95"/>
      <c r="LDU512" s="96"/>
      <c r="LDV512" s="132"/>
      <c r="LDW512" s="130"/>
      <c r="LDX512" s="78"/>
      <c r="LDY512" s="98"/>
      <c r="LDZ512" s="73"/>
      <c r="LEA512" s="74"/>
      <c r="LEB512" s="99"/>
      <c r="LEC512" s="99"/>
      <c r="LED512" s="100"/>
      <c r="LEE512" s="101"/>
      <c r="LEF512" s="99"/>
      <c r="LEG512" s="102"/>
      <c r="LEH512" s="103"/>
      <c r="LEI512" s="104"/>
      <c r="LEJ512" s="105"/>
      <c r="LEK512" s="99"/>
      <c r="LEL512" s="99"/>
      <c r="LEM512" s="99"/>
      <c r="LEN512" s="106"/>
      <c r="LEO512" s="74"/>
      <c r="LEP512" s="75"/>
      <c r="LEQ512" s="76"/>
      <c r="LER512" s="77"/>
      <c r="LES512" s="78"/>
      <c r="LET512" s="77"/>
      <c r="LEU512" s="79"/>
      <c r="LEV512" s="80"/>
      <c r="LEW512" s="81"/>
      <c r="LEX512" s="81"/>
      <c r="LEY512" s="129"/>
      <c r="LEZ512" s="82"/>
      <c r="LFA512" s="83"/>
      <c r="LFB512" s="138"/>
      <c r="LFC512" s="83"/>
      <c r="LFD512" s="84"/>
      <c r="LFE512" s="85"/>
      <c r="LFF512" s="86"/>
      <c r="LFG512" s="87"/>
      <c r="LFH512" s="88"/>
      <c r="LFI512" s="89"/>
      <c r="LFJ512" s="90"/>
      <c r="LFK512" s="91"/>
      <c r="LFL512" s="92"/>
      <c r="LFM512" s="91"/>
      <c r="LFN512" s="93"/>
      <c r="LFO512" s="94"/>
      <c r="LFP512" s="95"/>
      <c r="LFQ512" s="96"/>
      <c r="LFR512" s="132"/>
      <c r="LFS512" s="130"/>
      <c r="LFT512" s="78"/>
      <c r="LFU512" s="98"/>
      <c r="LFV512" s="73"/>
      <c r="LFW512" s="74"/>
      <c r="LFX512" s="99"/>
      <c r="LFY512" s="99"/>
      <c r="LFZ512" s="100"/>
      <c r="LGA512" s="101"/>
      <c r="LGB512" s="99"/>
      <c r="LGC512" s="102"/>
      <c r="LGD512" s="103"/>
      <c r="LGE512" s="104"/>
      <c r="LGF512" s="105"/>
      <c r="LGG512" s="99"/>
      <c r="LGH512" s="99"/>
      <c r="LGI512" s="99"/>
      <c r="LGJ512" s="106"/>
      <c r="LGK512" s="74"/>
      <c r="LGL512" s="75"/>
      <c r="LGM512" s="76"/>
      <c r="LGN512" s="77"/>
      <c r="LGO512" s="78"/>
      <c r="LGP512" s="77"/>
      <c r="LGQ512" s="79"/>
      <c r="LGR512" s="80"/>
      <c r="LGS512" s="81"/>
      <c r="LGT512" s="81"/>
      <c r="LGU512" s="129"/>
      <c r="LGV512" s="82"/>
      <c r="LGW512" s="83"/>
      <c r="LGX512" s="138"/>
      <c r="LGY512" s="83"/>
      <c r="LGZ512" s="84"/>
      <c r="LHA512" s="85"/>
      <c r="LHB512" s="86"/>
      <c r="LHC512" s="87"/>
      <c r="LHD512" s="88"/>
      <c r="LHE512" s="89"/>
      <c r="LHF512" s="90"/>
      <c r="LHG512" s="91"/>
      <c r="LHH512" s="92"/>
      <c r="LHI512" s="91"/>
      <c r="LHJ512" s="93"/>
      <c r="LHK512" s="94"/>
      <c r="LHL512" s="95"/>
      <c r="LHM512" s="96"/>
      <c r="LHN512" s="132"/>
      <c r="LHO512" s="130"/>
      <c r="LHP512" s="78"/>
      <c r="LHQ512" s="98"/>
      <c r="LHR512" s="73"/>
      <c r="LHS512" s="74"/>
      <c r="LHT512" s="99"/>
      <c r="LHU512" s="99"/>
      <c r="LHV512" s="100"/>
      <c r="LHW512" s="101"/>
      <c r="LHX512" s="99"/>
      <c r="LHY512" s="102"/>
      <c r="LHZ512" s="103"/>
      <c r="LIA512" s="104"/>
      <c r="LIB512" s="105"/>
      <c r="LIC512" s="99"/>
      <c r="LID512" s="99"/>
      <c r="LIE512" s="99"/>
      <c r="LIF512" s="106"/>
      <c r="LIG512" s="74"/>
      <c r="LIH512" s="75"/>
      <c r="LII512" s="76"/>
      <c r="LIJ512" s="77"/>
      <c r="LIK512" s="78"/>
      <c r="LIL512" s="77"/>
      <c r="LIM512" s="79"/>
      <c r="LIN512" s="80"/>
      <c r="LIO512" s="81"/>
      <c r="LIP512" s="81"/>
      <c r="LIQ512" s="129"/>
      <c r="LIR512" s="82"/>
      <c r="LIS512" s="83"/>
      <c r="LIT512" s="138"/>
      <c r="LIU512" s="83"/>
      <c r="LIV512" s="84"/>
      <c r="LIW512" s="85"/>
      <c r="LIX512" s="86"/>
      <c r="LIY512" s="87"/>
      <c r="LIZ512" s="88"/>
      <c r="LJA512" s="89"/>
      <c r="LJB512" s="90"/>
      <c r="LJC512" s="91"/>
      <c r="LJD512" s="92"/>
      <c r="LJE512" s="91"/>
      <c r="LJF512" s="93"/>
      <c r="LJG512" s="94"/>
      <c r="LJH512" s="95"/>
      <c r="LJI512" s="96"/>
      <c r="LJJ512" s="132"/>
      <c r="LJK512" s="130"/>
      <c r="LJL512" s="78"/>
      <c r="LJM512" s="98"/>
      <c r="LJN512" s="73"/>
      <c r="LJO512" s="74"/>
      <c r="LJP512" s="99"/>
      <c r="LJQ512" s="99"/>
      <c r="LJR512" s="100"/>
      <c r="LJS512" s="101"/>
      <c r="LJT512" s="99"/>
      <c r="LJU512" s="102"/>
      <c r="LJV512" s="103"/>
      <c r="LJW512" s="104"/>
      <c r="LJX512" s="105"/>
      <c r="LJY512" s="99"/>
      <c r="LJZ512" s="99"/>
      <c r="LKA512" s="99"/>
      <c r="LKB512" s="106"/>
      <c r="LKC512" s="74"/>
      <c r="LKD512" s="75"/>
      <c r="LKE512" s="76"/>
      <c r="LKF512" s="77"/>
      <c r="LKG512" s="78"/>
      <c r="LKH512" s="77"/>
      <c r="LKI512" s="79"/>
      <c r="LKJ512" s="80"/>
      <c r="LKK512" s="81"/>
      <c r="LKL512" s="81"/>
      <c r="LKM512" s="129"/>
      <c r="LKN512" s="82"/>
      <c r="LKO512" s="83"/>
      <c r="LKP512" s="138"/>
      <c r="LKQ512" s="83"/>
      <c r="LKR512" s="84"/>
      <c r="LKS512" s="85"/>
      <c r="LKT512" s="86"/>
      <c r="LKU512" s="87"/>
      <c r="LKV512" s="88"/>
      <c r="LKW512" s="89"/>
      <c r="LKX512" s="90"/>
      <c r="LKY512" s="91"/>
      <c r="LKZ512" s="92"/>
      <c r="LLA512" s="91"/>
      <c r="LLB512" s="93"/>
      <c r="LLC512" s="94"/>
      <c r="LLD512" s="95"/>
      <c r="LLE512" s="96"/>
      <c r="LLF512" s="132"/>
      <c r="LLG512" s="130"/>
      <c r="LLH512" s="78"/>
      <c r="LLI512" s="98"/>
      <c r="LLJ512" s="73"/>
      <c r="LLK512" s="74"/>
      <c r="LLL512" s="99"/>
      <c r="LLM512" s="99"/>
      <c r="LLN512" s="100"/>
      <c r="LLO512" s="101"/>
      <c r="LLP512" s="99"/>
      <c r="LLQ512" s="102"/>
      <c r="LLR512" s="103"/>
      <c r="LLS512" s="104"/>
      <c r="LLT512" s="105"/>
      <c r="LLU512" s="99"/>
      <c r="LLV512" s="99"/>
      <c r="LLW512" s="99"/>
      <c r="LLX512" s="106"/>
      <c r="LLY512" s="74"/>
      <c r="LLZ512" s="75"/>
      <c r="LMA512" s="76"/>
      <c r="LMB512" s="77"/>
      <c r="LMC512" s="78"/>
      <c r="LMD512" s="77"/>
      <c r="LME512" s="79"/>
      <c r="LMF512" s="80"/>
      <c r="LMG512" s="81"/>
      <c r="LMH512" s="81"/>
      <c r="LMI512" s="129"/>
      <c r="LMJ512" s="82"/>
      <c r="LMK512" s="83"/>
      <c r="LML512" s="138"/>
      <c r="LMM512" s="83"/>
      <c r="LMN512" s="84"/>
      <c r="LMO512" s="85"/>
      <c r="LMP512" s="86"/>
      <c r="LMQ512" s="87"/>
      <c r="LMR512" s="88"/>
      <c r="LMS512" s="89"/>
      <c r="LMT512" s="90"/>
      <c r="LMU512" s="91"/>
      <c r="LMV512" s="92"/>
      <c r="LMW512" s="91"/>
      <c r="LMX512" s="93"/>
      <c r="LMY512" s="94"/>
      <c r="LMZ512" s="95"/>
      <c r="LNA512" s="96"/>
      <c r="LNB512" s="132"/>
      <c r="LNC512" s="130"/>
      <c r="LND512" s="78"/>
      <c r="LNE512" s="98"/>
      <c r="LNF512" s="73"/>
      <c r="LNG512" s="74"/>
      <c r="LNH512" s="99"/>
      <c r="LNI512" s="99"/>
      <c r="LNJ512" s="100"/>
      <c r="LNK512" s="101"/>
      <c r="LNL512" s="99"/>
      <c r="LNM512" s="102"/>
      <c r="LNN512" s="103"/>
      <c r="LNO512" s="104"/>
      <c r="LNP512" s="105"/>
      <c r="LNQ512" s="99"/>
      <c r="LNR512" s="99"/>
      <c r="LNS512" s="99"/>
      <c r="LNT512" s="106"/>
      <c r="LNU512" s="74"/>
      <c r="LNV512" s="75"/>
      <c r="LNW512" s="76"/>
      <c r="LNX512" s="77"/>
      <c r="LNY512" s="78"/>
      <c r="LNZ512" s="77"/>
      <c r="LOA512" s="79"/>
      <c r="LOB512" s="80"/>
      <c r="LOC512" s="81"/>
      <c r="LOD512" s="81"/>
      <c r="LOE512" s="129"/>
      <c r="LOF512" s="82"/>
      <c r="LOG512" s="83"/>
      <c r="LOH512" s="138"/>
      <c r="LOI512" s="83"/>
      <c r="LOJ512" s="84"/>
      <c r="LOK512" s="85"/>
      <c r="LOL512" s="86"/>
      <c r="LOM512" s="87"/>
      <c r="LON512" s="88"/>
      <c r="LOO512" s="89"/>
      <c r="LOP512" s="90"/>
      <c r="LOQ512" s="91"/>
      <c r="LOR512" s="92"/>
      <c r="LOS512" s="91"/>
      <c r="LOT512" s="93"/>
      <c r="LOU512" s="94"/>
      <c r="LOV512" s="95"/>
      <c r="LOW512" s="96"/>
      <c r="LOX512" s="132"/>
      <c r="LOY512" s="130"/>
      <c r="LOZ512" s="78"/>
      <c r="LPA512" s="98"/>
      <c r="LPB512" s="73"/>
      <c r="LPC512" s="74"/>
      <c r="LPD512" s="99"/>
      <c r="LPE512" s="99"/>
      <c r="LPF512" s="100"/>
      <c r="LPG512" s="101"/>
      <c r="LPH512" s="99"/>
      <c r="LPI512" s="102"/>
      <c r="LPJ512" s="103"/>
      <c r="LPK512" s="104"/>
      <c r="LPL512" s="105"/>
      <c r="LPM512" s="99"/>
      <c r="LPN512" s="99"/>
      <c r="LPO512" s="99"/>
      <c r="LPP512" s="106"/>
      <c r="LPQ512" s="74"/>
      <c r="LPR512" s="75"/>
      <c r="LPS512" s="76"/>
      <c r="LPT512" s="77"/>
      <c r="LPU512" s="78"/>
      <c r="LPV512" s="77"/>
      <c r="LPW512" s="79"/>
      <c r="LPX512" s="80"/>
      <c r="LPY512" s="81"/>
      <c r="LPZ512" s="81"/>
      <c r="LQA512" s="129"/>
      <c r="LQB512" s="82"/>
      <c r="LQC512" s="83"/>
      <c r="LQD512" s="138"/>
      <c r="LQE512" s="83"/>
      <c r="LQF512" s="84"/>
      <c r="LQG512" s="85"/>
      <c r="LQH512" s="86"/>
      <c r="LQI512" s="87"/>
      <c r="LQJ512" s="88"/>
      <c r="LQK512" s="89"/>
      <c r="LQL512" s="90"/>
      <c r="LQM512" s="91"/>
      <c r="LQN512" s="92"/>
      <c r="LQO512" s="91"/>
      <c r="LQP512" s="93"/>
      <c r="LQQ512" s="94"/>
      <c r="LQR512" s="95"/>
      <c r="LQS512" s="96"/>
      <c r="LQT512" s="132"/>
      <c r="LQU512" s="130"/>
      <c r="LQV512" s="78"/>
      <c r="LQW512" s="98"/>
      <c r="LQX512" s="73"/>
      <c r="LQY512" s="74"/>
      <c r="LQZ512" s="99"/>
      <c r="LRA512" s="99"/>
      <c r="LRB512" s="100"/>
      <c r="LRC512" s="101"/>
      <c r="LRD512" s="99"/>
      <c r="LRE512" s="102"/>
      <c r="LRF512" s="103"/>
      <c r="LRG512" s="104"/>
      <c r="LRH512" s="105"/>
      <c r="LRI512" s="99"/>
      <c r="LRJ512" s="99"/>
      <c r="LRK512" s="99"/>
      <c r="LRL512" s="106"/>
      <c r="LRM512" s="74"/>
      <c r="LRN512" s="75"/>
      <c r="LRO512" s="76"/>
      <c r="LRP512" s="77"/>
      <c r="LRQ512" s="78"/>
      <c r="LRR512" s="77"/>
      <c r="LRS512" s="79"/>
      <c r="LRT512" s="80"/>
      <c r="LRU512" s="81"/>
      <c r="LRV512" s="81"/>
      <c r="LRW512" s="129"/>
      <c r="LRX512" s="82"/>
      <c r="LRY512" s="83"/>
      <c r="LRZ512" s="138"/>
      <c r="LSA512" s="83"/>
      <c r="LSB512" s="84"/>
      <c r="LSC512" s="85"/>
      <c r="LSD512" s="86"/>
      <c r="LSE512" s="87"/>
      <c r="LSF512" s="88"/>
      <c r="LSG512" s="89"/>
      <c r="LSH512" s="90"/>
      <c r="LSI512" s="91"/>
      <c r="LSJ512" s="92"/>
      <c r="LSK512" s="91"/>
      <c r="LSL512" s="93"/>
      <c r="LSM512" s="94"/>
      <c r="LSN512" s="95"/>
      <c r="LSO512" s="96"/>
      <c r="LSP512" s="132"/>
      <c r="LSQ512" s="130"/>
      <c r="LSR512" s="78"/>
      <c r="LSS512" s="98"/>
      <c r="LST512" s="73"/>
      <c r="LSU512" s="74"/>
      <c r="LSV512" s="99"/>
      <c r="LSW512" s="99"/>
      <c r="LSX512" s="100"/>
      <c r="LSY512" s="101"/>
      <c r="LSZ512" s="99"/>
      <c r="LTA512" s="102"/>
      <c r="LTB512" s="103"/>
      <c r="LTC512" s="104"/>
      <c r="LTD512" s="105"/>
      <c r="LTE512" s="99"/>
      <c r="LTF512" s="99"/>
      <c r="LTG512" s="99"/>
      <c r="LTH512" s="106"/>
      <c r="LTI512" s="74"/>
      <c r="LTJ512" s="75"/>
      <c r="LTK512" s="76"/>
      <c r="LTL512" s="77"/>
      <c r="LTM512" s="78"/>
      <c r="LTN512" s="77"/>
      <c r="LTO512" s="79"/>
      <c r="LTP512" s="80"/>
      <c r="LTQ512" s="81"/>
      <c r="LTR512" s="81"/>
      <c r="LTS512" s="129"/>
      <c r="LTT512" s="82"/>
      <c r="LTU512" s="83"/>
      <c r="LTV512" s="138"/>
      <c r="LTW512" s="83"/>
      <c r="LTX512" s="84"/>
      <c r="LTY512" s="85"/>
      <c r="LTZ512" s="86"/>
      <c r="LUA512" s="87"/>
      <c r="LUB512" s="88"/>
      <c r="LUC512" s="89"/>
      <c r="LUD512" s="90"/>
      <c r="LUE512" s="91"/>
      <c r="LUF512" s="92"/>
      <c r="LUG512" s="91"/>
      <c r="LUH512" s="93"/>
      <c r="LUI512" s="94"/>
      <c r="LUJ512" s="95"/>
      <c r="LUK512" s="96"/>
      <c r="LUL512" s="132"/>
      <c r="LUM512" s="130"/>
      <c r="LUN512" s="78"/>
      <c r="LUO512" s="98"/>
      <c r="LUP512" s="73"/>
      <c r="LUQ512" s="74"/>
      <c r="LUR512" s="99"/>
      <c r="LUS512" s="99"/>
      <c r="LUT512" s="100"/>
      <c r="LUU512" s="101"/>
      <c r="LUV512" s="99"/>
      <c r="LUW512" s="102"/>
      <c r="LUX512" s="103"/>
      <c r="LUY512" s="104"/>
      <c r="LUZ512" s="105"/>
      <c r="LVA512" s="99"/>
      <c r="LVB512" s="99"/>
      <c r="LVC512" s="99"/>
      <c r="LVD512" s="106"/>
      <c r="LVE512" s="74"/>
      <c r="LVF512" s="75"/>
      <c r="LVG512" s="76"/>
      <c r="LVH512" s="77"/>
      <c r="LVI512" s="78"/>
      <c r="LVJ512" s="77"/>
      <c r="LVK512" s="79"/>
      <c r="LVL512" s="80"/>
      <c r="LVM512" s="81"/>
      <c r="LVN512" s="81"/>
      <c r="LVO512" s="129"/>
      <c r="LVP512" s="82"/>
      <c r="LVQ512" s="83"/>
      <c r="LVR512" s="138"/>
      <c r="LVS512" s="83"/>
      <c r="LVT512" s="84"/>
      <c r="LVU512" s="85"/>
      <c r="LVV512" s="86"/>
      <c r="LVW512" s="87"/>
      <c r="LVX512" s="88"/>
      <c r="LVY512" s="89"/>
      <c r="LVZ512" s="90"/>
      <c r="LWA512" s="91"/>
      <c r="LWB512" s="92"/>
      <c r="LWC512" s="91"/>
      <c r="LWD512" s="93"/>
      <c r="LWE512" s="94"/>
      <c r="LWF512" s="95"/>
      <c r="LWG512" s="96"/>
      <c r="LWH512" s="132"/>
      <c r="LWI512" s="130"/>
      <c r="LWJ512" s="78"/>
      <c r="LWK512" s="98"/>
      <c r="LWL512" s="73"/>
      <c r="LWM512" s="74"/>
      <c r="LWN512" s="99"/>
      <c r="LWO512" s="99"/>
      <c r="LWP512" s="100"/>
      <c r="LWQ512" s="101"/>
      <c r="LWR512" s="99"/>
      <c r="LWS512" s="102"/>
      <c r="LWT512" s="103"/>
      <c r="LWU512" s="104"/>
      <c r="LWV512" s="105"/>
      <c r="LWW512" s="99"/>
      <c r="LWX512" s="99"/>
      <c r="LWY512" s="99"/>
      <c r="LWZ512" s="106"/>
      <c r="LXA512" s="74"/>
      <c r="LXB512" s="75"/>
      <c r="LXC512" s="76"/>
      <c r="LXD512" s="77"/>
      <c r="LXE512" s="78"/>
      <c r="LXF512" s="77"/>
      <c r="LXG512" s="79"/>
      <c r="LXH512" s="80"/>
      <c r="LXI512" s="81"/>
      <c r="LXJ512" s="81"/>
      <c r="LXK512" s="129"/>
      <c r="LXL512" s="82"/>
      <c r="LXM512" s="83"/>
      <c r="LXN512" s="138"/>
      <c r="LXO512" s="83"/>
      <c r="LXP512" s="84"/>
      <c r="LXQ512" s="85"/>
      <c r="LXR512" s="86"/>
      <c r="LXS512" s="87"/>
      <c r="LXT512" s="88"/>
      <c r="LXU512" s="89"/>
      <c r="LXV512" s="90"/>
      <c r="LXW512" s="91"/>
      <c r="LXX512" s="92"/>
      <c r="LXY512" s="91"/>
      <c r="LXZ512" s="93"/>
      <c r="LYA512" s="94"/>
      <c r="LYB512" s="95"/>
      <c r="LYC512" s="96"/>
      <c r="LYD512" s="132"/>
      <c r="LYE512" s="130"/>
      <c r="LYF512" s="78"/>
      <c r="LYG512" s="98"/>
      <c r="LYH512" s="73"/>
      <c r="LYI512" s="74"/>
      <c r="LYJ512" s="99"/>
      <c r="LYK512" s="99"/>
      <c r="LYL512" s="100"/>
      <c r="LYM512" s="101"/>
      <c r="LYN512" s="99"/>
      <c r="LYO512" s="102"/>
      <c r="LYP512" s="103"/>
      <c r="LYQ512" s="104"/>
      <c r="LYR512" s="105"/>
      <c r="LYS512" s="99"/>
      <c r="LYT512" s="99"/>
      <c r="LYU512" s="99"/>
      <c r="LYV512" s="106"/>
      <c r="LYW512" s="74"/>
      <c r="LYX512" s="75"/>
      <c r="LYY512" s="76"/>
      <c r="LYZ512" s="77"/>
      <c r="LZA512" s="78"/>
      <c r="LZB512" s="77"/>
      <c r="LZC512" s="79"/>
      <c r="LZD512" s="80"/>
      <c r="LZE512" s="81"/>
      <c r="LZF512" s="81"/>
      <c r="LZG512" s="129"/>
      <c r="LZH512" s="82"/>
      <c r="LZI512" s="83"/>
      <c r="LZJ512" s="138"/>
      <c r="LZK512" s="83"/>
      <c r="LZL512" s="84"/>
      <c r="LZM512" s="85"/>
      <c r="LZN512" s="86"/>
      <c r="LZO512" s="87"/>
      <c r="LZP512" s="88"/>
      <c r="LZQ512" s="89"/>
      <c r="LZR512" s="90"/>
      <c r="LZS512" s="91"/>
      <c r="LZT512" s="92"/>
      <c r="LZU512" s="91"/>
      <c r="LZV512" s="93"/>
      <c r="LZW512" s="94"/>
      <c r="LZX512" s="95"/>
      <c r="LZY512" s="96"/>
      <c r="LZZ512" s="132"/>
      <c r="MAA512" s="130"/>
      <c r="MAB512" s="78"/>
      <c r="MAC512" s="98"/>
      <c r="MAD512" s="73"/>
      <c r="MAE512" s="74"/>
      <c r="MAF512" s="99"/>
      <c r="MAG512" s="99"/>
      <c r="MAH512" s="100"/>
      <c r="MAI512" s="101"/>
      <c r="MAJ512" s="99"/>
      <c r="MAK512" s="102"/>
      <c r="MAL512" s="103"/>
      <c r="MAM512" s="104"/>
      <c r="MAN512" s="105"/>
      <c r="MAO512" s="99"/>
      <c r="MAP512" s="99"/>
      <c r="MAQ512" s="99"/>
      <c r="MAR512" s="106"/>
      <c r="MAS512" s="74"/>
      <c r="MAT512" s="75"/>
      <c r="MAU512" s="76"/>
      <c r="MAV512" s="77"/>
      <c r="MAW512" s="78"/>
      <c r="MAX512" s="77"/>
      <c r="MAY512" s="79"/>
      <c r="MAZ512" s="80"/>
      <c r="MBA512" s="81"/>
      <c r="MBB512" s="81"/>
      <c r="MBC512" s="129"/>
      <c r="MBD512" s="82"/>
      <c r="MBE512" s="83"/>
      <c r="MBF512" s="138"/>
      <c r="MBG512" s="83"/>
      <c r="MBH512" s="84"/>
      <c r="MBI512" s="85"/>
      <c r="MBJ512" s="86"/>
      <c r="MBK512" s="87"/>
      <c r="MBL512" s="88"/>
      <c r="MBM512" s="89"/>
      <c r="MBN512" s="90"/>
      <c r="MBO512" s="91"/>
      <c r="MBP512" s="92"/>
      <c r="MBQ512" s="91"/>
      <c r="MBR512" s="93"/>
      <c r="MBS512" s="94"/>
      <c r="MBT512" s="95"/>
      <c r="MBU512" s="96"/>
      <c r="MBV512" s="132"/>
      <c r="MBW512" s="130"/>
      <c r="MBX512" s="78"/>
      <c r="MBY512" s="98"/>
      <c r="MBZ512" s="73"/>
      <c r="MCA512" s="74"/>
      <c r="MCB512" s="99"/>
      <c r="MCC512" s="99"/>
      <c r="MCD512" s="100"/>
      <c r="MCE512" s="101"/>
      <c r="MCF512" s="99"/>
      <c r="MCG512" s="102"/>
      <c r="MCH512" s="103"/>
      <c r="MCI512" s="104"/>
      <c r="MCJ512" s="105"/>
      <c r="MCK512" s="99"/>
      <c r="MCL512" s="99"/>
      <c r="MCM512" s="99"/>
      <c r="MCN512" s="106"/>
      <c r="MCO512" s="74"/>
      <c r="MCP512" s="75"/>
      <c r="MCQ512" s="76"/>
      <c r="MCR512" s="77"/>
      <c r="MCS512" s="78"/>
      <c r="MCT512" s="77"/>
      <c r="MCU512" s="79"/>
      <c r="MCV512" s="80"/>
      <c r="MCW512" s="81"/>
      <c r="MCX512" s="81"/>
      <c r="MCY512" s="129"/>
      <c r="MCZ512" s="82"/>
      <c r="MDA512" s="83"/>
      <c r="MDB512" s="138"/>
      <c r="MDC512" s="83"/>
      <c r="MDD512" s="84"/>
      <c r="MDE512" s="85"/>
      <c r="MDF512" s="86"/>
      <c r="MDG512" s="87"/>
      <c r="MDH512" s="88"/>
      <c r="MDI512" s="89"/>
      <c r="MDJ512" s="90"/>
      <c r="MDK512" s="91"/>
      <c r="MDL512" s="92"/>
      <c r="MDM512" s="91"/>
      <c r="MDN512" s="93"/>
      <c r="MDO512" s="94"/>
      <c r="MDP512" s="95"/>
      <c r="MDQ512" s="96"/>
      <c r="MDR512" s="132"/>
      <c r="MDS512" s="130"/>
      <c r="MDT512" s="78"/>
      <c r="MDU512" s="98"/>
      <c r="MDV512" s="73"/>
      <c r="MDW512" s="74"/>
      <c r="MDX512" s="99"/>
      <c r="MDY512" s="99"/>
      <c r="MDZ512" s="100"/>
      <c r="MEA512" s="101"/>
      <c r="MEB512" s="99"/>
      <c r="MEC512" s="102"/>
      <c r="MED512" s="103"/>
      <c r="MEE512" s="104"/>
      <c r="MEF512" s="105"/>
      <c r="MEG512" s="99"/>
      <c r="MEH512" s="99"/>
      <c r="MEI512" s="99"/>
      <c r="MEJ512" s="106"/>
      <c r="MEK512" s="74"/>
      <c r="MEL512" s="75"/>
      <c r="MEM512" s="76"/>
      <c r="MEN512" s="77"/>
      <c r="MEO512" s="78"/>
      <c r="MEP512" s="77"/>
      <c r="MEQ512" s="79"/>
      <c r="MER512" s="80"/>
      <c r="MES512" s="81"/>
      <c r="MET512" s="81"/>
      <c r="MEU512" s="129"/>
      <c r="MEV512" s="82"/>
      <c r="MEW512" s="83"/>
      <c r="MEX512" s="138"/>
      <c r="MEY512" s="83"/>
      <c r="MEZ512" s="84"/>
      <c r="MFA512" s="85"/>
      <c r="MFB512" s="86"/>
      <c r="MFC512" s="87"/>
      <c r="MFD512" s="88"/>
      <c r="MFE512" s="89"/>
      <c r="MFF512" s="90"/>
      <c r="MFG512" s="91"/>
      <c r="MFH512" s="92"/>
      <c r="MFI512" s="91"/>
      <c r="MFJ512" s="93"/>
      <c r="MFK512" s="94"/>
      <c r="MFL512" s="95"/>
      <c r="MFM512" s="96"/>
      <c r="MFN512" s="132"/>
      <c r="MFO512" s="130"/>
      <c r="MFP512" s="78"/>
      <c r="MFQ512" s="98"/>
      <c r="MFR512" s="73"/>
      <c r="MFS512" s="74"/>
      <c r="MFT512" s="99"/>
      <c r="MFU512" s="99"/>
      <c r="MFV512" s="100"/>
      <c r="MFW512" s="101"/>
      <c r="MFX512" s="99"/>
      <c r="MFY512" s="102"/>
      <c r="MFZ512" s="103"/>
      <c r="MGA512" s="104"/>
      <c r="MGB512" s="105"/>
      <c r="MGC512" s="99"/>
      <c r="MGD512" s="99"/>
      <c r="MGE512" s="99"/>
      <c r="MGF512" s="106"/>
      <c r="MGG512" s="74"/>
      <c r="MGH512" s="75"/>
      <c r="MGI512" s="76"/>
      <c r="MGJ512" s="77"/>
      <c r="MGK512" s="78"/>
      <c r="MGL512" s="77"/>
      <c r="MGM512" s="79"/>
      <c r="MGN512" s="80"/>
      <c r="MGO512" s="81"/>
      <c r="MGP512" s="81"/>
      <c r="MGQ512" s="129"/>
      <c r="MGR512" s="82"/>
      <c r="MGS512" s="83"/>
      <c r="MGT512" s="138"/>
      <c r="MGU512" s="83"/>
      <c r="MGV512" s="84"/>
      <c r="MGW512" s="85"/>
      <c r="MGX512" s="86"/>
      <c r="MGY512" s="87"/>
      <c r="MGZ512" s="88"/>
      <c r="MHA512" s="89"/>
      <c r="MHB512" s="90"/>
      <c r="MHC512" s="91"/>
      <c r="MHD512" s="92"/>
      <c r="MHE512" s="91"/>
      <c r="MHF512" s="93"/>
      <c r="MHG512" s="94"/>
      <c r="MHH512" s="95"/>
      <c r="MHI512" s="96"/>
      <c r="MHJ512" s="132"/>
      <c r="MHK512" s="130"/>
      <c r="MHL512" s="78"/>
      <c r="MHM512" s="98"/>
      <c r="MHN512" s="73"/>
      <c r="MHO512" s="74"/>
      <c r="MHP512" s="99"/>
      <c r="MHQ512" s="99"/>
      <c r="MHR512" s="100"/>
      <c r="MHS512" s="101"/>
      <c r="MHT512" s="99"/>
      <c r="MHU512" s="102"/>
      <c r="MHV512" s="103"/>
      <c r="MHW512" s="104"/>
      <c r="MHX512" s="105"/>
      <c r="MHY512" s="99"/>
      <c r="MHZ512" s="99"/>
      <c r="MIA512" s="99"/>
      <c r="MIB512" s="106"/>
      <c r="MIC512" s="74"/>
      <c r="MID512" s="75"/>
      <c r="MIE512" s="76"/>
      <c r="MIF512" s="77"/>
      <c r="MIG512" s="78"/>
      <c r="MIH512" s="77"/>
      <c r="MII512" s="79"/>
      <c r="MIJ512" s="80"/>
      <c r="MIK512" s="81"/>
      <c r="MIL512" s="81"/>
      <c r="MIM512" s="129"/>
      <c r="MIN512" s="82"/>
      <c r="MIO512" s="83"/>
      <c r="MIP512" s="138"/>
      <c r="MIQ512" s="83"/>
      <c r="MIR512" s="84"/>
      <c r="MIS512" s="85"/>
      <c r="MIT512" s="86"/>
      <c r="MIU512" s="87"/>
      <c r="MIV512" s="88"/>
      <c r="MIW512" s="89"/>
      <c r="MIX512" s="90"/>
      <c r="MIY512" s="91"/>
      <c r="MIZ512" s="92"/>
      <c r="MJA512" s="91"/>
      <c r="MJB512" s="93"/>
      <c r="MJC512" s="94"/>
      <c r="MJD512" s="95"/>
      <c r="MJE512" s="96"/>
      <c r="MJF512" s="132"/>
      <c r="MJG512" s="130"/>
      <c r="MJH512" s="78"/>
      <c r="MJI512" s="98"/>
      <c r="MJJ512" s="73"/>
      <c r="MJK512" s="74"/>
      <c r="MJL512" s="99"/>
      <c r="MJM512" s="99"/>
      <c r="MJN512" s="100"/>
      <c r="MJO512" s="101"/>
      <c r="MJP512" s="99"/>
      <c r="MJQ512" s="102"/>
      <c r="MJR512" s="103"/>
      <c r="MJS512" s="104"/>
      <c r="MJT512" s="105"/>
      <c r="MJU512" s="99"/>
      <c r="MJV512" s="99"/>
      <c r="MJW512" s="99"/>
      <c r="MJX512" s="106"/>
      <c r="MJY512" s="74"/>
      <c r="MJZ512" s="75"/>
      <c r="MKA512" s="76"/>
      <c r="MKB512" s="77"/>
      <c r="MKC512" s="78"/>
      <c r="MKD512" s="77"/>
      <c r="MKE512" s="79"/>
      <c r="MKF512" s="80"/>
      <c r="MKG512" s="81"/>
      <c r="MKH512" s="81"/>
      <c r="MKI512" s="129"/>
      <c r="MKJ512" s="82"/>
      <c r="MKK512" s="83"/>
      <c r="MKL512" s="138"/>
      <c r="MKM512" s="83"/>
      <c r="MKN512" s="84"/>
      <c r="MKO512" s="85"/>
      <c r="MKP512" s="86"/>
      <c r="MKQ512" s="87"/>
      <c r="MKR512" s="88"/>
      <c r="MKS512" s="89"/>
      <c r="MKT512" s="90"/>
      <c r="MKU512" s="91"/>
      <c r="MKV512" s="92"/>
      <c r="MKW512" s="91"/>
      <c r="MKX512" s="93"/>
      <c r="MKY512" s="94"/>
      <c r="MKZ512" s="95"/>
      <c r="MLA512" s="96"/>
      <c r="MLB512" s="132"/>
      <c r="MLC512" s="130"/>
      <c r="MLD512" s="78"/>
      <c r="MLE512" s="98"/>
      <c r="MLF512" s="73"/>
      <c r="MLG512" s="74"/>
      <c r="MLH512" s="99"/>
      <c r="MLI512" s="99"/>
      <c r="MLJ512" s="100"/>
      <c r="MLK512" s="101"/>
      <c r="MLL512" s="99"/>
      <c r="MLM512" s="102"/>
      <c r="MLN512" s="103"/>
      <c r="MLO512" s="104"/>
      <c r="MLP512" s="105"/>
      <c r="MLQ512" s="99"/>
      <c r="MLR512" s="99"/>
      <c r="MLS512" s="99"/>
      <c r="MLT512" s="106"/>
      <c r="MLU512" s="74"/>
      <c r="MLV512" s="75"/>
      <c r="MLW512" s="76"/>
      <c r="MLX512" s="77"/>
      <c r="MLY512" s="78"/>
      <c r="MLZ512" s="77"/>
      <c r="MMA512" s="79"/>
      <c r="MMB512" s="80"/>
      <c r="MMC512" s="81"/>
      <c r="MMD512" s="81"/>
      <c r="MME512" s="129"/>
      <c r="MMF512" s="82"/>
      <c r="MMG512" s="83"/>
      <c r="MMH512" s="138"/>
      <c r="MMI512" s="83"/>
      <c r="MMJ512" s="84"/>
      <c r="MMK512" s="85"/>
      <c r="MML512" s="86"/>
      <c r="MMM512" s="87"/>
      <c r="MMN512" s="88"/>
      <c r="MMO512" s="89"/>
      <c r="MMP512" s="90"/>
      <c r="MMQ512" s="91"/>
      <c r="MMR512" s="92"/>
      <c r="MMS512" s="91"/>
      <c r="MMT512" s="93"/>
      <c r="MMU512" s="94"/>
      <c r="MMV512" s="95"/>
      <c r="MMW512" s="96"/>
      <c r="MMX512" s="132"/>
      <c r="MMY512" s="130"/>
      <c r="MMZ512" s="78"/>
      <c r="MNA512" s="98"/>
      <c r="MNB512" s="73"/>
      <c r="MNC512" s="74"/>
      <c r="MND512" s="99"/>
      <c r="MNE512" s="99"/>
      <c r="MNF512" s="100"/>
      <c r="MNG512" s="101"/>
      <c r="MNH512" s="99"/>
      <c r="MNI512" s="102"/>
      <c r="MNJ512" s="103"/>
      <c r="MNK512" s="104"/>
      <c r="MNL512" s="105"/>
      <c r="MNM512" s="99"/>
      <c r="MNN512" s="99"/>
      <c r="MNO512" s="99"/>
      <c r="MNP512" s="106"/>
      <c r="MNQ512" s="74"/>
      <c r="MNR512" s="75"/>
      <c r="MNS512" s="76"/>
      <c r="MNT512" s="77"/>
      <c r="MNU512" s="78"/>
      <c r="MNV512" s="77"/>
      <c r="MNW512" s="79"/>
      <c r="MNX512" s="80"/>
      <c r="MNY512" s="81"/>
      <c r="MNZ512" s="81"/>
      <c r="MOA512" s="129"/>
      <c r="MOB512" s="82"/>
      <c r="MOC512" s="83"/>
      <c r="MOD512" s="138"/>
      <c r="MOE512" s="83"/>
      <c r="MOF512" s="84"/>
      <c r="MOG512" s="85"/>
      <c r="MOH512" s="86"/>
      <c r="MOI512" s="87"/>
      <c r="MOJ512" s="88"/>
      <c r="MOK512" s="89"/>
      <c r="MOL512" s="90"/>
      <c r="MOM512" s="91"/>
      <c r="MON512" s="92"/>
      <c r="MOO512" s="91"/>
      <c r="MOP512" s="93"/>
      <c r="MOQ512" s="94"/>
      <c r="MOR512" s="95"/>
      <c r="MOS512" s="96"/>
      <c r="MOT512" s="132"/>
      <c r="MOU512" s="130"/>
      <c r="MOV512" s="78"/>
      <c r="MOW512" s="98"/>
      <c r="MOX512" s="73"/>
      <c r="MOY512" s="74"/>
      <c r="MOZ512" s="99"/>
      <c r="MPA512" s="99"/>
      <c r="MPB512" s="100"/>
      <c r="MPC512" s="101"/>
      <c r="MPD512" s="99"/>
      <c r="MPE512" s="102"/>
      <c r="MPF512" s="103"/>
      <c r="MPG512" s="104"/>
      <c r="MPH512" s="105"/>
      <c r="MPI512" s="99"/>
      <c r="MPJ512" s="99"/>
      <c r="MPK512" s="99"/>
      <c r="MPL512" s="106"/>
      <c r="MPM512" s="74"/>
      <c r="MPN512" s="75"/>
      <c r="MPO512" s="76"/>
      <c r="MPP512" s="77"/>
      <c r="MPQ512" s="78"/>
      <c r="MPR512" s="77"/>
      <c r="MPS512" s="79"/>
      <c r="MPT512" s="80"/>
      <c r="MPU512" s="81"/>
      <c r="MPV512" s="81"/>
      <c r="MPW512" s="129"/>
      <c r="MPX512" s="82"/>
      <c r="MPY512" s="83"/>
      <c r="MPZ512" s="138"/>
      <c r="MQA512" s="83"/>
      <c r="MQB512" s="84"/>
      <c r="MQC512" s="85"/>
      <c r="MQD512" s="86"/>
      <c r="MQE512" s="87"/>
      <c r="MQF512" s="88"/>
      <c r="MQG512" s="89"/>
      <c r="MQH512" s="90"/>
      <c r="MQI512" s="91"/>
      <c r="MQJ512" s="92"/>
      <c r="MQK512" s="91"/>
      <c r="MQL512" s="93"/>
      <c r="MQM512" s="94"/>
      <c r="MQN512" s="95"/>
      <c r="MQO512" s="96"/>
      <c r="MQP512" s="132"/>
      <c r="MQQ512" s="130"/>
      <c r="MQR512" s="78"/>
      <c r="MQS512" s="98"/>
      <c r="MQT512" s="73"/>
      <c r="MQU512" s="74"/>
      <c r="MQV512" s="99"/>
      <c r="MQW512" s="99"/>
      <c r="MQX512" s="100"/>
      <c r="MQY512" s="101"/>
      <c r="MQZ512" s="99"/>
      <c r="MRA512" s="102"/>
      <c r="MRB512" s="103"/>
      <c r="MRC512" s="104"/>
      <c r="MRD512" s="105"/>
      <c r="MRE512" s="99"/>
      <c r="MRF512" s="99"/>
      <c r="MRG512" s="99"/>
      <c r="MRH512" s="106"/>
      <c r="MRI512" s="74"/>
      <c r="MRJ512" s="75"/>
      <c r="MRK512" s="76"/>
      <c r="MRL512" s="77"/>
      <c r="MRM512" s="78"/>
      <c r="MRN512" s="77"/>
      <c r="MRO512" s="79"/>
      <c r="MRP512" s="80"/>
      <c r="MRQ512" s="81"/>
      <c r="MRR512" s="81"/>
      <c r="MRS512" s="129"/>
      <c r="MRT512" s="82"/>
      <c r="MRU512" s="83"/>
      <c r="MRV512" s="138"/>
      <c r="MRW512" s="83"/>
      <c r="MRX512" s="84"/>
      <c r="MRY512" s="85"/>
      <c r="MRZ512" s="86"/>
      <c r="MSA512" s="87"/>
      <c r="MSB512" s="88"/>
      <c r="MSC512" s="89"/>
      <c r="MSD512" s="90"/>
      <c r="MSE512" s="91"/>
      <c r="MSF512" s="92"/>
      <c r="MSG512" s="91"/>
      <c r="MSH512" s="93"/>
      <c r="MSI512" s="94"/>
      <c r="MSJ512" s="95"/>
      <c r="MSK512" s="96"/>
      <c r="MSL512" s="132"/>
      <c r="MSM512" s="130"/>
      <c r="MSN512" s="78"/>
      <c r="MSO512" s="98"/>
      <c r="MSP512" s="73"/>
      <c r="MSQ512" s="74"/>
      <c r="MSR512" s="99"/>
      <c r="MSS512" s="99"/>
      <c r="MST512" s="100"/>
      <c r="MSU512" s="101"/>
      <c r="MSV512" s="99"/>
      <c r="MSW512" s="102"/>
      <c r="MSX512" s="103"/>
      <c r="MSY512" s="104"/>
      <c r="MSZ512" s="105"/>
      <c r="MTA512" s="99"/>
      <c r="MTB512" s="99"/>
      <c r="MTC512" s="99"/>
      <c r="MTD512" s="106"/>
      <c r="MTE512" s="74"/>
      <c r="MTF512" s="75"/>
      <c r="MTG512" s="76"/>
      <c r="MTH512" s="77"/>
      <c r="MTI512" s="78"/>
      <c r="MTJ512" s="77"/>
      <c r="MTK512" s="79"/>
      <c r="MTL512" s="80"/>
      <c r="MTM512" s="81"/>
      <c r="MTN512" s="81"/>
      <c r="MTO512" s="129"/>
      <c r="MTP512" s="82"/>
      <c r="MTQ512" s="83"/>
      <c r="MTR512" s="138"/>
      <c r="MTS512" s="83"/>
      <c r="MTT512" s="84"/>
      <c r="MTU512" s="85"/>
      <c r="MTV512" s="86"/>
      <c r="MTW512" s="87"/>
      <c r="MTX512" s="88"/>
      <c r="MTY512" s="89"/>
      <c r="MTZ512" s="90"/>
      <c r="MUA512" s="91"/>
      <c r="MUB512" s="92"/>
      <c r="MUC512" s="91"/>
      <c r="MUD512" s="93"/>
      <c r="MUE512" s="94"/>
      <c r="MUF512" s="95"/>
      <c r="MUG512" s="96"/>
      <c r="MUH512" s="132"/>
      <c r="MUI512" s="130"/>
      <c r="MUJ512" s="78"/>
      <c r="MUK512" s="98"/>
      <c r="MUL512" s="73"/>
      <c r="MUM512" s="74"/>
      <c r="MUN512" s="99"/>
      <c r="MUO512" s="99"/>
      <c r="MUP512" s="100"/>
      <c r="MUQ512" s="101"/>
      <c r="MUR512" s="99"/>
      <c r="MUS512" s="102"/>
      <c r="MUT512" s="103"/>
      <c r="MUU512" s="104"/>
      <c r="MUV512" s="105"/>
      <c r="MUW512" s="99"/>
      <c r="MUX512" s="99"/>
      <c r="MUY512" s="99"/>
      <c r="MUZ512" s="106"/>
      <c r="MVA512" s="74"/>
      <c r="MVB512" s="75"/>
      <c r="MVC512" s="76"/>
      <c r="MVD512" s="77"/>
      <c r="MVE512" s="78"/>
      <c r="MVF512" s="77"/>
      <c r="MVG512" s="79"/>
      <c r="MVH512" s="80"/>
      <c r="MVI512" s="81"/>
      <c r="MVJ512" s="81"/>
      <c r="MVK512" s="129"/>
      <c r="MVL512" s="82"/>
      <c r="MVM512" s="83"/>
      <c r="MVN512" s="138"/>
      <c r="MVO512" s="83"/>
      <c r="MVP512" s="84"/>
      <c r="MVQ512" s="85"/>
      <c r="MVR512" s="86"/>
      <c r="MVS512" s="87"/>
      <c r="MVT512" s="88"/>
      <c r="MVU512" s="89"/>
      <c r="MVV512" s="90"/>
      <c r="MVW512" s="91"/>
      <c r="MVX512" s="92"/>
      <c r="MVY512" s="91"/>
      <c r="MVZ512" s="93"/>
      <c r="MWA512" s="94"/>
      <c r="MWB512" s="95"/>
      <c r="MWC512" s="96"/>
      <c r="MWD512" s="132"/>
      <c r="MWE512" s="130"/>
      <c r="MWF512" s="78"/>
      <c r="MWG512" s="98"/>
      <c r="MWH512" s="73"/>
      <c r="MWI512" s="74"/>
      <c r="MWJ512" s="99"/>
      <c r="MWK512" s="99"/>
      <c r="MWL512" s="100"/>
      <c r="MWM512" s="101"/>
      <c r="MWN512" s="99"/>
      <c r="MWO512" s="102"/>
      <c r="MWP512" s="103"/>
      <c r="MWQ512" s="104"/>
      <c r="MWR512" s="105"/>
      <c r="MWS512" s="99"/>
      <c r="MWT512" s="99"/>
      <c r="MWU512" s="99"/>
      <c r="MWV512" s="106"/>
      <c r="MWW512" s="74"/>
      <c r="MWX512" s="75"/>
      <c r="MWY512" s="76"/>
      <c r="MWZ512" s="77"/>
      <c r="MXA512" s="78"/>
      <c r="MXB512" s="77"/>
      <c r="MXC512" s="79"/>
      <c r="MXD512" s="80"/>
      <c r="MXE512" s="81"/>
      <c r="MXF512" s="81"/>
      <c r="MXG512" s="129"/>
      <c r="MXH512" s="82"/>
      <c r="MXI512" s="83"/>
      <c r="MXJ512" s="138"/>
      <c r="MXK512" s="83"/>
      <c r="MXL512" s="84"/>
      <c r="MXM512" s="85"/>
      <c r="MXN512" s="86"/>
      <c r="MXO512" s="87"/>
      <c r="MXP512" s="88"/>
      <c r="MXQ512" s="89"/>
      <c r="MXR512" s="90"/>
      <c r="MXS512" s="91"/>
      <c r="MXT512" s="92"/>
      <c r="MXU512" s="91"/>
      <c r="MXV512" s="93"/>
      <c r="MXW512" s="94"/>
      <c r="MXX512" s="95"/>
      <c r="MXY512" s="96"/>
      <c r="MXZ512" s="132"/>
      <c r="MYA512" s="130"/>
      <c r="MYB512" s="78"/>
      <c r="MYC512" s="98"/>
      <c r="MYD512" s="73"/>
      <c r="MYE512" s="74"/>
      <c r="MYF512" s="99"/>
      <c r="MYG512" s="99"/>
      <c r="MYH512" s="100"/>
      <c r="MYI512" s="101"/>
      <c r="MYJ512" s="99"/>
      <c r="MYK512" s="102"/>
      <c r="MYL512" s="103"/>
      <c r="MYM512" s="104"/>
      <c r="MYN512" s="105"/>
      <c r="MYO512" s="99"/>
      <c r="MYP512" s="99"/>
      <c r="MYQ512" s="99"/>
      <c r="MYR512" s="106"/>
      <c r="MYS512" s="74"/>
      <c r="MYT512" s="75"/>
      <c r="MYU512" s="76"/>
      <c r="MYV512" s="77"/>
      <c r="MYW512" s="78"/>
      <c r="MYX512" s="77"/>
      <c r="MYY512" s="79"/>
      <c r="MYZ512" s="80"/>
      <c r="MZA512" s="81"/>
      <c r="MZB512" s="81"/>
      <c r="MZC512" s="129"/>
      <c r="MZD512" s="82"/>
      <c r="MZE512" s="83"/>
      <c r="MZF512" s="138"/>
      <c r="MZG512" s="83"/>
      <c r="MZH512" s="84"/>
      <c r="MZI512" s="85"/>
      <c r="MZJ512" s="86"/>
      <c r="MZK512" s="87"/>
      <c r="MZL512" s="88"/>
      <c r="MZM512" s="89"/>
      <c r="MZN512" s="90"/>
      <c r="MZO512" s="91"/>
      <c r="MZP512" s="92"/>
      <c r="MZQ512" s="91"/>
      <c r="MZR512" s="93"/>
      <c r="MZS512" s="94"/>
      <c r="MZT512" s="95"/>
      <c r="MZU512" s="96"/>
      <c r="MZV512" s="132"/>
      <c r="MZW512" s="130"/>
      <c r="MZX512" s="78"/>
      <c r="MZY512" s="98"/>
      <c r="MZZ512" s="73"/>
      <c r="NAA512" s="74"/>
      <c r="NAB512" s="99"/>
      <c r="NAC512" s="99"/>
      <c r="NAD512" s="100"/>
      <c r="NAE512" s="101"/>
      <c r="NAF512" s="99"/>
      <c r="NAG512" s="102"/>
      <c r="NAH512" s="103"/>
      <c r="NAI512" s="104"/>
      <c r="NAJ512" s="105"/>
      <c r="NAK512" s="99"/>
      <c r="NAL512" s="99"/>
      <c r="NAM512" s="99"/>
      <c r="NAN512" s="106"/>
      <c r="NAO512" s="74"/>
      <c r="NAP512" s="75"/>
      <c r="NAQ512" s="76"/>
      <c r="NAR512" s="77"/>
      <c r="NAS512" s="78"/>
      <c r="NAT512" s="77"/>
      <c r="NAU512" s="79"/>
      <c r="NAV512" s="80"/>
      <c r="NAW512" s="81"/>
      <c r="NAX512" s="81"/>
      <c r="NAY512" s="129"/>
      <c r="NAZ512" s="82"/>
      <c r="NBA512" s="83"/>
      <c r="NBB512" s="138"/>
      <c r="NBC512" s="83"/>
      <c r="NBD512" s="84"/>
      <c r="NBE512" s="85"/>
      <c r="NBF512" s="86"/>
      <c r="NBG512" s="87"/>
      <c r="NBH512" s="88"/>
      <c r="NBI512" s="89"/>
      <c r="NBJ512" s="90"/>
      <c r="NBK512" s="91"/>
      <c r="NBL512" s="92"/>
      <c r="NBM512" s="91"/>
      <c r="NBN512" s="93"/>
      <c r="NBO512" s="94"/>
      <c r="NBP512" s="95"/>
      <c r="NBQ512" s="96"/>
      <c r="NBR512" s="132"/>
      <c r="NBS512" s="130"/>
      <c r="NBT512" s="78"/>
      <c r="NBU512" s="98"/>
      <c r="NBV512" s="73"/>
      <c r="NBW512" s="74"/>
      <c r="NBX512" s="99"/>
      <c r="NBY512" s="99"/>
      <c r="NBZ512" s="100"/>
      <c r="NCA512" s="101"/>
      <c r="NCB512" s="99"/>
      <c r="NCC512" s="102"/>
      <c r="NCD512" s="103"/>
      <c r="NCE512" s="104"/>
      <c r="NCF512" s="105"/>
      <c r="NCG512" s="99"/>
      <c r="NCH512" s="99"/>
      <c r="NCI512" s="99"/>
      <c r="NCJ512" s="106"/>
      <c r="NCK512" s="74"/>
      <c r="NCL512" s="75"/>
      <c r="NCM512" s="76"/>
      <c r="NCN512" s="77"/>
      <c r="NCO512" s="78"/>
      <c r="NCP512" s="77"/>
      <c r="NCQ512" s="79"/>
      <c r="NCR512" s="80"/>
      <c r="NCS512" s="81"/>
      <c r="NCT512" s="81"/>
      <c r="NCU512" s="129"/>
      <c r="NCV512" s="82"/>
      <c r="NCW512" s="83"/>
      <c r="NCX512" s="138"/>
      <c r="NCY512" s="83"/>
      <c r="NCZ512" s="84"/>
      <c r="NDA512" s="85"/>
      <c r="NDB512" s="86"/>
      <c r="NDC512" s="87"/>
      <c r="NDD512" s="88"/>
      <c r="NDE512" s="89"/>
      <c r="NDF512" s="90"/>
      <c r="NDG512" s="91"/>
      <c r="NDH512" s="92"/>
      <c r="NDI512" s="91"/>
      <c r="NDJ512" s="93"/>
      <c r="NDK512" s="94"/>
      <c r="NDL512" s="95"/>
      <c r="NDM512" s="96"/>
      <c r="NDN512" s="132"/>
      <c r="NDO512" s="130"/>
      <c r="NDP512" s="78"/>
      <c r="NDQ512" s="98"/>
      <c r="NDR512" s="73"/>
      <c r="NDS512" s="74"/>
      <c r="NDT512" s="99"/>
      <c r="NDU512" s="99"/>
      <c r="NDV512" s="100"/>
      <c r="NDW512" s="101"/>
      <c r="NDX512" s="99"/>
      <c r="NDY512" s="102"/>
      <c r="NDZ512" s="103"/>
      <c r="NEA512" s="104"/>
      <c r="NEB512" s="105"/>
      <c r="NEC512" s="99"/>
      <c r="NED512" s="99"/>
      <c r="NEE512" s="99"/>
      <c r="NEF512" s="106"/>
      <c r="NEG512" s="74"/>
      <c r="NEH512" s="75"/>
      <c r="NEI512" s="76"/>
      <c r="NEJ512" s="77"/>
      <c r="NEK512" s="78"/>
      <c r="NEL512" s="77"/>
      <c r="NEM512" s="79"/>
      <c r="NEN512" s="80"/>
      <c r="NEO512" s="81"/>
      <c r="NEP512" s="81"/>
      <c r="NEQ512" s="129"/>
      <c r="NER512" s="82"/>
      <c r="NES512" s="83"/>
      <c r="NET512" s="138"/>
      <c r="NEU512" s="83"/>
      <c r="NEV512" s="84"/>
      <c r="NEW512" s="85"/>
      <c r="NEX512" s="86"/>
      <c r="NEY512" s="87"/>
      <c r="NEZ512" s="88"/>
      <c r="NFA512" s="89"/>
      <c r="NFB512" s="90"/>
      <c r="NFC512" s="91"/>
      <c r="NFD512" s="92"/>
      <c r="NFE512" s="91"/>
      <c r="NFF512" s="93"/>
      <c r="NFG512" s="94"/>
      <c r="NFH512" s="95"/>
      <c r="NFI512" s="96"/>
      <c r="NFJ512" s="132"/>
      <c r="NFK512" s="130"/>
      <c r="NFL512" s="78"/>
      <c r="NFM512" s="98"/>
      <c r="NFN512" s="73"/>
      <c r="NFO512" s="74"/>
      <c r="NFP512" s="99"/>
      <c r="NFQ512" s="99"/>
      <c r="NFR512" s="100"/>
      <c r="NFS512" s="101"/>
      <c r="NFT512" s="99"/>
      <c r="NFU512" s="102"/>
      <c r="NFV512" s="103"/>
      <c r="NFW512" s="104"/>
      <c r="NFX512" s="105"/>
      <c r="NFY512" s="99"/>
      <c r="NFZ512" s="99"/>
      <c r="NGA512" s="99"/>
      <c r="NGB512" s="106"/>
      <c r="NGC512" s="74"/>
      <c r="NGD512" s="75"/>
      <c r="NGE512" s="76"/>
      <c r="NGF512" s="77"/>
      <c r="NGG512" s="78"/>
      <c r="NGH512" s="77"/>
      <c r="NGI512" s="79"/>
      <c r="NGJ512" s="80"/>
      <c r="NGK512" s="81"/>
      <c r="NGL512" s="81"/>
      <c r="NGM512" s="129"/>
      <c r="NGN512" s="82"/>
      <c r="NGO512" s="83"/>
      <c r="NGP512" s="138"/>
      <c r="NGQ512" s="83"/>
      <c r="NGR512" s="84"/>
      <c r="NGS512" s="85"/>
      <c r="NGT512" s="86"/>
      <c r="NGU512" s="87"/>
      <c r="NGV512" s="88"/>
      <c r="NGW512" s="89"/>
      <c r="NGX512" s="90"/>
      <c r="NGY512" s="91"/>
      <c r="NGZ512" s="92"/>
      <c r="NHA512" s="91"/>
      <c r="NHB512" s="93"/>
      <c r="NHC512" s="94"/>
      <c r="NHD512" s="95"/>
      <c r="NHE512" s="96"/>
      <c r="NHF512" s="132"/>
      <c r="NHG512" s="130"/>
      <c r="NHH512" s="78"/>
      <c r="NHI512" s="98"/>
      <c r="NHJ512" s="73"/>
      <c r="NHK512" s="74"/>
      <c r="NHL512" s="99"/>
      <c r="NHM512" s="99"/>
      <c r="NHN512" s="100"/>
      <c r="NHO512" s="101"/>
      <c r="NHP512" s="99"/>
      <c r="NHQ512" s="102"/>
      <c r="NHR512" s="103"/>
      <c r="NHS512" s="104"/>
      <c r="NHT512" s="105"/>
      <c r="NHU512" s="99"/>
      <c r="NHV512" s="99"/>
      <c r="NHW512" s="99"/>
      <c r="NHX512" s="106"/>
      <c r="NHY512" s="74"/>
      <c r="NHZ512" s="75"/>
      <c r="NIA512" s="76"/>
      <c r="NIB512" s="77"/>
      <c r="NIC512" s="78"/>
      <c r="NID512" s="77"/>
      <c r="NIE512" s="79"/>
      <c r="NIF512" s="80"/>
      <c r="NIG512" s="81"/>
      <c r="NIH512" s="81"/>
      <c r="NII512" s="129"/>
      <c r="NIJ512" s="82"/>
      <c r="NIK512" s="83"/>
      <c r="NIL512" s="138"/>
      <c r="NIM512" s="83"/>
      <c r="NIN512" s="84"/>
      <c r="NIO512" s="85"/>
      <c r="NIP512" s="86"/>
      <c r="NIQ512" s="87"/>
      <c r="NIR512" s="88"/>
      <c r="NIS512" s="89"/>
      <c r="NIT512" s="90"/>
      <c r="NIU512" s="91"/>
      <c r="NIV512" s="92"/>
      <c r="NIW512" s="91"/>
      <c r="NIX512" s="93"/>
      <c r="NIY512" s="94"/>
      <c r="NIZ512" s="95"/>
      <c r="NJA512" s="96"/>
      <c r="NJB512" s="132"/>
      <c r="NJC512" s="130"/>
      <c r="NJD512" s="78"/>
      <c r="NJE512" s="98"/>
      <c r="NJF512" s="73"/>
      <c r="NJG512" s="74"/>
      <c r="NJH512" s="99"/>
      <c r="NJI512" s="99"/>
      <c r="NJJ512" s="100"/>
      <c r="NJK512" s="101"/>
      <c r="NJL512" s="99"/>
      <c r="NJM512" s="102"/>
      <c r="NJN512" s="103"/>
      <c r="NJO512" s="104"/>
      <c r="NJP512" s="105"/>
      <c r="NJQ512" s="99"/>
      <c r="NJR512" s="99"/>
      <c r="NJS512" s="99"/>
      <c r="NJT512" s="106"/>
      <c r="NJU512" s="74"/>
      <c r="NJV512" s="75"/>
      <c r="NJW512" s="76"/>
      <c r="NJX512" s="77"/>
      <c r="NJY512" s="78"/>
      <c r="NJZ512" s="77"/>
      <c r="NKA512" s="79"/>
      <c r="NKB512" s="80"/>
      <c r="NKC512" s="81"/>
      <c r="NKD512" s="81"/>
      <c r="NKE512" s="129"/>
      <c r="NKF512" s="82"/>
      <c r="NKG512" s="83"/>
      <c r="NKH512" s="138"/>
      <c r="NKI512" s="83"/>
      <c r="NKJ512" s="84"/>
      <c r="NKK512" s="85"/>
      <c r="NKL512" s="86"/>
      <c r="NKM512" s="87"/>
      <c r="NKN512" s="88"/>
      <c r="NKO512" s="89"/>
      <c r="NKP512" s="90"/>
      <c r="NKQ512" s="91"/>
      <c r="NKR512" s="92"/>
      <c r="NKS512" s="91"/>
      <c r="NKT512" s="93"/>
      <c r="NKU512" s="94"/>
      <c r="NKV512" s="95"/>
      <c r="NKW512" s="96"/>
      <c r="NKX512" s="132"/>
      <c r="NKY512" s="130"/>
      <c r="NKZ512" s="78"/>
      <c r="NLA512" s="98"/>
      <c r="NLB512" s="73"/>
      <c r="NLC512" s="74"/>
      <c r="NLD512" s="99"/>
      <c r="NLE512" s="99"/>
      <c r="NLF512" s="100"/>
      <c r="NLG512" s="101"/>
      <c r="NLH512" s="99"/>
      <c r="NLI512" s="102"/>
      <c r="NLJ512" s="103"/>
      <c r="NLK512" s="104"/>
      <c r="NLL512" s="105"/>
      <c r="NLM512" s="99"/>
      <c r="NLN512" s="99"/>
      <c r="NLO512" s="99"/>
      <c r="NLP512" s="106"/>
      <c r="NLQ512" s="74"/>
      <c r="NLR512" s="75"/>
      <c r="NLS512" s="76"/>
      <c r="NLT512" s="77"/>
      <c r="NLU512" s="78"/>
      <c r="NLV512" s="77"/>
      <c r="NLW512" s="79"/>
      <c r="NLX512" s="80"/>
      <c r="NLY512" s="81"/>
      <c r="NLZ512" s="81"/>
      <c r="NMA512" s="129"/>
      <c r="NMB512" s="82"/>
      <c r="NMC512" s="83"/>
      <c r="NMD512" s="138"/>
      <c r="NME512" s="83"/>
      <c r="NMF512" s="84"/>
      <c r="NMG512" s="85"/>
      <c r="NMH512" s="86"/>
      <c r="NMI512" s="87"/>
      <c r="NMJ512" s="88"/>
      <c r="NMK512" s="89"/>
      <c r="NML512" s="90"/>
      <c r="NMM512" s="91"/>
      <c r="NMN512" s="92"/>
      <c r="NMO512" s="91"/>
      <c r="NMP512" s="93"/>
      <c r="NMQ512" s="94"/>
      <c r="NMR512" s="95"/>
      <c r="NMS512" s="96"/>
      <c r="NMT512" s="132"/>
      <c r="NMU512" s="130"/>
      <c r="NMV512" s="78"/>
      <c r="NMW512" s="98"/>
      <c r="NMX512" s="73"/>
      <c r="NMY512" s="74"/>
      <c r="NMZ512" s="99"/>
      <c r="NNA512" s="99"/>
      <c r="NNB512" s="100"/>
      <c r="NNC512" s="101"/>
      <c r="NND512" s="99"/>
      <c r="NNE512" s="102"/>
      <c r="NNF512" s="103"/>
      <c r="NNG512" s="104"/>
      <c r="NNH512" s="105"/>
      <c r="NNI512" s="99"/>
      <c r="NNJ512" s="99"/>
      <c r="NNK512" s="99"/>
      <c r="NNL512" s="106"/>
      <c r="NNM512" s="74"/>
      <c r="NNN512" s="75"/>
      <c r="NNO512" s="76"/>
      <c r="NNP512" s="77"/>
      <c r="NNQ512" s="78"/>
      <c r="NNR512" s="77"/>
      <c r="NNS512" s="79"/>
      <c r="NNT512" s="80"/>
      <c r="NNU512" s="81"/>
      <c r="NNV512" s="81"/>
      <c r="NNW512" s="129"/>
      <c r="NNX512" s="82"/>
      <c r="NNY512" s="83"/>
      <c r="NNZ512" s="138"/>
      <c r="NOA512" s="83"/>
      <c r="NOB512" s="84"/>
      <c r="NOC512" s="85"/>
      <c r="NOD512" s="86"/>
      <c r="NOE512" s="87"/>
      <c r="NOF512" s="88"/>
      <c r="NOG512" s="89"/>
      <c r="NOH512" s="90"/>
      <c r="NOI512" s="91"/>
      <c r="NOJ512" s="92"/>
      <c r="NOK512" s="91"/>
      <c r="NOL512" s="93"/>
      <c r="NOM512" s="94"/>
      <c r="NON512" s="95"/>
      <c r="NOO512" s="96"/>
      <c r="NOP512" s="132"/>
      <c r="NOQ512" s="130"/>
      <c r="NOR512" s="78"/>
      <c r="NOS512" s="98"/>
      <c r="NOT512" s="73"/>
      <c r="NOU512" s="74"/>
      <c r="NOV512" s="99"/>
      <c r="NOW512" s="99"/>
      <c r="NOX512" s="100"/>
      <c r="NOY512" s="101"/>
      <c r="NOZ512" s="99"/>
      <c r="NPA512" s="102"/>
      <c r="NPB512" s="103"/>
      <c r="NPC512" s="104"/>
      <c r="NPD512" s="105"/>
      <c r="NPE512" s="99"/>
      <c r="NPF512" s="99"/>
      <c r="NPG512" s="99"/>
      <c r="NPH512" s="106"/>
      <c r="NPI512" s="74"/>
      <c r="NPJ512" s="75"/>
      <c r="NPK512" s="76"/>
      <c r="NPL512" s="77"/>
      <c r="NPM512" s="78"/>
      <c r="NPN512" s="77"/>
      <c r="NPO512" s="79"/>
      <c r="NPP512" s="80"/>
      <c r="NPQ512" s="81"/>
      <c r="NPR512" s="81"/>
      <c r="NPS512" s="129"/>
      <c r="NPT512" s="82"/>
      <c r="NPU512" s="83"/>
      <c r="NPV512" s="138"/>
      <c r="NPW512" s="83"/>
      <c r="NPX512" s="84"/>
      <c r="NPY512" s="85"/>
      <c r="NPZ512" s="86"/>
      <c r="NQA512" s="87"/>
      <c r="NQB512" s="88"/>
      <c r="NQC512" s="89"/>
      <c r="NQD512" s="90"/>
      <c r="NQE512" s="91"/>
      <c r="NQF512" s="92"/>
      <c r="NQG512" s="91"/>
      <c r="NQH512" s="93"/>
      <c r="NQI512" s="94"/>
      <c r="NQJ512" s="95"/>
      <c r="NQK512" s="96"/>
      <c r="NQL512" s="132"/>
      <c r="NQM512" s="130"/>
      <c r="NQN512" s="78"/>
      <c r="NQO512" s="98"/>
      <c r="NQP512" s="73"/>
      <c r="NQQ512" s="74"/>
      <c r="NQR512" s="99"/>
      <c r="NQS512" s="99"/>
      <c r="NQT512" s="100"/>
      <c r="NQU512" s="101"/>
      <c r="NQV512" s="99"/>
      <c r="NQW512" s="102"/>
      <c r="NQX512" s="103"/>
      <c r="NQY512" s="104"/>
      <c r="NQZ512" s="105"/>
      <c r="NRA512" s="99"/>
      <c r="NRB512" s="99"/>
      <c r="NRC512" s="99"/>
      <c r="NRD512" s="106"/>
      <c r="NRE512" s="74"/>
      <c r="NRF512" s="75"/>
      <c r="NRG512" s="76"/>
      <c r="NRH512" s="77"/>
      <c r="NRI512" s="78"/>
      <c r="NRJ512" s="77"/>
      <c r="NRK512" s="79"/>
      <c r="NRL512" s="80"/>
      <c r="NRM512" s="81"/>
      <c r="NRN512" s="81"/>
      <c r="NRO512" s="129"/>
      <c r="NRP512" s="82"/>
      <c r="NRQ512" s="83"/>
      <c r="NRR512" s="138"/>
      <c r="NRS512" s="83"/>
      <c r="NRT512" s="84"/>
      <c r="NRU512" s="85"/>
      <c r="NRV512" s="86"/>
      <c r="NRW512" s="87"/>
      <c r="NRX512" s="88"/>
      <c r="NRY512" s="89"/>
      <c r="NRZ512" s="90"/>
      <c r="NSA512" s="91"/>
      <c r="NSB512" s="92"/>
      <c r="NSC512" s="91"/>
      <c r="NSD512" s="93"/>
      <c r="NSE512" s="94"/>
      <c r="NSF512" s="95"/>
      <c r="NSG512" s="96"/>
      <c r="NSH512" s="132"/>
      <c r="NSI512" s="130"/>
      <c r="NSJ512" s="78"/>
      <c r="NSK512" s="98"/>
      <c r="NSL512" s="73"/>
      <c r="NSM512" s="74"/>
      <c r="NSN512" s="99"/>
      <c r="NSO512" s="99"/>
      <c r="NSP512" s="100"/>
      <c r="NSQ512" s="101"/>
      <c r="NSR512" s="99"/>
      <c r="NSS512" s="102"/>
      <c r="NST512" s="103"/>
      <c r="NSU512" s="104"/>
      <c r="NSV512" s="105"/>
      <c r="NSW512" s="99"/>
      <c r="NSX512" s="99"/>
      <c r="NSY512" s="99"/>
      <c r="NSZ512" s="106"/>
      <c r="NTA512" s="74"/>
      <c r="NTB512" s="75"/>
      <c r="NTC512" s="76"/>
      <c r="NTD512" s="77"/>
      <c r="NTE512" s="78"/>
      <c r="NTF512" s="77"/>
      <c r="NTG512" s="79"/>
      <c r="NTH512" s="80"/>
      <c r="NTI512" s="81"/>
      <c r="NTJ512" s="81"/>
      <c r="NTK512" s="129"/>
      <c r="NTL512" s="82"/>
      <c r="NTM512" s="83"/>
      <c r="NTN512" s="138"/>
      <c r="NTO512" s="83"/>
      <c r="NTP512" s="84"/>
      <c r="NTQ512" s="85"/>
      <c r="NTR512" s="86"/>
      <c r="NTS512" s="87"/>
      <c r="NTT512" s="88"/>
      <c r="NTU512" s="89"/>
      <c r="NTV512" s="90"/>
      <c r="NTW512" s="91"/>
      <c r="NTX512" s="92"/>
      <c r="NTY512" s="91"/>
      <c r="NTZ512" s="93"/>
      <c r="NUA512" s="94"/>
      <c r="NUB512" s="95"/>
      <c r="NUC512" s="96"/>
      <c r="NUD512" s="132"/>
      <c r="NUE512" s="130"/>
      <c r="NUF512" s="78"/>
      <c r="NUG512" s="98"/>
      <c r="NUH512" s="73"/>
      <c r="NUI512" s="74"/>
      <c r="NUJ512" s="99"/>
      <c r="NUK512" s="99"/>
      <c r="NUL512" s="100"/>
      <c r="NUM512" s="101"/>
      <c r="NUN512" s="99"/>
      <c r="NUO512" s="102"/>
      <c r="NUP512" s="103"/>
      <c r="NUQ512" s="104"/>
      <c r="NUR512" s="105"/>
      <c r="NUS512" s="99"/>
      <c r="NUT512" s="99"/>
      <c r="NUU512" s="99"/>
      <c r="NUV512" s="106"/>
      <c r="NUW512" s="74"/>
      <c r="NUX512" s="75"/>
      <c r="NUY512" s="76"/>
      <c r="NUZ512" s="77"/>
      <c r="NVA512" s="78"/>
      <c r="NVB512" s="77"/>
      <c r="NVC512" s="79"/>
      <c r="NVD512" s="80"/>
      <c r="NVE512" s="81"/>
      <c r="NVF512" s="81"/>
      <c r="NVG512" s="129"/>
      <c r="NVH512" s="82"/>
      <c r="NVI512" s="83"/>
      <c r="NVJ512" s="138"/>
      <c r="NVK512" s="83"/>
      <c r="NVL512" s="84"/>
      <c r="NVM512" s="85"/>
      <c r="NVN512" s="86"/>
      <c r="NVO512" s="87"/>
      <c r="NVP512" s="88"/>
      <c r="NVQ512" s="89"/>
      <c r="NVR512" s="90"/>
      <c r="NVS512" s="91"/>
      <c r="NVT512" s="92"/>
      <c r="NVU512" s="91"/>
      <c r="NVV512" s="93"/>
      <c r="NVW512" s="94"/>
      <c r="NVX512" s="95"/>
      <c r="NVY512" s="96"/>
      <c r="NVZ512" s="132"/>
      <c r="NWA512" s="130"/>
      <c r="NWB512" s="78"/>
      <c r="NWC512" s="98"/>
      <c r="NWD512" s="73"/>
      <c r="NWE512" s="74"/>
      <c r="NWF512" s="99"/>
      <c r="NWG512" s="99"/>
      <c r="NWH512" s="100"/>
      <c r="NWI512" s="101"/>
      <c r="NWJ512" s="99"/>
      <c r="NWK512" s="102"/>
      <c r="NWL512" s="103"/>
      <c r="NWM512" s="104"/>
      <c r="NWN512" s="105"/>
      <c r="NWO512" s="99"/>
      <c r="NWP512" s="99"/>
      <c r="NWQ512" s="99"/>
      <c r="NWR512" s="106"/>
      <c r="NWS512" s="74"/>
      <c r="NWT512" s="75"/>
      <c r="NWU512" s="76"/>
      <c r="NWV512" s="77"/>
      <c r="NWW512" s="78"/>
      <c r="NWX512" s="77"/>
      <c r="NWY512" s="79"/>
      <c r="NWZ512" s="80"/>
      <c r="NXA512" s="81"/>
      <c r="NXB512" s="81"/>
      <c r="NXC512" s="129"/>
      <c r="NXD512" s="82"/>
      <c r="NXE512" s="83"/>
      <c r="NXF512" s="138"/>
      <c r="NXG512" s="83"/>
      <c r="NXH512" s="84"/>
      <c r="NXI512" s="85"/>
      <c r="NXJ512" s="86"/>
      <c r="NXK512" s="87"/>
      <c r="NXL512" s="88"/>
      <c r="NXM512" s="89"/>
      <c r="NXN512" s="90"/>
      <c r="NXO512" s="91"/>
      <c r="NXP512" s="92"/>
      <c r="NXQ512" s="91"/>
      <c r="NXR512" s="93"/>
      <c r="NXS512" s="94"/>
      <c r="NXT512" s="95"/>
      <c r="NXU512" s="96"/>
      <c r="NXV512" s="132"/>
      <c r="NXW512" s="130"/>
      <c r="NXX512" s="78"/>
      <c r="NXY512" s="98"/>
      <c r="NXZ512" s="73"/>
      <c r="NYA512" s="74"/>
      <c r="NYB512" s="99"/>
      <c r="NYC512" s="99"/>
      <c r="NYD512" s="100"/>
      <c r="NYE512" s="101"/>
      <c r="NYF512" s="99"/>
      <c r="NYG512" s="102"/>
      <c r="NYH512" s="103"/>
      <c r="NYI512" s="104"/>
      <c r="NYJ512" s="105"/>
      <c r="NYK512" s="99"/>
      <c r="NYL512" s="99"/>
      <c r="NYM512" s="99"/>
      <c r="NYN512" s="106"/>
      <c r="NYO512" s="74"/>
      <c r="NYP512" s="75"/>
      <c r="NYQ512" s="76"/>
      <c r="NYR512" s="77"/>
      <c r="NYS512" s="78"/>
      <c r="NYT512" s="77"/>
      <c r="NYU512" s="79"/>
      <c r="NYV512" s="80"/>
      <c r="NYW512" s="81"/>
      <c r="NYX512" s="81"/>
      <c r="NYY512" s="129"/>
      <c r="NYZ512" s="82"/>
      <c r="NZA512" s="83"/>
      <c r="NZB512" s="138"/>
      <c r="NZC512" s="83"/>
      <c r="NZD512" s="84"/>
      <c r="NZE512" s="85"/>
      <c r="NZF512" s="86"/>
      <c r="NZG512" s="87"/>
      <c r="NZH512" s="88"/>
      <c r="NZI512" s="89"/>
      <c r="NZJ512" s="90"/>
      <c r="NZK512" s="91"/>
      <c r="NZL512" s="92"/>
      <c r="NZM512" s="91"/>
      <c r="NZN512" s="93"/>
      <c r="NZO512" s="94"/>
      <c r="NZP512" s="95"/>
      <c r="NZQ512" s="96"/>
      <c r="NZR512" s="132"/>
      <c r="NZS512" s="130"/>
      <c r="NZT512" s="78"/>
      <c r="NZU512" s="98"/>
      <c r="NZV512" s="73"/>
      <c r="NZW512" s="74"/>
      <c r="NZX512" s="99"/>
      <c r="NZY512" s="99"/>
      <c r="NZZ512" s="100"/>
      <c r="OAA512" s="101"/>
      <c r="OAB512" s="99"/>
      <c r="OAC512" s="102"/>
      <c r="OAD512" s="103"/>
      <c r="OAE512" s="104"/>
      <c r="OAF512" s="105"/>
      <c r="OAG512" s="99"/>
      <c r="OAH512" s="99"/>
      <c r="OAI512" s="99"/>
      <c r="OAJ512" s="106"/>
      <c r="OAK512" s="74"/>
      <c r="OAL512" s="75"/>
      <c r="OAM512" s="76"/>
      <c r="OAN512" s="77"/>
      <c r="OAO512" s="78"/>
      <c r="OAP512" s="77"/>
      <c r="OAQ512" s="79"/>
      <c r="OAR512" s="80"/>
      <c r="OAS512" s="81"/>
      <c r="OAT512" s="81"/>
      <c r="OAU512" s="129"/>
      <c r="OAV512" s="82"/>
      <c r="OAW512" s="83"/>
      <c r="OAX512" s="138"/>
      <c r="OAY512" s="83"/>
      <c r="OAZ512" s="84"/>
      <c r="OBA512" s="85"/>
      <c r="OBB512" s="86"/>
      <c r="OBC512" s="87"/>
      <c r="OBD512" s="88"/>
      <c r="OBE512" s="89"/>
      <c r="OBF512" s="90"/>
      <c r="OBG512" s="91"/>
      <c r="OBH512" s="92"/>
      <c r="OBI512" s="91"/>
      <c r="OBJ512" s="93"/>
      <c r="OBK512" s="94"/>
      <c r="OBL512" s="95"/>
      <c r="OBM512" s="96"/>
      <c r="OBN512" s="132"/>
      <c r="OBO512" s="130"/>
      <c r="OBP512" s="78"/>
      <c r="OBQ512" s="98"/>
      <c r="OBR512" s="73"/>
      <c r="OBS512" s="74"/>
      <c r="OBT512" s="99"/>
      <c r="OBU512" s="99"/>
      <c r="OBV512" s="100"/>
      <c r="OBW512" s="101"/>
      <c r="OBX512" s="99"/>
      <c r="OBY512" s="102"/>
      <c r="OBZ512" s="103"/>
      <c r="OCA512" s="104"/>
      <c r="OCB512" s="105"/>
      <c r="OCC512" s="99"/>
      <c r="OCD512" s="99"/>
      <c r="OCE512" s="99"/>
      <c r="OCF512" s="106"/>
      <c r="OCG512" s="74"/>
      <c r="OCH512" s="75"/>
      <c r="OCI512" s="76"/>
      <c r="OCJ512" s="77"/>
      <c r="OCK512" s="78"/>
      <c r="OCL512" s="77"/>
      <c r="OCM512" s="79"/>
      <c r="OCN512" s="80"/>
      <c r="OCO512" s="81"/>
      <c r="OCP512" s="81"/>
      <c r="OCQ512" s="129"/>
      <c r="OCR512" s="82"/>
      <c r="OCS512" s="83"/>
      <c r="OCT512" s="138"/>
      <c r="OCU512" s="83"/>
      <c r="OCV512" s="84"/>
      <c r="OCW512" s="85"/>
      <c r="OCX512" s="86"/>
      <c r="OCY512" s="87"/>
      <c r="OCZ512" s="88"/>
      <c r="ODA512" s="89"/>
      <c r="ODB512" s="90"/>
      <c r="ODC512" s="91"/>
      <c r="ODD512" s="92"/>
      <c r="ODE512" s="91"/>
      <c r="ODF512" s="93"/>
      <c r="ODG512" s="94"/>
      <c r="ODH512" s="95"/>
      <c r="ODI512" s="96"/>
      <c r="ODJ512" s="132"/>
      <c r="ODK512" s="130"/>
      <c r="ODL512" s="78"/>
      <c r="ODM512" s="98"/>
      <c r="ODN512" s="73"/>
      <c r="ODO512" s="74"/>
      <c r="ODP512" s="99"/>
      <c r="ODQ512" s="99"/>
      <c r="ODR512" s="100"/>
      <c r="ODS512" s="101"/>
      <c r="ODT512" s="99"/>
      <c r="ODU512" s="102"/>
      <c r="ODV512" s="103"/>
      <c r="ODW512" s="104"/>
      <c r="ODX512" s="105"/>
      <c r="ODY512" s="99"/>
      <c r="ODZ512" s="99"/>
      <c r="OEA512" s="99"/>
      <c r="OEB512" s="106"/>
      <c r="OEC512" s="74"/>
      <c r="OED512" s="75"/>
      <c r="OEE512" s="76"/>
      <c r="OEF512" s="77"/>
      <c r="OEG512" s="78"/>
      <c r="OEH512" s="77"/>
      <c r="OEI512" s="79"/>
      <c r="OEJ512" s="80"/>
      <c r="OEK512" s="81"/>
      <c r="OEL512" s="81"/>
      <c r="OEM512" s="129"/>
      <c r="OEN512" s="82"/>
      <c r="OEO512" s="83"/>
      <c r="OEP512" s="138"/>
      <c r="OEQ512" s="83"/>
      <c r="OER512" s="84"/>
      <c r="OES512" s="85"/>
      <c r="OET512" s="86"/>
      <c r="OEU512" s="87"/>
      <c r="OEV512" s="88"/>
      <c r="OEW512" s="89"/>
      <c r="OEX512" s="90"/>
      <c r="OEY512" s="91"/>
      <c r="OEZ512" s="92"/>
      <c r="OFA512" s="91"/>
      <c r="OFB512" s="93"/>
      <c r="OFC512" s="94"/>
      <c r="OFD512" s="95"/>
      <c r="OFE512" s="96"/>
      <c r="OFF512" s="132"/>
      <c r="OFG512" s="130"/>
      <c r="OFH512" s="78"/>
      <c r="OFI512" s="98"/>
      <c r="OFJ512" s="73"/>
      <c r="OFK512" s="74"/>
      <c r="OFL512" s="99"/>
      <c r="OFM512" s="99"/>
      <c r="OFN512" s="100"/>
      <c r="OFO512" s="101"/>
      <c r="OFP512" s="99"/>
      <c r="OFQ512" s="102"/>
      <c r="OFR512" s="103"/>
      <c r="OFS512" s="104"/>
      <c r="OFT512" s="105"/>
      <c r="OFU512" s="99"/>
      <c r="OFV512" s="99"/>
      <c r="OFW512" s="99"/>
      <c r="OFX512" s="106"/>
      <c r="OFY512" s="74"/>
      <c r="OFZ512" s="75"/>
      <c r="OGA512" s="76"/>
      <c r="OGB512" s="77"/>
      <c r="OGC512" s="78"/>
      <c r="OGD512" s="77"/>
      <c r="OGE512" s="79"/>
      <c r="OGF512" s="80"/>
      <c r="OGG512" s="81"/>
      <c r="OGH512" s="81"/>
      <c r="OGI512" s="129"/>
      <c r="OGJ512" s="82"/>
      <c r="OGK512" s="83"/>
      <c r="OGL512" s="138"/>
      <c r="OGM512" s="83"/>
      <c r="OGN512" s="84"/>
      <c r="OGO512" s="85"/>
      <c r="OGP512" s="86"/>
      <c r="OGQ512" s="87"/>
      <c r="OGR512" s="88"/>
      <c r="OGS512" s="89"/>
      <c r="OGT512" s="90"/>
      <c r="OGU512" s="91"/>
      <c r="OGV512" s="92"/>
      <c r="OGW512" s="91"/>
      <c r="OGX512" s="93"/>
      <c r="OGY512" s="94"/>
      <c r="OGZ512" s="95"/>
      <c r="OHA512" s="96"/>
      <c r="OHB512" s="132"/>
      <c r="OHC512" s="130"/>
      <c r="OHD512" s="78"/>
      <c r="OHE512" s="98"/>
      <c r="OHF512" s="73"/>
      <c r="OHG512" s="74"/>
      <c r="OHH512" s="99"/>
      <c r="OHI512" s="99"/>
      <c r="OHJ512" s="100"/>
      <c r="OHK512" s="101"/>
      <c r="OHL512" s="99"/>
      <c r="OHM512" s="102"/>
      <c r="OHN512" s="103"/>
      <c r="OHO512" s="104"/>
      <c r="OHP512" s="105"/>
      <c r="OHQ512" s="99"/>
      <c r="OHR512" s="99"/>
      <c r="OHS512" s="99"/>
      <c r="OHT512" s="106"/>
      <c r="OHU512" s="74"/>
      <c r="OHV512" s="75"/>
      <c r="OHW512" s="76"/>
      <c r="OHX512" s="77"/>
      <c r="OHY512" s="78"/>
      <c r="OHZ512" s="77"/>
      <c r="OIA512" s="79"/>
      <c r="OIB512" s="80"/>
      <c r="OIC512" s="81"/>
      <c r="OID512" s="81"/>
      <c r="OIE512" s="129"/>
      <c r="OIF512" s="82"/>
      <c r="OIG512" s="83"/>
      <c r="OIH512" s="138"/>
      <c r="OII512" s="83"/>
      <c r="OIJ512" s="84"/>
      <c r="OIK512" s="85"/>
      <c r="OIL512" s="86"/>
      <c r="OIM512" s="87"/>
      <c r="OIN512" s="88"/>
      <c r="OIO512" s="89"/>
      <c r="OIP512" s="90"/>
      <c r="OIQ512" s="91"/>
      <c r="OIR512" s="92"/>
      <c r="OIS512" s="91"/>
      <c r="OIT512" s="93"/>
      <c r="OIU512" s="94"/>
      <c r="OIV512" s="95"/>
      <c r="OIW512" s="96"/>
      <c r="OIX512" s="132"/>
      <c r="OIY512" s="130"/>
      <c r="OIZ512" s="78"/>
      <c r="OJA512" s="98"/>
      <c r="OJB512" s="73"/>
      <c r="OJC512" s="74"/>
      <c r="OJD512" s="99"/>
      <c r="OJE512" s="99"/>
      <c r="OJF512" s="100"/>
      <c r="OJG512" s="101"/>
      <c r="OJH512" s="99"/>
      <c r="OJI512" s="102"/>
      <c r="OJJ512" s="103"/>
      <c r="OJK512" s="104"/>
      <c r="OJL512" s="105"/>
      <c r="OJM512" s="99"/>
      <c r="OJN512" s="99"/>
      <c r="OJO512" s="99"/>
      <c r="OJP512" s="106"/>
      <c r="OJQ512" s="74"/>
      <c r="OJR512" s="75"/>
      <c r="OJS512" s="76"/>
      <c r="OJT512" s="77"/>
      <c r="OJU512" s="78"/>
      <c r="OJV512" s="77"/>
      <c r="OJW512" s="79"/>
      <c r="OJX512" s="80"/>
      <c r="OJY512" s="81"/>
      <c r="OJZ512" s="81"/>
      <c r="OKA512" s="129"/>
      <c r="OKB512" s="82"/>
      <c r="OKC512" s="83"/>
      <c r="OKD512" s="138"/>
      <c r="OKE512" s="83"/>
      <c r="OKF512" s="84"/>
      <c r="OKG512" s="85"/>
      <c r="OKH512" s="86"/>
      <c r="OKI512" s="87"/>
      <c r="OKJ512" s="88"/>
      <c r="OKK512" s="89"/>
      <c r="OKL512" s="90"/>
      <c r="OKM512" s="91"/>
      <c r="OKN512" s="92"/>
      <c r="OKO512" s="91"/>
      <c r="OKP512" s="93"/>
      <c r="OKQ512" s="94"/>
      <c r="OKR512" s="95"/>
      <c r="OKS512" s="96"/>
      <c r="OKT512" s="132"/>
      <c r="OKU512" s="130"/>
      <c r="OKV512" s="78"/>
      <c r="OKW512" s="98"/>
      <c r="OKX512" s="73"/>
      <c r="OKY512" s="74"/>
      <c r="OKZ512" s="99"/>
      <c r="OLA512" s="99"/>
      <c r="OLB512" s="100"/>
      <c r="OLC512" s="101"/>
      <c r="OLD512" s="99"/>
      <c r="OLE512" s="102"/>
      <c r="OLF512" s="103"/>
      <c r="OLG512" s="104"/>
      <c r="OLH512" s="105"/>
      <c r="OLI512" s="99"/>
      <c r="OLJ512" s="99"/>
      <c r="OLK512" s="99"/>
      <c r="OLL512" s="106"/>
      <c r="OLM512" s="74"/>
      <c r="OLN512" s="75"/>
      <c r="OLO512" s="76"/>
      <c r="OLP512" s="77"/>
      <c r="OLQ512" s="78"/>
      <c r="OLR512" s="77"/>
      <c r="OLS512" s="79"/>
      <c r="OLT512" s="80"/>
      <c r="OLU512" s="81"/>
      <c r="OLV512" s="81"/>
      <c r="OLW512" s="129"/>
      <c r="OLX512" s="82"/>
      <c r="OLY512" s="83"/>
      <c r="OLZ512" s="138"/>
      <c r="OMA512" s="83"/>
      <c r="OMB512" s="84"/>
      <c r="OMC512" s="85"/>
      <c r="OMD512" s="86"/>
      <c r="OME512" s="87"/>
      <c r="OMF512" s="88"/>
      <c r="OMG512" s="89"/>
      <c r="OMH512" s="90"/>
      <c r="OMI512" s="91"/>
      <c r="OMJ512" s="92"/>
      <c r="OMK512" s="91"/>
      <c r="OML512" s="93"/>
      <c r="OMM512" s="94"/>
      <c r="OMN512" s="95"/>
      <c r="OMO512" s="96"/>
      <c r="OMP512" s="132"/>
      <c r="OMQ512" s="130"/>
      <c r="OMR512" s="78"/>
      <c r="OMS512" s="98"/>
      <c r="OMT512" s="73"/>
      <c r="OMU512" s="74"/>
      <c r="OMV512" s="99"/>
      <c r="OMW512" s="99"/>
      <c r="OMX512" s="100"/>
      <c r="OMY512" s="101"/>
      <c r="OMZ512" s="99"/>
      <c r="ONA512" s="102"/>
      <c r="ONB512" s="103"/>
      <c r="ONC512" s="104"/>
      <c r="OND512" s="105"/>
      <c r="ONE512" s="99"/>
      <c r="ONF512" s="99"/>
      <c r="ONG512" s="99"/>
      <c r="ONH512" s="106"/>
      <c r="ONI512" s="74"/>
      <c r="ONJ512" s="75"/>
      <c r="ONK512" s="76"/>
      <c r="ONL512" s="77"/>
      <c r="ONM512" s="78"/>
      <c r="ONN512" s="77"/>
      <c r="ONO512" s="79"/>
      <c r="ONP512" s="80"/>
      <c r="ONQ512" s="81"/>
      <c r="ONR512" s="81"/>
      <c r="ONS512" s="129"/>
      <c r="ONT512" s="82"/>
      <c r="ONU512" s="83"/>
      <c r="ONV512" s="138"/>
      <c r="ONW512" s="83"/>
      <c r="ONX512" s="84"/>
      <c r="ONY512" s="85"/>
      <c r="ONZ512" s="86"/>
      <c r="OOA512" s="87"/>
      <c r="OOB512" s="88"/>
      <c r="OOC512" s="89"/>
      <c r="OOD512" s="90"/>
      <c r="OOE512" s="91"/>
      <c r="OOF512" s="92"/>
      <c r="OOG512" s="91"/>
      <c r="OOH512" s="93"/>
      <c r="OOI512" s="94"/>
      <c r="OOJ512" s="95"/>
      <c r="OOK512" s="96"/>
      <c r="OOL512" s="132"/>
      <c r="OOM512" s="130"/>
      <c r="OON512" s="78"/>
      <c r="OOO512" s="98"/>
      <c r="OOP512" s="73"/>
      <c r="OOQ512" s="74"/>
      <c r="OOR512" s="99"/>
      <c r="OOS512" s="99"/>
      <c r="OOT512" s="100"/>
      <c r="OOU512" s="101"/>
      <c r="OOV512" s="99"/>
      <c r="OOW512" s="102"/>
      <c r="OOX512" s="103"/>
      <c r="OOY512" s="104"/>
      <c r="OOZ512" s="105"/>
      <c r="OPA512" s="99"/>
      <c r="OPB512" s="99"/>
      <c r="OPC512" s="99"/>
      <c r="OPD512" s="106"/>
      <c r="OPE512" s="74"/>
      <c r="OPF512" s="75"/>
      <c r="OPG512" s="76"/>
      <c r="OPH512" s="77"/>
      <c r="OPI512" s="78"/>
      <c r="OPJ512" s="77"/>
      <c r="OPK512" s="79"/>
      <c r="OPL512" s="80"/>
      <c r="OPM512" s="81"/>
      <c r="OPN512" s="81"/>
      <c r="OPO512" s="129"/>
      <c r="OPP512" s="82"/>
      <c r="OPQ512" s="83"/>
      <c r="OPR512" s="138"/>
      <c r="OPS512" s="83"/>
      <c r="OPT512" s="84"/>
      <c r="OPU512" s="85"/>
      <c r="OPV512" s="86"/>
      <c r="OPW512" s="87"/>
      <c r="OPX512" s="88"/>
      <c r="OPY512" s="89"/>
      <c r="OPZ512" s="90"/>
      <c r="OQA512" s="91"/>
      <c r="OQB512" s="92"/>
      <c r="OQC512" s="91"/>
      <c r="OQD512" s="93"/>
      <c r="OQE512" s="94"/>
      <c r="OQF512" s="95"/>
      <c r="OQG512" s="96"/>
      <c r="OQH512" s="132"/>
      <c r="OQI512" s="130"/>
      <c r="OQJ512" s="78"/>
      <c r="OQK512" s="98"/>
      <c r="OQL512" s="73"/>
      <c r="OQM512" s="74"/>
      <c r="OQN512" s="99"/>
      <c r="OQO512" s="99"/>
      <c r="OQP512" s="100"/>
      <c r="OQQ512" s="101"/>
      <c r="OQR512" s="99"/>
      <c r="OQS512" s="102"/>
      <c r="OQT512" s="103"/>
      <c r="OQU512" s="104"/>
      <c r="OQV512" s="105"/>
      <c r="OQW512" s="99"/>
      <c r="OQX512" s="99"/>
      <c r="OQY512" s="99"/>
      <c r="OQZ512" s="106"/>
      <c r="ORA512" s="74"/>
      <c r="ORB512" s="75"/>
      <c r="ORC512" s="76"/>
      <c r="ORD512" s="77"/>
      <c r="ORE512" s="78"/>
      <c r="ORF512" s="77"/>
      <c r="ORG512" s="79"/>
      <c r="ORH512" s="80"/>
      <c r="ORI512" s="81"/>
      <c r="ORJ512" s="81"/>
      <c r="ORK512" s="129"/>
      <c r="ORL512" s="82"/>
      <c r="ORM512" s="83"/>
      <c r="ORN512" s="138"/>
      <c r="ORO512" s="83"/>
      <c r="ORP512" s="84"/>
      <c r="ORQ512" s="85"/>
      <c r="ORR512" s="86"/>
      <c r="ORS512" s="87"/>
      <c r="ORT512" s="88"/>
      <c r="ORU512" s="89"/>
      <c r="ORV512" s="90"/>
      <c r="ORW512" s="91"/>
      <c r="ORX512" s="92"/>
      <c r="ORY512" s="91"/>
      <c r="ORZ512" s="93"/>
      <c r="OSA512" s="94"/>
      <c r="OSB512" s="95"/>
      <c r="OSC512" s="96"/>
      <c r="OSD512" s="132"/>
      <c r="OSE512" s="130"/>
      <c r="OSF512" s="78"/>
      <c r="OSG512" s="98"/>
      <c r="OSH512" s="73"/>
      <c r="OSI512" s="74"/>
      <c r="OSJ512" s="99"/>
      <c r="OSK512" s="99"/>
      <c r="OSL512" s="100"/>
      <c r="OSM512" s="101"/>
      <c r="OSN512" s="99"/>
      <c r="OSO512" s="102"/>
      <c r="OSP512" s="103"/>
      <c r="OSQ512" s="104"/>
      <c r="OSR512" s="105"/>
      <c r="OSS512" s="99"/>
      <c r="OST512" s="99"/>
      <c r="OSU512" s="99"/>
      <c r="OSV512" s="106"/>
      <c r="OSW512" s="74"/>
      <c r="OSX512" s="75"/>
      <c r="OSY512" s="76"/>
      <c r="OSZ512" s="77"/>
      <c r="OTA512" s="78"/>
      <c r="OTB512" s="77"/>
      <c r="OTC512" s="79"/>
      <c r="OTD512" s="80"/>
      <c r="OTE512" s="81"/>
      <c r="OTF512" s="81"/>
      <c r="OTG512" s="129"/>
      <c r="OTH512" s="82"/>
      <c r="OTI512" s="83"/>
      <c r="OTJ512" s="138"/>
      <c r="OTK512" s="83"/>
      <c r="OTL512" s="84"/>
      <c r="OTM512" s="85"/>
      <c r="OTN512" s="86"/>
      <c r="OTO512" s="87"/>
      <c r="OTP512" s="88"/>
      <c r="OTQ512" s="89"/>
      <c r="OTR512" s="90"/>
      <c r="OTS512" s="91"/>
      <c r="OTT512" s="92"/>
      <c r="OTU512" s="91"/>
      <c r="OTV512" s="93"/>
      <c r="OTW512" s="94"/>
      <c r="OTX512" s="95"/>
      <c r="OTY512" s="96"/>
      <c r="OTZ512" s="132"/>
      <c r="OUA512" s="130"/>
      <c r="OUB512" s="78"/>
      <c r="OUC512" s="98"/>
      <c r="OUD512" s="73"/>
      <c r="OUE512" s="74"/>
      <c r="OUF512" s="99"/>
      <c r="OUG512" s="99"/>
      <c r="OUH512" s="100"/>
      <c r="OUI512" s="101"/>
      <c r="OUJ512" s="99"/>
      <c r="OUK512" s="102"/>
      <c r="OUL512" s="103"/>
      <c r="OUM512" s="104"/>
      <c r="OUN512" s="105"/>
      <c r="OUO512" s="99"/>
      <c r="OUP512" s="99"/>
      <c r="OUQ512" s="99"/>
      <c r="OUR512" s="106"/>
      <c r="OUS512" s="74"/>
      <c r="OUT512" s="75"/>
      <c r="OUU512" s="76"/>
      <c r="OUV512" s="77"/>
      <c r="OUW512" s="78"/>
      <c r="OUX512" s="77"/>
      <c r="OUY512" s="79"/>
      <c r="OUZ512" s="80"/>
      <c r="OVA512" s="81"/>
      <c r="OVB512" s="81"/>
      <c r="OVC512" s="129"/>
      <c r="OVD512" s="82"/>
      <c r="OVE512" s="83"/>
      <c r="OVF512" s="138"/>
      <c r="OVG512" s="83"/>
      <c r="OVH512" s="84"/>
      <c r="OVI512" s="85"/>
      <c r="OVJ512" s="86"/>
      <c r="OVK512" s="87"/>
      <c r="OVL512" s="88"/>
      <c r="OVM512" s="89"/>
      <c r="OVN512" s="90"/>
      <c r="OVO512" s="91"/>
      <c r="OVP512" s="92"/>
      <c r="OVQ512" s="91"/>
      <c r="OVR512" s="93"/>
      <c r="OVS512" s="94"/>
      <c r="OVT512" s="95"/>
      <c r="OVU512" s="96"/>
      <c r="OVV512" s="132"/>
      <c r="OVW512" s="130"/>
      <c r="OVX512" s="78"/>
      <c r="OVY512" s="98"/>
      <c r="OVZ512" s="73"/>
      <c r="OWA512" s="74"/>
      <c r="OWB512" s="99"/>
      <c r="OWC512" s="99"/>
      <c r="OWD512" s="100"/>
      <c r="OWE512" s="101"/>
      <c r="OWF512" s="99"/>
      <c r="OWG512" s="102"/>
      <c r="OWH512" s="103"/>
      <c r="OWI512" s="104"/>
      <c r="OWJ512" s="105"/>
      <c r="OWK512" s="99"/>
      <c r="OWL512" s="99"/>
      <c r="OWM512" s="99"/>
      <c r="OWN512" s="106"/>
      <c r="OWO512" s="74"/>
      <c r="OWP512" s="75"/>
      <c r="OWQ512" s="76"/>
      <c r="OWR512" s="77"/>
      <c r="OWS512" s="78"/>
      <c r="OWT512" s="77"/>
      <c r="OWU512" s="79"/>
      <c r="OWV512" s="80"/>
      <c r="OWW512" s="81"/>
      <c r="OWX512" s="81"/>
      <c r="OWY512" s="129"/>
      <c r="OWZ512" s="82"/>
      <c r="OXA512" s="83"/>
      <c r="OXB512" s="138"/>
      <c r="OXC512" s="83"/>
      <c r="OXD512" s="84"/>
      <c r="OXE512" s="85"/>
      <c r="OXF512" s="86"/>
      <c r="OXG512" s="87"/>
      <c r="OXH512" s="88"/>
      <c r="OXI512" s="89"/>
      <c r="OXJ512" s="90"/>
      <c r="OXK512" s="91"/>
      <c r="OXL512" s="92"/>
      <c r="OXM512" s="91"/>
      <c r="OXN512" s="93"/>
      <c r="OXO512" s="94"/>
      <c r="OXP512" s="95"/>
      <c r="OXQ512" s="96"/>
      <c r="OXR512" s="132"/>
      <c r="OXS512" s="130"/>
      <c r="OXT512" s="78"/>
      <c r="OXU512" s="98"/>
      <c r="OXV512" s="73"/>
      <c r="OXW512" s="74"/>
      <c r="OXX512" s="99"/>
      <c r="OXY512" s="99"/>
      <c r="OXZ512" s="100"/>
      <c r="OYA512" s="101"/>
      <c r="OYB512" s="99"/>
      <c r="OYC512" s="102"/>
      <c r="OYD512" s="103"/>
      <c r="OYE512" s="104"/>
      <c r="OYF512" s="105"/>
      <c r="OYG512" s="99"/>
      <c r="OYH512" s="99"/>
      <c r="OYI512" s="99"/>
      <c r="OYJ512" s="106"/>
      <c r="OYK512" s="74"/>
      <c r="OYL512" s="75"/>
      <c r="OYM512" s="76"/>
      <c r="OYN512" s="77"/>
      <c r="OYO512" s="78"/>
      <c r="OYP512" s="77"/>
      <c r="OYQ512" s="79"/>
      <c r="OYR512" s="80"/>
      <c r="OYS512" s="81"/>
      <c r="OYT512" s="81"/>
      <c r="OYU512" s="129"/>
      <c r="OYV512" s="82"/>
      <c r="OYW512" s="83"/>
      <c r="OYX512" s="138"/>
      <c r="OYY512" s="83"/>
      <c r="OYZ512" s="84"/>
      <c r="OZA512" s="85"/>
      <c r="OZB512" s="86"/>
      <c r="OZC512" s="87"/>
      <c r="OZD512" s="88"/>
      <c r="OZE512" s="89"/>
      <c r="OZF512" s="90"/>
      <c r="OZG512" s="91"/>
      <c r="OZH512" s="92"/>
      <c r="OZI512" s="91"/>
      <c r="OZJ512" s="93"/>
      <c r="OZK512" s="94"/>
      <c r="OZL512" s="95"/>
      <c r="OZM512" s="96"/>
      <c r="OZN512" s="132"/>
      <c r="OZO512" s="130"/>
      <c r="OZP512" s="78"/>
      <c r="OZQ512" s="98"/>
      <c r="OZR512" s="73"/>
      <c r="OZS512" s="74"/>
      <c r="OZT512" s="99"/>
      <c r="OZU512" s="99"/>
      <c r="OZV512" s="100"/>
      <c r="OZW512" s="101"/>
      <c r="OZX512" s="99"/>
      <c r="OZY512" s="102"/>
      <c r="OZZ512" s="103"/>
      <c r="PAA512" s="104"/>
      <c r="PAB512" s="105"/>
      <c r="PAC512" s="99"/>
      <c r="PAD512" s="99"/>
      <c r="PAE512" s="99"/>
      <c r="PAF512" s="106"/>
      <c r="PAG512" s="74"/>
      <c r="PAH512" s="75"/>
      <c r="PAI512" s="76"/>
      <c r="PAJ512" s="77"/>
      <c r="PAK512" s="78"/>
      <c r="PAL512" s="77"/>
      <c r="PAM512" s="79"/>
      <c r="PAN512" s="80"/>
      <c r="PAO512" s="81"/>
      <c r="PAP512" s="81"/>
      <c r="PAQ512" s="129"/>
      <c r="PAR512" s="82"/>
      <c r="PAS512" s="83"/>
      <c r="PAT512" s="138"/>
      <c r="PAU512" s="83"/>
      <c r="PAV512" s="84"/>
      <c r="PAW512" s="85"/>
      <c r="PAX512" s="86"/>
      <c r="PAY512" s="87"/>
      <c r="PAZ512" s="88"/>
      <c r="PBA512" s="89"/>
      <c r="PBB512" s="90"/>
      <c r="PBC512" s="91"/>
      <c r="PBD512" s="92"/>
      <c r="PBE512" s="91"/>
      <c r="PBF512" s="93"/>
      <c r="PBG512" s="94"/>
      <c r="PBH512" s="95"/>
      <c r="PBI512" s="96"/>
      <c r="PBJ512" s="132"/>
      <c r="PBK512" s="130"/>
      <c r="PBL512" s="78"/>
      <c r="PBM512" s="98"/>
      <c r="PBN512" s="73"/>
      <c r="PBO512" s="74"/>
      <c r="PBP512" s="99"/>
      <c r="PBQ512" s="99"/>
      <c r="PBR512" s="100"/>
      <c r="PBS512" s="101"/>
      <c r="PBT512" s="99"/>
      <c r="PBU512" s="102"/>
      <c r="PBV512" s="103"/>
      <c r="PBW512" s="104"/>
      <c r="PBX512" s="105"/>
      <c r="PBY512" s="99"/>
      <c r="PBZ512" s="99"/>
      <c r="PCA512" s="99"/>
      <c r="PCB512" s="106"/>
      <c r="PCC512" s="74"/>
      <c r="PCD512" s="75"/>
      <c r="PCE512" s="76"/>
      <c r="PCF512" s="77"/>
      <c r="PCG512" s="78"/>
      <c r="PCH512" s="77"/>
      <c r="PCI512" s="79"/>
      <c r="PCJ512" s="80"/>
      <c r="PCK512" s="81"/>
      <c r="PCL512" s="81"/>
      <c r="PCM512" s="129"/>
      <c r="PCN512" s="82"/>
      <c r="PCO512" s="83"/>
      <c r="PCP512" s="138"/>
      <c r="PCQ512" s="83"/>
      <c r="PCR512" s="84"/>
      <c r="PCS512" s="85"/>
      <c r="PCT512" s="86"/>
      <c r="PCU512" s="87"/>
      <c r="PCV512" s="88"/>
      <c r="PCW512" s="89"/>
      <c r="PCX512" s="90"/>
      <c r="PCY512" s="91"/>
      <c r="PCZ512" s="92"/>
      <c r="PDA512" s="91"/>
      <c r="PDB512" s="93"/>
      <c r="PDC512" s="94"/>
      <c r="PDD512" s="95"/>
      <c r="PDE512" s="96"/>
      <c r="PDF512" s="132"/>
      <c r="PDG512" s="130"/>
      <c r="PDH512" s="78"/>
      <c r="PDI512" s="98"/>
      <c r="PDJ512" s="73"/>
      <c r="PDK512" s="74"/>
      <c r="PDL512" s="99"/>
      <c r="PDM512" s="99"/>
      <c r="PDN512" s="100"/>
      <c r="PDO512" s="101"/>
      <c r="PDP512" s="99"/>
      <c r="PDQ512" s="102"/>
      <c r="PDR512" s="103"/>
      <c r="PDS512" s="104"/>
      <c r="PDT512" s="105"/>
      <c r="PDU512" s="99"/>
      <c r="PDV512" s="99"/>
      <c r="PDW512" s="99"/>
      <c r="PDX512" s="106"/>
      <c r="PDY512" s="74"/>
      <c r="PDZ512" s="75"/>
      <c r="PEA512" s="76"/>
      <c r="PEB512" s="77"/>
      <c r="PEC512" s="78"/>
      <c r="PED512" s="77"/>
      <c r="PEE512" s="79"/>
      <c r="PEF512" s="80"/>
      <c r="PEG512" s="81"/>
      <c r="PEH512" s="81"/>
      <c r="PEI512" s="129"/>
      <c r="PEJ512" s="82"/>
      <c r="PEK512" s="83"/>
      <c r="PEL512" s="138"/>
      <c r="PEM512" s="83"/>
      <c r="PEN512" s="84"/>
      <c r="PEO512" s="85"/>
      <c r="PEP512" s="86"/>
      <c r="PEQ512" s="87"/>
      <c r="PER512" s="88"/>
      <c r="PES512" s="89"/>
      <c r="PET512" s="90"/>
      <c r="PEU512" s="91"/>
      <c r="PEV512" s="92"/>
      <c r="PEW512" s="91"/>
      <c r="PEX512" s="93"/>
      <c r="PEY512" s="94"/>
      <c r="PEZ512" s="95"/>
      <c r="PFA512" s="96"/>
      <c r="PFB512" s="132"/>
      <c r="PFC512" s="130"/>
      <c r="PFD512" s="78"/>
      <c r="PFE512" s="98"/>
      <c r="PFF512" s="73"/>
      <c r="PFG512" s="74"/>
      <c r="PFH512" s="99"/>
      <c r="PFI512" s="99"/>
      <c r="PFJ512" s="100"/>
      <c r="PFK512" s="101"/>
      <c r="PFL512" s="99"/>
      <c r="PFM512" s="102"/>
      <c r="PFN512" s="103"/>
      <c r="PFO512" s="104"/>
      <c r="PFP512" s="105"/>
      <c r="PFQ512" s="99"/>
      <c r="PFR512" s="99"/>
      <c r="PFS512" s="99"/>
      <c r="PFT512" s="106"/>
      <c r="PFU512" s="74"/>
      <c r="PFV512" s="75"/>
      <c r="PFW512" s="76"/>
      <c r="PFX512" s="77"/>
      <c r="PFY512" s="78"/>
      <c r="PFZ512" s="77"/>
      <c r="PGA512" s="79"/>
      <c r="PGB512" s="80"/>
      <c r="PGC512" s="81"/>
      <c r="PGD512" s="81"/>
      <c r="PGE512" s="129"/>
      <c r="PGF512" s="82"/>
      <c r="PGG512" s="83"/>
      <c r="PGH512" s="138"/>
      <c r="PGI512" s="83"/>
      <c r="PGJ512" s="84"/>
      <c r="PGK512" s="85"/>
      <c r="PGL512" s="86"/>
      <c r="PGM512" s="87"/>
      <c r="PGN512" s="88"/>
      <c r="PGO512" s="89"/>
      <c r="PGP512" s="90"/>
      <c r="PGQ512" s="91"/>
      <c r="PGR512" s="92"/>
      <c r="PGS512" s="91"/>
      <c r="PGT512" s="93"/>
      <c r="PGU512" s="94"/>
      <c r="PGV512" s="95"/>
      <c r="PGW512" s="96"/>
      <c r="PGX512" s="132"/>
      <c r="PGY512" s="130"/>
      <c r="PGZ512" s="78"/>
      <c r="PHA512" s="98"/>
      <c r="PHB512" s="73"/>
      <c r="PHC512" s="74"/>
      <c r="PHD512" s="99"/>
      <c r="PHE512" s="99"/>
      <c r="PHF512" s="100"/>
      <c r="PHG512" s="101"/>
      <c r="PHH512" s="99"/>
      <c r="PHI512" s="102"/>
      <c r="PHJ512" s="103"/>
      <c r="PHK512" s="104"/>
      <c r="PHL512" s="105"/>
      <c r="PHM512" s="99"/>
      <c r="PHN512" s="99"/>
      <c r="PHO512" s="99"/>
      <c r="PHP512" s="106"/>
      <c r="PHQ512" s="74"/>
      <c r="PHR512" s="75"/>
      <c r="PHS512" s="76"/>
      <c r="PHT512" s="77"/>
      <c r="PHU512" s="78"/>
      <c r="PHV512" s="77"/>
      <c r="PHW512" s="79"/>
      <c r="PHX512" s="80"/>
      <c r="PHY512" s="81"/>
      <c r="PHZ512" s="81"/>
      <c r="PIA512" s="129"/>
      <c r="PIB512" s="82"/>
      <c r="PIC512" s="83"/>
      <c r="PID512" s="138"/>
      <c r="PIE512" s="83"/>
      <c r="PIF512" s="84"/>
      <c r="PIG512" s="85"/>
      <c r="PIH512" s="86"/>
      <c r="PII512" s="87"/>
      <c r="PIJ512" s="88"/>
      <c r="PIK512" s="89"/>
      <c r="PIL512" s="90"/>
      <c r="PIM512" s="91"/>
      <c r="PIN512" s="92"/>
      <c r="PIO512" s="91"/>
      <c r="PIP512" s="93"/>
      <c r="PIQ512" s="94"/>
      <c r="PIR512" s="95"/>
      <c r="PIS512" s="96"/>
      <c r="PIT512" s="132"/>
      <c r="PIU512" s="130"/>
      <c r="PIV512" s="78"/>
      <c r="PIW512" s="98"/>
      <c r="PIX512" s="73"/>
      <c r="PIY512" s="74"/>
      <c r="PIZ512" s="99"/>
      <c r="PJA512" s="99"/>
      <c r="PJB512" s="100"/>
      <c r="PJC512" s="101"/>
      <c r="PJD512" s="99"/>
      <c r="PJE512" s="102"/>
      <c r="PJF512" s="103"/>
      <c r="PJG512" s="104"/>
      <c r="PJH512" s="105"/>
      <c r="PJI512" s="99"/>
      <c r="PJJ512" s="99"/>
      <c r="PJK512" s="99"/>
      <c r="PJL512" s="106"/>
      <c r="PJM512" s="74"/>
      <c r="PJN512" s="75"/>
      <c r="PJO512" s="76"/>
      <c r="PJP512" s="77"/>
      <c r="PJQ512" s="78"/>
      <c r="PJR512" s="77"/>
      <c r="PJS512" s="79"/>
      <c r="PJT512" s="80"/>
      <c r="PJU512" s="81"/>
      <c r="PJV512" s="81"/>
      <c r="PJW512" s="129"/>
      <c r="PJX512" s="82"/>
      <c r="PJY512" s="83"/>
      <c r="PJZ512" s="138"/>
      <c r="PKA512" s="83"/>
      <c r="PKB512" s="84"/>
      <c r="PKC512" s="85"/>
      <c r="PKD512" s="86"/>
      <c r="PKE512" s="87"/>
      <c r="PKF512" s="88"/>
      <c r="PKG512" s="89"/>
      <c r="PKH512" s="90"/>
      <c r="PKI512" s="91"/>
      <c r="PKJ512" s="92"/>
      <c r="PKK512" s="91"/>
      <c r="PKL512" s="93"/>
      <c r="PKM512" s="94"/>
      <c r="PKN512" s="95"/>
      <c r="PKO512" s="96"/>
      <c r="PKP512" s="132"/>
      <c r="PKQ512" s="130"/>
      <c r="PKR512" s="78"/>
      <c r="PKS512" s="98"/>
      <c r="PKT512" s="73"/>
      <c r="PKU512" s="74"/>
      <c r="PKV512" s="99"/>
      <c r="PKW512" s="99"/>
      <c r="PKX512" s="100"/>
      <c r="PKY512" s="101"/>
      <c r="PKZ512" s="99"/>
      <c r="PLA512" s="102"/>
      <c r="PLB512" s="103"/>
      <c r="PLC512" s="104"/>
      <c r="PLD512" s="105"/>
      <c r="PLE512" s="99"/>
      <c r="PLF512" s="99"/>
      <c r="PLG512" s="99"/>
      <c r="PLH512" s="106"/>
      <c r="PLI512" s="74"/>
      <c r="PLJ512" s="75"/>
      <c r="PLK512" s="76"/>
      <c r="PLL512" s="77"/>
      <c r="PLM512" s="78"/>
      <c r="PLN512" s="77"/>
      <c r="PLO512" s="79"/>
      <c r="PLP512" s="80"/>
      <c r="PLQ512" s="81"/>
      <c r="PLR512" s="81"/>
      <c r="PLS512" s="129"/>
      <c r="PLT512" s="82"/>
      <c r="PLU512" s="83"/>
      <c r="PLV512" s="138"/>
      <c r="PLW512" s="83"/>
      <c r="PLX512" s="84"/>
      <c r="PLY512" s="85"/>
      <c r="PLZ512" s="86"/>
      <c r="PMA512" s="87"/>
      <c r="PMB512" s="88"/>
      <c r="PMC512" s="89"/>
      <c r="PMD512" s="90"/>
      <c r="PME512" s="91"/>
      <c r="PMF512" s="92"/>
      <c r="PMG512" s="91"/>
      <c r="PMH512" s="93"/>
      <c r="PMI512" s="94"/>
      <c r="PMJ512" s="95"/>
      <c r="PMK512" s="96"/>
      <c r="PML512" s="132"/>
      <c r="PMM512" s="130"/>
      <c r="PMN512" s="78"/>
      <c r="PMO512" s="98"/>
      <c r="PMP512" s="73"/>
      <c r="PMQ512" s="74"/>
      <c r="PMR512" s="99"/>
      <c r="PMS512" s="99"/>
      <c r="PMT512" s="100"/>
      <c r="PMU512" s="101"/>
      <c r="PMV512" s="99"/>
      <c r="PMW512" s="102"/>
      <c r="PMX512" s="103"/>
      <c r="PMY512" s="104"/>
      <c r="PMZ512" s="105"/>
      <c r="PNA512" s="99"/>
      <c r="PNB512" s="99"/>
      <c r="PNC512" s="99"/>
      <c r="PND512" s="106"/>
      <c r="PNE512" s="74"/>
      <c r="PNF512" s="75"/>
      <c r="PNG512" s="76"/>
      <c r="PNH512" s="77"/>
      <c r="PNI512" s="78"/>
      <c r="PNJ512" s="77"/>
      <c r="PNK512" s="79"/>
      <c r="PNL512" s="80"/>
      <c r="PNM512" s="81"/>
      <c r="PNN512" s="81"/>
      <c r="PNO512" s="129"/>
      <c r="PNP512" s="82"/>
      <c r="PNQ512" s="83"/>
      <c r="PNR512" s="138"/>
      <c r="PNS512" s="83"/>
      <c r="PNT512" s="84"/>
      <c r="PNU512" s="85"/>
      <c r="PNV512" s="86"/>
      <c r="PNW512" s="87"/>
      <c r="PNX512" s="88"/>
      <c r="PNY512" s="89"/>
      <c r="PNZ512" s="90"/>
      <c r="POA512" s="91"/>
      <c r="POB512" s="92"/>
      <c r="POC512" s="91"/>
      <c r="POD512" s="93"/>
      <c r="POE512" s="94"/>
      <c r="POF512" s="95"/>
      <c r="POG512" s="96"/>
      <c r="POH512" s="132"/>
      <c r="POI512" s="130"/>
      <c r="POJ512" s="78"/>
      <c r="POK512" s="98"/>
      <c r="POL512" s="73"/>
      <c r="POM512" s="74"/>
      <c r="PON512" s="99"/>
      <c r="POO512" s="99"/>
      <c r="POP512" s="100"/>
      <c r="POQ512" s="101"/>
      <c r="POR512" s="99"/>
      <c r="POS512" s="102"/>
      <c r="POT512" s="103"/>
      <c r="POU512" s="104"/>
      <c r="POV512" s="105"/>
      <c r="POW512" s="99"/>
      <c r="POX512" s="99"/>
      <c r="POY512" s="99"/>
      <c r="POZ512" s="106"/>
      <c r="PPA512" s="74"/>
      <c r="PPB512" s="75"/>
      <c r="PPC512" s="76"/>
      <c r="PPD512" s="77"/>
      <c r="PPE512" s="78"/>
      <c r="PPF512" s="77"/>
      <c r="PPG512" s="79"/>
      <c r="PPH512" s="80"/>
      <c r="PPI512" s="81"/>
      <c r="PPJ512" s="81"/>
      <c r="PPK512" s="129"/>
      <c r="PPL512" s="82"/>
      <c r="PPM512" s="83"/>
      <c r="PPN512" s="138"/>
      <c r="PPO512" s="83"/>
      <c r="PPP512" s="84"/>
      <c r="PPQ512" s="85"/>
      <c r="PPR512" s="86"/>
      <c r="PPS512" s="87"/>
      <c r="PPT512" s="88"/>
      <c r="PPU512" s="89"/>
      <c r="PPV512" s="90"/>
      <c r="PPW512" s="91"/>
      <c r="PPX512" s="92"/>
      <c r="PPY512" s="91"/>
      <c r="PPZ512" s="93"/>
      <c r="PQA512" s="94"/>
      <c r="PQB512" s="95"/>
      <c r="PQC512" s="96"/>
      <c r="PQD512" s="132"/>
      <c r="PQE512" s="130"/>
      <c r="PQF512" s="78"/>
      <c r="PQG512" s="98"/>
      <c r="PQH512" s="73"/>
      <c r="PQI512" s="74"/>
      <c r="PQJ512" s="99"/>
      <c r="PQK512" s="99"/>
      <c r="PQL512" s="100"/>
      <c r="PQM512" s="101"/>
      <c r="PQN512" s="99"/>
      <c r="PQO512" s="102"/>
      <c r="PQP512" s="103"/>
      <c r="PQQ512" s="104"/>
      <c r="PQR512" s="105"/>
      <c r="PQS512" s="99"/>
      <c r="PQT512" s="99"/>
      <c r="PQU512" s="99"/>
      <c r="PQV512" s="106"/>
      <c r="PQW512" s="74"/>
      <c r="PQX512" s="75"/>
      <c r="PQY512" s="76"/>
      <c r="PQZ512" s="77"/>
      <c r="PRA512" s="78"/>
      <c r="PRB512" s="77"/>
      <c r="PRC512" s="79"/>
      <c r="PRD512" s="80"/>
      <c r="PRE512" s="81"/>
      <c r="PRF512" s="81"/>
      <c r="PRG512" s="129"/>
      <c r="PRH512" s="82"/>
      <c r="PRI512" s="83"/>
      <c r="PRJ512" s="138"/>
      <c r="PRK512" s="83"/>
      <c r="PRL512" s="84"/>
      <c r="PRM512" s="85"/>
      <c r="PRN512" s="86"/>
      <c r="PRO512" s="87"/>
      <c r="PRP512" s="88"/>
      <c r="PRQ512" s="89"/>
      <c r="PRR512" s="90"/>
      <c r="PRS512" s="91"/>
      <c r="PRT512" s="92"/>
      <c r="PRU512" s="91"/>
      <c r="PRV512" s="93"/>
      <c r="PRW512" s="94"/>
      <c r="PRX512" s="95"/>
      <c r="PRY512" s="96"/>
      <c r="PRZ512" s="132"/>
      <c r="PSA512" s="130"/>
      <c r="PSB512" s="78"/>
      <c r="PSC512" s="98"/>
      <c r="PSD512" s="73"/>
      <c r="PSE512" s="74"/>
      <c r="PSF512" s="99"/>
      <c r="PSG512" s="99"/>
      <c r="PSH512" s="100"/>
      <c r="PSI512" s="101"/>
      <c r="PSJ512" s="99"/>
      <c r="PSK512" s="102"/>
      <c r="PSL512" s="103"/>
      <c r="PSM512" s="104"/>
      <c r="PSN512" s="105"/>
      <c r="PSO512" s="99"/>
      <c r="PSP512" s="99"/>
      <c r="PSQ512" s="99"/>
      <c r="PSR512" s="106"/>
      <c r="PSS512" s="74"/>
      <c r="PST512" s="75"/>
      <c r="PSU512" s="76"/>
      <c r="PSV512" s="77"/>
      <c r="PSW512" s="78"/>
      <c r="PSX512" s="77"/>
      <c r="PSY512" s="79"/>
      <c r="PSZ512" s="80"/>
      <c r="PTA512" s="81"/>
      <c r="PTB512" s="81"/>
      <c r="PTC512" s="129"/>
      <c r="PTD512" s="82"/>
      <c r="PTE512" s="83"/>
      <c r="PTF512" s="138"/>
      <c r="PTG512" s="83"/>
      <c r="PTH512" s="84"/>
      <c r="PTI512" s="85"/>
      <c r="PTJ512" s="86"/>
      <c r="PTK512" s="87"/>
      <c r="PTL512" s="88"/>
      <c r="PTM512" s="89"/>
      <c r="PTN512" s="90"/>
      <c r="PTO512" s="91"/>
      <c r="PTP512" s="92"/>
      <c r="PTQ512" s="91"/>
      <c r="PTR512" s="93"/>
      <c r="PTS512" s="94"/>
      <c r="PTT512" s="95"/>
      <c r="PTU512" s="96"/>
      <c r="PTV512" s="132"/>
      <c r="PTW512" s="130"/>
      <c r="PTX512" s="78"/>
      <c r="PTY512" s="98"/>
      <c r="PTZ512" s="73"/>
      <c r="PUA512" s="74"/>
      <c r="PUB512" s="99"/>
      <c r="PUC512" s="99"/>
      <c r="PUD512" s="100"/>
      <c r="PUE512" s="101"/>
      <c r="PUF512" s="99"/>
      <c r="PUG512" s="102"/>
      <c r="PUH512" s="103"/>
      <c r="PUI512" s="104"/>
      <c r="PUJ512" s="105"/>
      <c r="PUK512" s="99"/>
      <c r="PUL512" s="99"/>
      <c r="PUM512" s="99"/>
      <c r="PUN512" s="106"/>
      <c r="PUO512" s="74"/>
      <c r="PUP512" s="75"/>
      <c r="PUQ512" s="76"/>
      <c r="PUR512" s="77"/>
      <c r="PUS512" s="78"/>
      <c r="PUT512" s="77"/>
      <c r="PUU512" s="79"/>
      <c r="PUV512" s="80"/>
      <c r="PUW512" s="81"/>
      <c r="PUX512" s="81"/>
      <c r="PUY512" s="129"/>
      <c r="PUZ512" s="82"/>
      <c r="PVA512" s="83"/>
      <c r="PVB512" s="138"/>
      <c r="PVC512" s="83"/>
      <c r="PVD512" s="84"/>
      <c r="PVE512" s="85"/>
      <c r="PVF512" s="86"/>
      <c r="PVG512" s="87"/>
      <c r="PVH512" s="88"/>
      <c r="PVI512" s="89"/>
      <c r="PVJ512" s="90"/>
      <c r="PVK512" s="91"/>
      <c r="PVL512" s="92"/>
      <c r="PVM512" s="91"/>
      <c r="PVN512" s="93"/>
      <c r="PVO512" s="94"/>
      <c r="PVP512" s="95"/>
      <c r="PVQ512" s="96"/>
      <c r="PVR512" s="132"/>
      <c r="PVS512" s="130"/>
      <c r="PVT512" s="78"/>
      <c r="PVU512" s="98"/>
      <c r="PVV512" s="73"/>
      <c r="PVW512" s="74"/>
      <c r="PVX512" s="99"/>
      <c r="PVY512" s="99"/>
      <c r="PVZ512" s="100"/>
      <c r="PWA512" s="101"/>
      <c r="PWB512" s="99"/>
      <c r="PWC512" s="102"/>
      <c r="PWD512" s="103"/>
      <c r="PWE512" s="104"/>
      <c r="PWF512" s="105"/>
      <c r="PWG512" s="99"/>
      <c r="PWH512" s="99"/>
      <c r="PWI512" s="99"/>
      <c r="PWJ512" s="106"/>
      <c r="PWK512" s="74"/>
      <c r="PWL512" s="75"/>
      <c r="PWM512" s="76"/>
      <c r="PWN512" s="77"/>
      <c r="PWO512" s="78"/>
      <c r="PWP512" s="77"/>
      <c r="PWQ512" s="79"/>
      <c r="PWR512" s="80"/>
      <c r="PWS512" s="81"/>
      <c r="PWT512" s="81"/>
      <c r="PWU512" s="129"/>
      <c r="PWV512" s="82"/>
      <c r="PWW512" s="83"/>
      <c r="PWX512" s="138"/>
      <c r="PWY512" s="83"/>
      <c r="PWZ512" s="84"/>
      <c r="PXA512" s="85"/>
      <c r="PXB512" s="86"/>
      <c r="PXC512" s="87"/>
      <c r="PXD512" s="88"/>
      <c r="PXE512" s="89"/>
      <c r="PXF512" s="90"/>
      <c r="PXG512" s="91"/>
      <c r="PXH512" s="92"/>
      <c r="PXI512" s="91"/>
      <c r="PXJ512" s="93"/>
      <c r="PXK512" s="94"/>
      <c r="PXL512" s="95"/>
      <c r="PXM512" s="96"/>
      <c r="PXN512" s="132"/>
      <c r="PXO512" s="130"/>
      <c r="PXP512" s="78"/>
      <c r="PXQ512" s="98"/>
      <c r="PXR512" s="73"/>
      <c r="PXS512" s="74"/>
      <c r="PXT512" s="99"/>
      <c r="PXU512" s="99"/>
      <c r="PXV512" s="100"/>
      <c r="PXW512" s="101"/>
      <c r="PXX512" s="99"/>
      <c r="PXY512" s="102"/>
      <c r="PXZ512" s="103"/>
      <c r="PYA512" s="104"/>
      <c r="PYB512" s="105"/>
      <c r="PYC512" s="99"/>
      <c r="PYD512" s="99"/>
      <c r="PYE512" s="99"/>
      <c r="PYF512" s="106"/>
      <c r="PYG512" s="74"/>
      <c r="PYH512" s="75"/>
      <c r="PYI512" s="76"/>
      <c r="PYJ512" s="77"/>
      <c r="PYK512" s="78"/>
      <c r="PYL512" s="77"/>
      <c r="PYM512" s="79"/>
      <c r="PYN512" s="80"/>
      <c r="PYO512" s="81"/>
      <c r="PYP512" s="81"/>
      <c r="PYQ512" s="129"/>
      <c r="PYR512" s="82"/>
      <c r="PYS512" s="83"/>
      <c r="PYT512" s="138"/>
      <c r="PYU512" s="83"/>
      <c r="PYV512" s="84"/>
      <c r="PYW512" s="85"/>
      <c r="PYX512" s="86"/>
      <c r="PYY512" s="87"/>
      <c r="PYZ512" s="88"/>
      <c r="PZA512" s="89"/>
      <c r="PZB512" s="90"/>
      <c r="PZC512" s="91"/>
      <c r="PZD512" s="92"/>
      <c r="PZE512" s="91"/>
      <c r="PZF512" s="93"/>
      <c r="PZG512" s="94"/>
      <c r="PZH512" s="95"/>
      <c r="PZI512" s="96"/>
      <c r="PZJ512" s="132"/>
      <c r="PZK512" s="130"/>
      <c r="PZL512" s="78"/>
      <c r="PZM512" s="98"/>
      <c r="PZN512" s="73"/>
      <c r="PZO512" s="74"/>
      <c r="PZP512" s="99"/>
      <c r="PZQ512" s="99"/>
      <c r="PZR512" s="100"/>
      <c r="PZS512" s="101"/>
      <c r="PZT512" s="99"/>
      <c r="PZU512" s="102"/>
      <c r="PZV512" s="103"/>
      <c r="PZW512" s="104"/>
      <c r="PZX512" s="105"/>
      <c r="PZY512" s="99"/>
      <c r="PZZ512" s="99"/>
      <c r="QAA512" s="99"/>
      <c r="QAB512" s="106"/>
      <c r="QAC512" s="74"/>
      <c r="QAD512" s="75"/>
      <c r="QAE512" s="76"/>
      <c r="QAF512" s="77"/>
      <c r="QAG512" s="78"/>
      <c r="QAH512" s="77"/>
      <c r="QAI512" s="79"/>
      <c r="QAJ512" s="80"/>
      <c r="QAK512" s="81"/>
      <c r="QAL512" s="81"/>
      <c r="QAM512" s="129"/>
      <c r="QAN512" s="82"/>
      <c r="QAO512" s="83"/>
      <c r="QAP512" s="138"/>
      <c r="QAQ512" s="83"/>
      <c r="QAR512" s="84"/>
      <c r="QAS512" s="85"/>
      <c r="QAT512" s="86"/>
      <c r="QAU512" s="87"/>
      <c r="QAV512" s="88"/>
      <c r="QAW512" s="89"/>
      <c r="QAX512" s="90"/>
      <c r="QAY512" s="91"/>
      <c r="QAZ512" s="92"/>
      <c r="QBA512" s="91"/>
      <c r="QBB512" s="93"/>
      <c r="QBC512" s="94"/>
      <c r="QBD512" s="95"/>
      <c r="QBE512" s="96"/>
      <c r="QBF512" s="132"/>
      <c r="QBG512" s="130"/>
      <c r="QBH512" s="78"/>
      <c r="QBI512" s="98"/>
      <c r="QBJ512" s="73"/>
      <c r="QBK512" s="74"/>
      <c r="QBL512" s="99"/>
      <c r="QBM512" s="99"/>
      <c r="QBN512" s="100"/>
      <c r="QBO512" s="101"/>
      <c r="QBP512" s="99"/>
      <c r="QBQ512" s="102"/>
      <c r="QBR512" s="103"/>
      <c r="QBS512" s="104"/>
      <c r="QBT512" s="105"/>
      <c r="QBU512" s="99"/>
      <c r="QBV512" s="99"/>
      <c r="QBW512" s="99"/>
      <c r="QBX512" s="106"/>
      <c r="QBY512" s="74"/>
      <c r="QBZ512" s="75"/>
      <c r="QCA512" s="76"/>
      <c r="QCB512" s="77"/>
      <c r="QCC512" s="78"/>
      <c r="QCD512" s="77"/>
      <c r="QCE512" s="79"/>
      <c r="QCF512" s="80"/>
      <c r="QCG512" s="81"/>
      <c r="QCH512" s="81"/>
      <c r="QCI512" s="129"/>
      <c r="QCJ512" s="82"/>
      <c r="QCK512" s="83"/>
      <c r="QCL512" s="138"/>
      <c r="QCM512" s="83"/>
      <c r="QCN512" s="84"/>
      <c r="QCO512" s="85"/>
      <c r="QCP512" s="86"/>
      <c r="QCQ512" s="87"/>
      <c r="QCR512" s="88"/>
      <c r="QCS512" s="89"/>
      <c r="QCT512" s="90"/>
      <c r="QCU512" s="91"/>
      <c r="QCV512" s="92"/>
      <c r="QCW512" s="91"/>
      <c r="QCX512" s="93"/>
      <c r="QCY512" s="94"/>
      <c r="QCZ512" s="95"/>
      <c r="QDA512" s="96"/>
      <c r="QDB512" s="132"/>
      <c r="QDC512" s="130"/>
      <c r="QDD512" s="78"/>
      <c r="QDE512" s="98"/>
      <c r="QDF512" s="73"/>
      <c r="QDG512" s="74"/>
      <c r="QDH512" s="99"/>
      <c r="QDI512" s="99"/>
      <c r="QDJ512" s="100"/>
      <c r="QDK512" s="101"/>
      <c r="QDL512" s="99"/>
      <c r="QDM512" s="102"/>
      <c r="QDN512" s="103"/>
      <c r="QDO512" s="104"/>
      <c r="QDP512" s="105"/>
      <c r="QDQ512" s="99"/>
      <c r="QDR512" s="99"/>
      <c r="QDS512" s="99"/>
      <c r="QDT512" s="106"/>
      <c r="QDU512" s="74"/>
      <c r="QDV512" s="75"/>
      <c r="QDW512" s="76"/>
      <c r="QDX512" s="77"/>
      <c r="QDY512" s="78"/>
      <c r="QDZ512" s="77"/>
      <c r="QEA512" s="79"/>
      <c r="QEB512" s="80"/>
      <c r="QEC512" s="81"/>
      <c r="QED512" s="81"/>
      <c r="QEE512" s="129"/>
      <c r="QEF512" s="82"/>
      <c r="QEG512" s="83"/>
      <c r="QEH512" s="138"/>
      <c r="QEI512" s="83"/>
      <c r="QEJ512" s="84"/>
      <c r="QEK512" s="85"/>
      <c r="QEL512" s="86"/>
      <c r="QEM512" s="87"/>
      <c r="QEN512" s="88"/>
      <c r="QEO512" s="89"/>
      <c r="QEP512" s="90"/>
      <c r="QEQ512" s="91"/>
      <c r="QER512" s="92"/>
      <c r="QES512" s="91"/>
      <c r="QET512" s="93"/>
      <c r="QEU512" s="94"/>
      <c r="QEV512" s="95"/>
      <c r="QEW512" s="96"/>
      <c r="QEX512" s="132"/>
      <c r="QEY512" s="130"/>
      <c r="QEZ512" s="78"/>
      <c r="QFA512" s="98"/>
      <c r="QFB512" s="73"/>
      <c r="QFC512" s="74"/>
      <c r="QFD512" s="99"/>
      <c r="QFE512" s="99"/>
      <c r="QFF512" s="100"/>
      <c r="QFG512" s="101"/>
      <c r="QFH512" s="99"/>
      <c r="QFI512" s="102"/>
      <c r="QFJ512" s="103"/>
      <c r="QFK512" s="104"/>
      <c r="QFL512" s="105"/>
      <c r="QFM512" s="99"/>
      <c r="QFN512" s="99"/>
      <c r="QFO512" s="99"/>
      <c r="QFP512" s="106"/>
      <c r="QFQ512" s="74"/>
      <c r="QFR512" s="75"/>
      <c r="QFS512" s="76"/>
      <c r="QFT512" s="77"/>
      <c r="QFU512" s="78"/>
      <c r="QFV512" s="77"/>
      <c r="QFW512" s="79"/>
      <c r="QFX512" s="80"/>
      <c r="QFY512" s="81"/>
      <c r="QFZ512" s="81"/>
      <c r="QGA512" s="129"/>
      <c r="QGB512" s="82"/>
      <c r="QGC512" s="83"/>
      <c r="QGD512" s="138"/>
      <c r="QGE512" s="83"/>
      <c r="QGF512" s="84"/>
      <c r="QGG512" s="85"/>
      <c r="QGH512" s="86"/>
      <c r="QGI512" s="87"/>
      <c r="QGJ512" s="88"/>
      <c r="QGK512" s="89"/>
      <c r="QGL512" s="90"/>
      <c r="QGM512" s="91"/>
      <c r="QGN512" s="92"/>
      <c r="QGO512" s="91"/>
      <c r="QGP512" s="93"/>
      <c r="QGQ512" s="94"/>
      <c r="QGR512" s="95"/>
      <c r="QGS512" s="96"/>
      <c r="QGT512" s="132"/>
      <c r="QGU512" s="130"/>
      <c r="QGV512" s="78"/>
      <c r="QGW512" s="98"/>
      <c r="QGX512" s="73"/>
      <c r="QGY512" s="74"/>
      <c r="QGZ512" s="99"/>
      <c r="QHA512" s="99"/>
      <c r="QHB512" s="100"/>
      <c r="QHC512" s="101"/>
      <c r="QHD512" s="99"/>
      <c r="QHE512" s="102"/>
      <c r="QHF512" s="103"/>
      <c r="QHG512" s="104"/>
      <c r="QHH512" s="105"/>
      <c r="QHI512" s="99"/>
      <c r="QHJ512" s="99"/>
      <c r="QHK512" s="99"/>
      <c r="QHL512" s="106"/>
      <c r="QHM512" s="74"/>
      <c r="QHN512" s="75"/>
      <c r="QHO512" s="76"/>
      <c r="QHP512" s="77"/>
      <c r="QHQ512" s="78"/>
      <c r="QHR512" s="77"/>
      <c r="QHS512" s="79"/>
      <c r="QHT512" s="80"/>
      <c r="QHU512" s="81"/>
      <c r="QHV512" s="81"/>
      <c r="QHW512" s="129"/>
      <c r="QHX512" s="82"/>
      <c r="QHY512" s="83"/>
      <c r="QHZ512" s="138"/>
      <c r="QIA512" s="83"/>
      <c r="QIB512" s="84"/>
      <c r="QIC512" s="85"/>
      <c r="QID512" s="86"/>
      <c r="QIE512" s="87"/>
      <c r="QIF512" s="88"/>
      <c r="QIG512" s="89"/>
      <c r="QIH512" s="90"/>
      <c r="QII512" s="91"/>
      <c r="QIJ512" s="92"/>
      <c r="QIK512" s="91"/>
      <c r="QIL512" s="93"/>
      <c r="QIM512" s="94"/>
      <c r="QIN512" s="95"/>
      <c r="QIO512" s="96"/>
      <c r="QIP512" s="132"/>
      <c r="QIQ512" s="130"/>
      <c r="QIR512" s="78"/>
      <c r="QIS512" s="98"/>
      <c r="QIT512" s="73"/>
      <c r="QIU512" s="74"/>
      <c r="QIV512" s="99"/>
      <c r="QIW512" s="99"/>
      <c r="QIX512" s="100"/>
      <c r="QIY512" s="101"/>
      <c r="QIZ512" s="99"/>
      <c r="QJA512" s="102"/>
      <c r="QJB512" s="103"/>
      <c r="QJC512" s="104"/>
      <c r="QJD512" s="105"/>
      <c r="QJE512" s="99"/>
      <c r="QJF512" s="99"/>
      <c r="QJG512" s="99"/>
      <c r="QJH512" s="106"/>
      <c r="QJI512" s="74"/>
      <c r="QJJ512" s="75"/>
      <c r="QJK512" s="76"/>
      <c r="QJL512" s="77"/>
      <c r="QJM512" s="78"/>
      <c r="QJN512" s="77"/>
      <c r="QJO512" s="79"/>
      <c r="QJP512" s="80"/>
      <c r="QJQ512" s="81"/>
      <c r="QJR512" s="81"/>
      <c r="QJS512" s="129"/>
      <c r="QJT512" s="82"/>
      <c r="QJU512" s="83"/>
      <c r="QJV512" s="138"/>
      <c r="QJW512" s="83"/>
      <c r="QJX512" s="84"/>
      <c r="QJY512" s="85"/>
      <c r="QJZ512" s="86"/>
      <c r="QKA512" s="87"/>
      <c r="QKB512" s="88"/>
      <c r="QKC512" s="89"/>
      <c r="QKD512" s="90"/>
      <c r="QKE512" s="91"/>
      <c r="QKF512" s="92"/>
      <c r="QKG512" s="91"/>
      <c r="QKH512" s="93"/>
      <c r="QKI512" s="94"/>
      <c r="QKJ512" s="95"/>
      <c r="QKK512" s="96"/>
      <c r="QKL512" s="132"/>
      <c r="QKM512" s="130"/>
      <c r="QKN512" s="78"/>
      <c r="QKO512" s="98"/>
      <c r="QKP512" s="73"/>
      <c r="QKQ512" s="74"/>
      <c r="QKR512" s="99"/>
      <c r="QKS512" s="99"/>
      <c r="QKT512" s="100"/>
      <c r="QKU512" s="101"/>
      <c r="QKV512" s="99"/>
      <c r="QKW512" s="102"/>
      <c r="QKX512" s="103"/>
      <c r="QKY512" s="104"/>
      <c r="QKZ512" s="105"/>
      <c r="QLA512" s="99"/>
      <c r="QLB512" s="99"/>
      <c r="QLC512" s="99"/>
      <c r="QLD512" s="106"/>
      <c r="QLE512" s="74"/>
      <c r="QLF512" s="75"/>
      <c r="QLG512" s="76"/>
      <c r="QLH512" s="77"/>
      <c r="QLI512" s="78"/>
      <c r="QLJ512" s="77"/>
      <c r="QLK512" s="79"/>
      <c r="QLL512" s="80"/>
      <c r="QLM512" s="81"/>
      <c r="QLN512" s="81"/>
      <c r="QLO512" s="129"/>
      <c r="QLP512" s="82"/>
      <c r="QLQ512" s="83"/>
      <c r="QLR512" s="138"/>
      <c r="QLS512" s="83"/>
      <c r="QLT512" s="84"/>
      <c r="QLU512" s="85"/>
      <c r="QLV512" s="86"/>
      <c r="QLW512" s="87"/>
      <c r="QLX512" s="88"/>
      <c r="QLY512" s="89"/>
      <c r="QLZ512" s="90"/>
      <c r="QMA512" s="91"/>
      <c r="QMB512" s="92"/>
      <c r="QMC512" s="91"/>
      <c r="QMD512" s="93"/>
      <c r="QME512" s="94"/>
      <c r="QMF512" s="95"/>
      <c r="QMG512" s="96"/>
      <c r="QMH512" s="132"/>
      <c r="QMI512" s="130"/>
      <c r="QMJ512" s="78"/>
      <c r="QMK512" s="98"/>
      <c r="QML512" s="73"/>
      <c r="QMM512" s="74"/>
      <c r="QMN512" s="99"/>
      <c r="QMO512" s="99"/>
      <c r="QMP512" s="100"/>
      <c r="QMQ512" s="101"/>
      <c r="QMR512" s="99"/>
      <c r="QMS512" s="102"/>
      <c r="QMT512" s="103"/>
      <c r="QMU512" s="104"/>
      <c r="QMV512" s="105"/>
      <c r="QMW512" s="99"/>
      <c r="QMX512" s="99"/>
      <c r="QMY512" s="99"/>
      <c r="QMZ512" s="106"/>
      <c r="QNA512" s="74"/>
      <c r="QNB512" s="75"/>
      <c r="QNC512" s="76"/>
      <c r="QND512" s="77"/>
      <c r="QNE512" s="78"/>
      <c r="QNF512" s="77"/>
      <c r="QNG512" s="79"/>
      <c r="QNH512" s="80"/>
      <c r="QNI512" s="81"/>
      <c r="QNJ512" s="81"/>
      <c r="QNK512" s="129"/>
      <c r="QNL512" s="82"/>
      <c r="QNM512" s="83"/>
      <c r="QNN512" s="138"/>
      <c r="QNO512" s="83"/>
      <c r="QNP512" s="84"/>
      <c r="QNQ512" s="85"/>
      <c r="QNR512" s="86"/>
      <c r="QNS512" s="87"/>
      <c r="QNT512" s="88"/>
      <c r="QNU512" s="89"/>
      <c r="QNV512" s="90"/>
      <c r="QNW512" s="91"/>
      <c r="QNX512" s="92"/>
      <c r="QNY512" s="91"/>
      <c r="QNZ512" s="93"/>
      <c r="QOA512" s="94"/>
      <c r="QOB512" s="95"/>
      <c r="QOC512" s="96"/>
      <c r="QOD512" s="132"/>
      <c r="QOE512" s="130"/>
      <c r="QOF512" s="78"/>
      <c r="QOG512" s="98"/>
      <c r="QOH512" s="73"/>
      <c r="QOI512" s="74"/>
      <c r="QOJ512" s="99"/>
      <c r="QOK512" s="99"/>
      <c r="QOL512" s="100"/>
      <c r="QOM512" s="101"/>
      <c r="QON512" s="99"/>
      <c r="QOO512" s="102"/>
      <c r="QOP512" s="103"/>
      <c r="QOQ512" s="104"/>
      <c r="QOR512" s="105"/>
      <c r="QOS512" s="99"/>
      <c r="QOT512" s="99"/>
      <c r="QOU512" s="99"/>
      <c r="QOV512" s="106"/>
      <c r="QOW512" s="74"/>
      <c r="QOX512" s="75"/>
      <c r="QOY512" s="76"/>
      <c r="QOZ512" s="77"/>
      <c r="QPA512" s="78"/>
      <c r="QPB512" s="77"/>
      <c r="QPC512" s="79"/>
      <c r="QPD512" s="80"/>
      <c r="QPE512" s="81"/>
      <c r="QPF512" s="81"/>
      <c r="QPG512" s="129"/>
      <c r="QPH512" s="82"/>
      <c r="QPI512" s="83"/>
      <c r="QPJ512" s="138"/>
      <c r="QPK512" s="83"/>
      <c r="QPL512" s="84"/>
      <c r="QPM512" s="85"/>
      <c r="QPN512" s="86"/>
      <c r="QPO512" s="87"/>
      <c r="QPP512" s="88"/>
      <c r="QPQ512" s="89"/>
      <c r="QPR512" s="90"/>
      <c r="QPS512" s="91"/>
      <c r="QPT512" s="92"/>
      <c r="QPU512" s="91"/>
      <c r="QPV512" s="93"/>
      <c r="QPW512" s="94"/>
      <c r="QPX512" s="95"/>
      <c r="QPY512" s="96"/>
      <c r="QPZ512" s="132"/>
      <c r="QQA512" s="130"/>
      <c r="QQB512" s="78"/>
      <c r="QQC512" s="98"/>
      <c r="QQD512" s="73"/>
      <c r="QQE512" s="74"/>
      <c r="QQF512" s="99"/>
      <c r="QQG512" s="99"/>
      <c r="QQH512" s="100"/>
      <c r="QQI512" s="101"/>
      <c r="QQJ512" s="99"/>
      <c r="QQK512" s="102"/>
      <c r="QQL512" s="103"/>
      <c r="QQM512" s="104"/>
      <c r="QQN512" s="105"/>
      <c r="QQO512" s="99"/>
      <c r="QQP512" s="99"/>
      <c r="QQQ512" s="99"/>
      <c r="QQR512" s="106"/>
      <c r="QQS512" s="74"/>
      <c r="QQT512" s="75"/>
      <c r="QQU512" s="76"/>
      <c r="QQV512" s="77"/>
      <c r="QQW512" s="78"/>
      <c r="QQX512" s="77"/>
      <c r="QQY512" s="79"/>
      <c r="QQZ512" s="80"/>
      <c r="QRA512" s="81"/>
      <c r="QRB512" s="81"/>
      <c r="QRC512" s="129"/>
      <c r="QRD512" s="82"/>
      <c r="QRE512" s="83"/>
      <c r="QRF512" s="138"/>
      <c r="QRG512" s="83"/>
      <c r="QRH512" s="84"/>
      <c r="QRI512" s="85"/>
      <c r="QRJ512" s="86"/>
      <c r="QRK512" s="87"/>
      <c r="QRL512" s="88"/>
      <c r="QRM512" s="89"/>
      <c r="QRN512" s="90"/>
      <c r="QRO512" s="91"/>
      <c r="QRP512" s="92"/>
      <c r="QRQ512" s="91"/>
      <c r="QRR512" s="93"/>
      <c r="QRS512" s="94"/>
      <c r="QRT512" s="95"/>
      <c r="QRU512" s="96"/>
      <c r="QRV512" s="132"/>
      <c r="QRW512" s="130"/>
      <c r="QRX512" s="78"/>
      <c r="QRY512" s="98"/>
      <c r="QRZ512" s="73"/>
      <c r="QSA512" s="74"/>
      <c r="QSB512" s="99"/>
      <c r="QSC512" s="99"/>
      <c r="QSD512" s="100"/>
      <c r="QSE512" s="101"/>
      <c r="QSF512" s="99"/>
      <c r="QSG512" s="102"/>
      <c r="QSH512" s="103"/>
      <c r="QSI512" s="104"/>
      <c r="QSJ512" s="105"/>
      <c r="QSK512" s="99"/>
      <c r="QSL512" s="99"/>
      <c r="QSM512" s="99"/>
      <c r="QSN512" s="106"/>
      <c r="QSO512" s="74"/>
      <c r="QSP512" s="75"/>
      <c r="QSQ512" s="76"/>
      <c r="QSR512" s="77"/>
      <c r="QSS512" s="78"/>
      <c r="QST512" s="77"/>
      <c r="QSU512" s="79"/>
      <c r="QSV512" s="80"/>
      <c r="QSW512" s="81"/>
      <c r="QSX512" s="81"/>
      <c r="QSY512" s="129"/>
      <c r="QSZ512" s="82"/>
      <c r="QTA512" s="83"/>
      <c r="QTB512" s="138"/>
      <c r="QTC512" s="83"/>
      <c r="QTD512" s="84"/>
      <c r="QTE512" s="85"/>
      <c r="QTF512" s="86"/>
      <c r="QTG512" s="87"/>
      <c r="QTH512" s="88"/>
      <c r="QTI512" s="89"/>
      <c r="QTJ512" s="90"/>
      <c r="QTK512" s="91"/>
      <c r="QTL512" s="92"/>
      <c r="QTM512" s="91"/>
      <c r="QTN512" s="93"/>
      <c r="QTO512" s="94"/>
      <c r="QTP512" s="95"/>
      <c r="QTQ512" s="96"/>
      <c r="QTR512" s="132"/>
      <c r="QTS512" s="130"/>
      <c r="QTT512" s="78"/>
      <c r="QTU512" s="98"/>
      <c r="QTV512" s="73"/>
      <c r="QTW512" s="74"/>
      <c r="QTX512" s="99"/>
      <c r="QTY512" s="99"/>
      <c r="QTZ512" s="100"/>
      <c r="QUA512" s="101"/>
      <c r="QUB512" s="99"/>
      <c r="QUC512" s="102"/>
      <c r="QUD512" s="103"/>
      <c r="QUE512" s="104"/>
      <c r="QUF512" s="105"/>
      <c r="QUG512" s="99"/>
      <c r="QUH512" s="99"/>
      <c r="QUI512" s="99"/>
      <c r="QUJ512" s="106"/>
      <c r="QUK512" s="74"/>
      <c r="QUL512" s="75"/>
      <c r="QUM512" s="76"/>
      <c r="QUN512" s="77"/>
      <c r="QUO512" s="78"/>
      <c r="QUP512" s="77"/>
      <c r="QUQ512" s="79"/>
      <c r="QUR512" s="80"/>
      <c r="QUS512" s="81"/>
      <c r="QUT512" s="81"/>
      <c r="QUU512" s="129"/>
      <c r="QUV512" s="82"/>
      <c r="QUW512" s="83"/>
      <c r="QUX512" s="138"/>
      <c r="QUY512" s="83"/>
      <c r="QUZ512" s="84"/>
      <c r="QVA512" s="85"/>
      <c r="QVB512" s="86"/>
      <c r="QVC512" s="87"/>
      <c r="QVD512" s="88"/>
      <c r="QVE512" s="89"/>
      <c r="QVF512" s="90"/>
      <c r="QVG512" s="91"/>
      <c r="QVH512" s="92"/>
      <c r="QVI512" s="91"/>
      <c r="QVJ512" s="93"/>
      <c r="QVK512" s="94"/>
      <c r="QVL512" s="95"/>
      <c r="QVM512" s="96"/>
      <c r="QVN512" s="132"/>
      <c r="QVO512" s="130"/>
      <c r="QVP512" s="78"/>
      <c r="QVQ512" s="98"/>
      <c r="QVR512" s="73"/>
      <c r="QVS512" s="74"/>
      <c r="QVT512" s="99"/>
      <c r="QVU512" s="99"/>
      <c r="QVV512" s="100"/>
      <c r="QVW512" s="101"/>
      <c r="QVX512" s="99"/>
      <c r="QVY512" s="102"/>
      <c r="QVZ512" s="103"/>
      <c r="QWA512" s="104"/>
      <c r="QWB512" s="105"/>
      <c r="QWC512" s="99"/>
      <c r="QWD512" s="99"/>
      <c r="QWE512" s="99"/>
      <c r="QWF512" s="106"/>
      <c r="QWG512" s="74"/>
      <c r="QWH512" s="75"/>
      <c r="QWI512" s="76"/>
      <c r="QWJ512" s="77"/>
      <c r="QWK512" s="78"/>
      <c r="QWL512" s="77"/>
      <c r="QWM512" s="79"/>
      <c r="QWN512" s="80"/>
      <c r="QWO512" s="81"/>
      <c r="QWP512" s="81"/>
      <c r="QWQ512" s="129"/>
      <c r="QWR512" s="82"/>
      <c r="QWS512" s="83"/>
      <c r="QWT512" s="138"/>
      <c r="QWU512" s="83"/>
      <c r="QWV512" s="84"/>
      <c r="QWW512" s="85"/>
      <c r="QWX512" s="86"/>
      <c r="QWY512" s="87"/>
      <c r="QWZ512" s="88"/>
      <c r="QXA512" s="89"/>
      <c r="QXB512" s="90"/>
      <c r="QXC512" s="91"/>
      <c r="QXD512" s="92"/>
      <c r="QXE512" s="91"/>
      <c r="QXF512" s="93"/>
      <c r="QXG512" s="94"/>
      <c r="QXH512" s="95"/>
      <c r="QXI512" s="96"/>
      <c r="QXJ512" s="132"/>
      <c r="QXK512" s="130"/>
      <c r="QXL512" s="78"/>
      <c r="QXM512" s="98"/>
      <c r="QXN512" s="73"/>
      <c r="QXO512" s="74"/>
      <c r="QXP512" s="99"/>
      <c r="QXQ512" s="99"/>
      <c r="QXR512" s="100"/>
      <c r="QXS512" s="101"/>
      <c r="QXT512" s="99"/>
      <c r="QXU512" s="102"/>
      <c r="QXV512" s="103"/>
      <c r="QXW512" s="104"/>
      <c r="QXX512" s="105"/>
      <c r="QXY512" s="99"/>
      <c r="QXZ512" s="99"/>
      <c r="QYA512" s="99"/>
      <c r="QYB512" s="106"/>
      <c r="QYC512" s="74"/>
      <c r="QYD512" s="75"/>
      <c r="QYE512" s="76"/>
      <c r="QYF512" s="77"/>
      <c r="QYG512" s="78"/>
      <c r="QYH512" s="77"/>
      <c r="QYI512" s="79"/>
      <c r="QYJ512" s="80"/>
      <c r="QYK512" s="81"/>
      <c r="QYL512" s="81"/>
      <c r="QYM512" s="129"/>
      <c r="QYN512" s="82"/>
      <c r="QYO512" s="83"/>
      <c r="QYP512" s="138"/>
      <c r="QYQ512" s="83"/>
      <c r="QYR512" s="84"/>
      <c r="QYS512" s="85"/>
      <c r="QYT512" s="86"/>
      <c r="QYU512" s="87"/>
      <c r="QYV512" s="88"/>
      <c r="QYW512" s="89"/>
      <c r="QYX512" s="90"/>
      <c r="QYY512" s="91"/>
      <c r="QYZ512" s="92"/>
      <c r="QZA512" s="91"/>
      <c r="QZB512" s="93"/>
      <c r="QZC512" s="94"/>
      <c r="QZD512" s="95"/>
      <c r="QZE512" s="96"/>
      <c r="QZF512" s="132"/>
      <c r="QZG512" s="130"/>
      <c r="QZH512" s="78"/>
      <c r="QZI512" s="98"/>
      <c r="QZJ512" s="73"/>
      <c r="QZK512" s="74"/>
      <c r="QZL512" s="99"/>
      <c r="QZM512" s="99"/>
      <c r="QZN512" s="100"/>
      <c r="QZO512" s="101"/>
      <c r="QZP512" s="99"/>
      <c r="QZQ512" s="102"/>
      <c r="QZR512" s="103"/>
      <c r="QZS512" s="104"/>
      <c r="QZT512" s="105"/>
      <c r="QZU512" s="99"/>
      <c r="QZV512" s="99"/>
      <c r="QZW512" s="99"/>
      <c r="QZX512" s="106"/>
      <c r="QZY512" s="74"/>
      <c r="QZZ512" s="75"/>
      <c r="RAA512" s="76"/>
      <c r="RAB512" s="77"/>
      <c r="RAC512" s="78"/>
      <c r="RAD512" s="77"/>
      <c r="RAE512" s="79"/>
      <c r="RAF512" s="80"/>
      <c r="RAG512" s="81"/>
      <c r="RAH512" s="81"/>
      <c r="RAI512" s="129"/>
      <c r="RAJ512" s="82"/>
      <c r="RAK512" s="83"/>
      <c r="RAL512" s="138"/>
      <c r="RAM512" s="83"/>
      <c r="RAN512" s="84"/>
      <c r="RAO512" s="85"/>
      <c r="RAP512" s="86"/>
      <c r="RAQ512" s="87"/>
      <c r="RAR512" s="88"/>
      <c r="RAS512" s="89"/>
      <c r="RAT512" s="90"/>
      <c r="RAU512" s="91"/>
      <c r="RAV512" s="92"/>
      <c r="RAW512" s="91"/>
      <c r="RAX512" s="93"/>
      <c r="RAY512" s="94"/>
      <c r="RAZ512" s="95"/>
      <c r="RBA512" s="96"/>
      <c r="RBB512" s="132"/>
      <c r="RBC512" s="130"/>
      <c r="RBD512" s="78"/>
      <c r="RBE512" s="98"/>
      <c r="RBF512" s="73"/>
      <c r="RBG512" s="74"/>
      <c r="RBH512" s="99"/>
      <c r="RBI512" s="99"/>
      <c r="RBJ512" s="100"/>
      <c r="RBK512" s="101"/>
      <c r="RBL512" s="99"/>
      <c r="RBM512" s="102"/>
      <c r="RBN512" s="103"/>
      <c r="RBO512" s="104"/>
      <c r="RBP512" s="105"/>
      <c r="RBQ512" s="99"/>
      <c r="RBR512" s="99"/>
      <c r="RBS512" s="99"/>
      <c r="RBT512" s="106"/>
      <c r="RBU512" s="74"/>
      <c r="RBV512" s="75"/>
      <c r="RBW512" s="76"/>
      <c r="RBX512" s="77"/>
      <c r="RBY512" s="78"/>
      <c r="RBZ512" s="77"/>
      <c r="RCA512" s="79"/>
      <c r="RCB512" s="80"/>
      <c r="RCC512" s="81"/>
      <c r="RCD512" s="81"/>
      <c r="RCE512" s="129"/>
      <c r="RCF512" s="82"/>
      <c r="RCG512" s="83"/>
      <c r="RCH512" s="138"/>
      <c r="RCI512" s="83"/>
      <c r="RCJ512" s="84"/>
      <c r="RCK512" s="85"/>
      <c r="RCL512" s="86"/>
      <c r="RCM512" s="87"/>
      <c r="RCN512" s="88"/>
      <c r="RCO512" s="89"/>
      <c r="RCP512" s="90"/>
      <c r="RCQ512" s="91"/>
      <c r="RCR512" s="92"/>
      <c r="RCS512" s="91"/>
      <c r="RCT512" s="93"/>
      <c r="RCU512" s="94"/>
      <c r="RCV512" s="95"/>
      <c r="RCW512" s="96"/>
      <c r="RCX512" s="132"/>
      <c r="RCY512" s="130"/>
      <c r="RCZ512" s="78"/>
      <c r="RDA512" s="98"/>
      <c r="RDB512" s="73"/>
      <c r="RDC512" s="74"/>
      <c r="RDD512" s="99"/>
      <c r="RDE512" s="99"/>
      <c r="RDF512" s="100"/>
      <c r="RDG512" s="101"/>
      <c r="RDH512" s="99"/>
      <c r="RDI512" s="102"/>
      <c r="RDJ512" s="103"/>
      <c r="RDK512" s="104"/>
      <c r="RDL512" s="105"/>
      <c r="RDM512" s="99"/>
      <c r="RDN512" s="99"/>
      <c r="RDO512" s="99"/>
      <c r="RDP512" s="106"/>
      <c r="RDQ512" s="74"/>
      <c r="RDR512" s="75"/>
      <c r="RDS512" s="76"/>
      <c r="RDT512" s="77"/>
      <c r="RDU512" s="78"/>
      <c r="RDV512" s="77"/>
      <c r="RDW512" s="79"/>
      <c r="RDX512" s="80"/>
      <c r="RDY512" s="81"/>
      <c r="RDZ512" s="81"/>
      <c r="REA512" s="129"/>
      <c r="REB512" s="82"/>
      <c r="REC512" s="83"/>
      <c r="RED512" s="138"/>
      <c r="REE512" s="83"/>
      <c r="REF512" s="84"/>
      <c r="REG512" s="85"/>
      <c r="REH512" s="86"/>
      <c r="REI512" s="87"/>
      <c r="REJ512" s="88"/>
      <c r="REK512" s="89"/>
      <c r="REL512" s="90"/>
      <c r="REM512" s="91"/>
      <c r="REN512" s="92"/>
      <c r="REO512" s="91"/>
      <c r="REP512" s="93"/>
      <c r="REQ512" s="94"/>
      <c r="RER512" s="95"/>
      <c r="RES512" s="96"/>
      <c r="RET512" s="132"/>
      <c r="REU512" s="130"/>
      <c r="REV512" s="78"/>
      <c r="REW512" s="98"/>
      <c r="REX512" s="73"/>
      <c r="REY512" s="74"/>
      <c r="REZ512" s="99"/>
      <c r="RFA512" s="99"/>
      <c r="RFB512" s="100"/>
      <c r="RFC512" s="101"/>
      <c r="RFD512" s="99"/>
      <c r="RFE512" s="102"/>
      <c r="RFF512" s="103"/>
      <c r="RFG512" s="104"/>
      <c r="RFH512" s="105"/>
      <c r="RFI512" s="99"/>
      <c r="RFJ512" s="99"/>
      <c r="RFK512" s="99"/>
      <c r="RFL512" s="106"/>
      <c r="RFM512" s="74"/>
      <c r="RFN512" s="75"/>
      <c r="RFO512" s="76"/>
      <c r="RFP512" s="77"/>
      <c r="RFQ512" s="78"/>
      <c r="RFR512" s="77"/>
      <c r="RFS512" s="79"/>
      <c r="RFT512" s="80"/>
      <c r="RFU512" s="81"/>
      <c r="RFV512" s="81"/>
      <c r="RFW512" s="129"/>
      <c r="RFX512" s="82"/>
      <c r="RFY512" s="83"/>
      <c r="RFZ512" s="138"/>
      <c r="RGA512" s="83"/>
      <c r="RGB512" s="84"/>
      <c r="RGC512" s="85"/>
      <c r="RGD512" s="86"/>
      <c r="RGE512" s="87"/>
      <c r="RGF512" s="88"/>
      <c r="RGG512" s="89"/>
      <c r="RGH512" s="90"/>
      <c r="RGI512" s="91"/>
      <c r="RGJ512" s="92"/>
      <c r="RGK512" s="91"/>
      <c r="RGL512" s="93"/>
      <c r="RGM512" s="94"/>
      <c r="RGN512" s="95"/>
      <c r="RGO512" s="96"/>
      <c r="RGP512" s="132"/>
      <c r="RGQ512" s="130"/>
      <c r="RGR512" s="78"/>
      <c r="RGS512" s="98"/>
      <c r="RGT512" s="73"/>
      <c r="RGU512" s="74"/>
      <c r="RGV512" s="99"/>
      <c r="RGW512" s="99"/>
      <c r="RGX512" s="100"/>
      <c r="RGY512" s="101"/>
      <c r="RGZ512" s="99"/>
      <c r="RHA512" s="102"/>
      <c r="RHB512" s="103"/>
      <c r="RHC512" s="104"/>
      <c r="RHD512" s="105"/>
      <c r="RHE512" s="99"/>
      <c r="RHF512" s="99"/>
      <c r="RHG512" s="99"/>
      <c r="RHH512" s="106"/>
      <c r="RHI512" s="74"/>
      <c r="RHJ512" s="75"/>
      <c r="RHK512" s="76"/>
      <c r="RHL512" s="77"/>
      <c r="RHM512" s="78"/>
      <c r="RHN512" s="77"/>
      <c r="RHO512" s="79"/>
      <c r="RHP512" s="80"/>
      <c r="RHQ512" s="81"/>
      <c r="RHR512" s="81"/>
      <c r="RHS512" s="129"/>
      <c r="RHT512" s="82"/>
      <c r="RHU512" s="83"/>
      <c r="RHV512" s="138"/>
      <c r="RHW512" s="83"/>
      <c r="RHX512" s="84"/>
      <c r="RHY512" s="85"/>
      <c r="RHZ512" s="86"/>
      <c r="RIA512" s="87"/>
      <c r="RIB512" s="88"/>
      <c r="RIC512" s="89"/>
      <c r="RID512" s="90"/>
      <c r="RIE512" s="91"/>
      <c r="RIF512" s="92"/>
      <c r="RIG512" s="91"/>
      <c r="RIH512" s="93"/>
      <c r="RII512" s="94"/>
      <c r="RIJ512" s="95"/>
      <c r="RIK512" s="96"/>
      <c r="RIL512" s="132"/>
      <c r="RIM512" s="130"/>
      <c r="RIN512" s="78"/>
      <c r="RIO512" s="98"/>
      <c r="RIP512" s="73"/>
      <c r="RIQ512" s="74"/>
      <c r="RIR512" s="99"/>
      <c r="RIS512" s="99"/>
      <c r="RIT512" s="100"/>
      <c r="RIU512" s="101"/>
      <c r="RIV512" s="99"/>
      <c r="RIW512" s="102"/>
      <c r="RIX512" s="103"/>
      <c r="RIY512" s="104"/>
      <c r="RIZ512" s="105"/>
      <c r="RJA512" s="99"/>
      <c r="RJB512" s="99"/>
      <c r="RJC512" s="99"/>
      <c r="RJD512" s="106"/>
      <c r="RJE512" s="74"/>
      <c r="RJF512" s="75"/>
      <c r="RJG512" s="76"/>
      <c r="RJH512" s="77"/>
      <c r="RJI512" s="78"/>
      <c r="RJJ512" s="77"/>
      <c r="RJK512" s="79"/>
      <c r="RJL512" s="80"/>
      <c r="RJM512" s="81"/>
      <c r="RJN512" s="81"/>
      <c r="RJO512" s="129"/>
      <c r="RJP512" s="82"/>
      <c r="RJQ512" s="83"/>
      <c r="RJR512" s="138"/>
      <c r="RJS512" s="83"/>
      <c r="RJT512" s="84"/>
      <c r="RJU512" s="85"/>
      <c r="RJV512" s="86"/>
      <c r="RJW512" s="87"/>
      <c r="RJX512" s="88"/>
      <c r="RJY512" s="89"/>
      <c r="RJZ512" s="90"/>
      <c r="RKA512" s="91"/>
      <c r="RKB512" s="92"/>
      <c r="RKC512" s="91"/>
      <c r="RKD512" s="93"/>
      <c r="RKE512" s="94"/>
      <c r="RKF512" s="95"/>
      <c r="RKG512" s="96"/>
      <c r="RKH512" s="132"/>
      <c r="RKI512" s="130"/>
      <c r="RKJ512" s="78"/>
      <c r="RKK512" s="98"/>
      <c r="RKL512" s="73"/>
      <c r="RKM512" s="74"/>
      <c r="RKN512" s="99"/>
      <c r="RKO512" s="99"/>
      <c r="RKP512" s="100"/>
      <c r="RKQ512" s="101"/>
      <c r="RKR512" s="99"/>
      <c r="RKS512" s="102"/>
      <c r="RKT512" s="103"/>
      <c r="RKU512" s="104"/>
      <c r="RKV512" s="105"/>
      <c r="RKW512" s="99"/>
      <c r="RKX512" s="99"/>
      <c r="RKY512" s="99"/>
      <c r="RKZ512" s="106"/>
      <c r="RLA512" s="74"/>
      <c r="RLB512" s="75"/>
      <c r="RLC512" s="76"/>
      <c r="RLD512" s="77"/>
      <c r="RLE512" s="78"/>
      <c r="RLF512" s="77"/>
      <c r="RLG512" s="79"/>
      <c r="RLH512" s="80"/>
      <c r="RLI512" s="81"/>
      <c r="RLJ512" s="81"/>
      <c r="RLK512" s="129"/>
      <c r="RLL512" s="82"/>
      <c r="RLM512" s="83"/>
      <c r="RLN512" s="138"/>
      <c r="RLO512" s="83"/>
      <c r="RLP512" s="84"/>
      <c r="RLQ512" s="85"/>
      <c r="RLR512" s="86"/>
      <c r="RLS512" s="87"/>
      <c r="RLT512" s="88"/>
      <c r="RLU512" s="89"/>
      <c r="RLV512" s="90"/>
      <c r="RLW512" s="91"/>
      <c r="RLX512" s="92"/>
      <c r="RLY512" s="91"/>
      <c r="RLZ512" s="93"/>
      <c r="RMA512" s="94"/>
      <c r="RMB512" s="95"/>
      <c r="RMC512" s="96"/>
      <c r="RMD512" s="132"/>
      <c r="RME512" s="130"/>
      <c r="RMF512" s="78"/>
      <c r="RMG512" s="98"/>
      <c r="RMH512" s="73"/>
      <c r="RMI512" s="74"/>
      <c r="RMJ512" s="99"/>
      <c r="RMK512" s="99"/>
      <c r="RML512" s="100"/>
      <c r="RMM512" s="101"/>
      <c r="RMN512" s="99"/>
      <c r="RMO512" s="102"/>
      <c r="RMP512" s="103"/>
      <c r="RMQ512" s="104"/>
      <c r="RMR512" s="105"/>
      <c r="RMS512" s="99"/>
      <c r="RMT512" s="99"/>
      <c r="RMU512" s="99"/>
      <c r="RMV512" s="106"/>
      <c r="RMW512" s="74"/>
      <c r="RMX512" s="75"/>
      <c r="RMY512" s="76"/>
      <c r="RMZ512" s="77"/>
      <c r="RNA512" s="78"/>
      <c r="RNB512" s="77"/>
      <c r="RNC512" s="79"/>
      <c r="RND512" s="80"/>
      <c r="RNE512" s="81"/>
      <c r="RNF512" s="81"/>
      <c r="RNG512" s="129"/>
      <c r="RNH512" s="82"/>
      <c r="RNI512" s="83"/>
      <c r="RNJ512" s="138"/>
      <c r="RNK512" s="83"/>
      <c r="RNL512" s="84"/>
      <c r="RNM512" s="85"/>
      <c r="RNN512" s="86"/>
      <c r="RNO512" s="87"/>
      <c r="RNP512" s="88"/>
      <c r="RNQ512" s="89"/>
      <c r="RNR512" s="90"/>
      <c r="RNS512" s="91"/>
      <c r="RNT512" s="92"/>
      <c r="RNU512" s="91"/>
      <c r="RNV512" s="93"/>
      <c r="RNW512" s="94"/>
      <c r="RNX512" s="95"/>
      <c r="RNY512" s="96"/>
      <c r="RNZ512" s="132"/>
      <c r="ROA512" s="130"/>
      <c r="ROB512" s="78"/>
      <c r="ROC512" s="98"/>
      <c r="ROD512" s="73"/>
      <c r="ROE512" s="74"/>
      <c r="ROF512" s="99"/>
      <c r="ROG512" s="99"/>
      <c r="ROH512" s="100"/>
      <c r="ROI512" s="101"/>
      <c r="ROJ512" s="99"/>
      <c r="ROK512" s="102"/>
      <c r="ROL512" s="103"/>
      <c r="ROM512" s="104"/>
      <c r="RON512" s="105"/>
      <c r="ROO512" s="99"/>
      <c r="ROP512" s="99"/>
      <c r="ROQ512" s="99"/>
      <c r="ROR512" s="106"/>
      <c r="ROS512" s="74"/>
      <c r="ROT512" s="75"/>
      <c r="ROU512" s="76"/>
      <c r="ROV512" s="77"/>
      <c r="ROW512" s="78"/>
      <c r="ROX512" s="77"/>
      <c r="ROY512" s="79"/>
      <c r="ROZ512" s="80"/>
      <c r="RPA512" s="81"/>
      <c r="RPB512" s="81"/>
      <c r="RPC512" s="129"/>
      <c r="RPD512" s="82"/>
      <c r="RPE512" s="83"/>
      <c r="RPF512" s="138"/>
      <c r="RPG512" s="83"/>
      <c r="RPH512" s="84"/>
      <c r="RPI512" s="85"/>
      <c r="RPJ512" s="86"/>
      <c r="RPK512" s="87"/>
      <c r="RPL512" s="88"/>
      <c r="RPM512" s="89"/>
      <c r="RPN512" s="90"/>
      <c r="RPO512" s="91"/>
      <c r="RPP512" s="92"/>
      <c r="RPQ512" s="91"/>
      <c r="RPR512" s="93"/>
      <c r="RPS512" s="94"/>
      <c r="RPT512" s="95"/>
      <c r="RPU512" s="96"/>
      <c r="RPV512" s="132"/>
      <c r="RPW512" s="130"/>
      <c r="RPX512" s="78"/>
      <c r="RPY512" s="98"/>
      <c r="RPZ512" s="73"/>
      <c r="RQA512" s="74"/>
      <c r="RQB512" s="99"/>
      <c r="RQC512" s="99"/>
      <c r="RQD512" s="100"/>
      <c r="RQE512" s="101"/>
      <c r="RQF512" s="99"/>
      <c r="RQG512" s="102"/>
      <c r="RQH512" s="103"/>
      <c r="RQI512" s="104"/>
      <c r="RQJ512" s="105"/>
      <c r="RQK512" s="99"/>
      <c r="RQL512" s="99"/>
      <c r="RQM512" s="99"/>
      <c r="RQN512" s="106"/>
      <c r="RQO512" s="74"/>
      <c r="RQP512" s="75"/>
      <c r="RQQ512" s="76"/>
      <c r="RQR512" s="77"/>
      <c r="RQS512" s="78"/>
      <c r="RQT512" s="77"/>
      <c r="RQU512" s="79"/>
      <c r="RQV512" s="80"/>
      <c r="RQW512" s="81"/>
      <c r="RQX512" s="81"/>
      <c r="RQY512" s="129"/>
      <c r="RQZ512" s="82"/>
      <c r="RRA512" s="83"/>
      <c r="RRB512" s="138"/>
      <c r="RRC512" s="83"/>
      <c r="RRD512" s="84"/>
      <c r="RRE512" s="85"/>
      <c r="RRF512" s="86"/>
      <c r="RRG512" s="87"/>
      <c r="RRH512" s="88"/>
      <c r="RRI512" s="89"/>
      <c r="RRJ512" s="90"/>
      <c r="RRK512" s="91"/>
      <c r="RRL512" s="92"/>
      <c r="RRM512" s="91"/>
      <c r="RRN512" s="93"/>
      <c r="RRO512" s="94"/>
      <c r="RRP512" s="95"/>
      <c r="RRQ512" s="96"/>
      <c r="RRR512" s="132"/>
      <c r="RRS512" s="130"/>
      <c r="RRT512" s="78"/>
      <c r="RRU512" s="98"/>
      <c r="RRV512" s="73"/>
      <c r="RRW512" s="74"/>
      <c r="RRX512" s="99"/>
      <c r="RRY512" s="99"/>
      <c r="RRZ512" s="100"/>
      <c r="RSA512" s="101"/>
      <c r="RSB512" s="99"/>
      <c r="RSC512" s="102"/>
      <c r="RSD512" s="103"/>
      <c r="RSE512" s="104"/>
      <c r="RSF512" s="105"/>
      <c r="RSG512" s="99"/>
      <c r="RSH512" s="99"/>
      <c r="RSI512" s="99"/>
      <c r="RSJ512" s="106"/>
      <c r="RSK512" s="74"/>
      <c r="RSL512" s="75"/>
      <c r="RSM512" s="76"/>
      <c r="RSN512" s="77"/>
      <c r="RSO512" s="78"/>
      <c r="RSP512" s="77"/>
      <c r="RSQ512" s="79"/>
      <c r="RSR512" s="80"/>
      <c r="RSS512" s="81"/>
      <c r="RST512" s="81"/>
      <c r="RSU512" s="129"/>
      <c r="RSV512" s="82"/>
      <c r="RSW512" s="83"/>
      <c r="RSX512" s="138"/>
      <c r="RSY512" s="83"/>
      <c r="RSZ512" s="84"/>
      <c r="RTA512" s="85"/>
      <c r="RTB512" s="86"/>
      <c r="RTC512" s="87"/>
      <c r="RTD512" s="88"/>
      <c r="RTE512" s="89"/>
      <c r="RTF512" s="90"/>
      <c r="RTG512" s="91"/>
      <c r="RTH512" s="92"/>
      <c r="RTI512" s="91"/>
      <c r="RTJ512" s="93"/>
      <c r="RTK512" s="94"/>
      <c r="RTL512" s="95"/>
      <c r="RTM512" s="96"/>
      <c r="RTN512" s="132"/>
      <c r="RTO512" s="130"/>
      <c r="RTP512" s="78"/>
      <c r="RTQ512" s="98"/>
      <c r="RTR512" s="73"/>
      <c r="RTS512" s="74"/>
      <c r="RTT512" s="99"/>
      <c r="RTU512" s="99"/>
      <c r="RTV512" s="100"/>
      <c r="RTW512" s="101"/>
      <c r="RTX512" s="99"/>
      <c r="RTY512" s="102"/>
      <c r="RTZ512" s="103"/>
      <c r="RUA512" s="104"/>
      <c r="RUB512" s="105"/>
      <c r="RUC512" s="99"/>
      <c r="RUD512" s="99"/>
      <c r="RUE512" s="99"/>
      <c r="RUF512" s="106"/>
      <c r="RUG512" s="74"/>
      <c r="RUH512" s="75"/>
      <c r="RUI512" s="76"/>
      <c r="RUJ512" s="77"/>
      <c r="RUK512" s="78"/>
      <c r="RUL512" s="77"/>
      <c r="RUM512" s="79"/>
      <c r="RUN512" s="80"/>
      <c r="RUO512" s="81"/>
      <c r="RUP512" s="81"/>
      <c r="RUQ512" s="129"/>
      <c r="RUR512" s="82"/>
      <c r="RUS512" s="83"/>
      <c r="RUT512" s="138"/>
      <c r="RUU512" s="83"/>
      <c r="RUV512" s="84"/>
      <c r="RUW512" s="85"/>
      <c r="RUX512" s="86"/>
      <c r="RUY512" s="87"/>
      <c r="RUZ512" s="88"/>
      <c r="RVA512" s="89"/>
      <c r="RVB512" s="90"/>
      <c r="RVC512" s="91"/>
      <c r="RVD512" s="92"/>
      <c r="RVE512" s="91"/>
      <c r="RVF512" s="93"/>
      <c r="RVG512" s="94"/>
      <c r="RVH512" s="95"/>
      <c r="RVI512" s="96"/>
      <c r="RVJ512" s="132"/>
      <c r="RVK512" s="130"/>
      <c r="RVL512" s="78"/>
      <c r="RVM512" s="98"/>
      <c r="RVN512" s="73"/>
      <c r="RVO512" s="74"/>
      <c r="RVP512" s="99"/>
      <c r="RVQ512" s="99"/>
      <c r="RVR512" s="100"/>
      <c r="RVS512" s="101"/>
      <c r="RVT512" s="99"/>
      <c r="RVU512" s="102"/>
      <c r="RVV512" s="103"/>
      <c r="RVW512" s="104"/>
      <c r="RVX512" s="105"/>
      <c r="RVY512" s="99"/>
      <c r="RVZ512" s="99"/>
      <c r="RWA512" s="99"/>
      <c r="RWB512" s="106"/>
      <c r="RWC512" s="74"/>
      <c r="RWD512" s="75"/>
      <c r="RWE512" s="76"/>
      <c r="RWF512" s="77"/>
      <c r="RWG512" s="78"/>
      <c r="RWH512" s="77"/>
      <c r="RWI512" s="79"/>
      <c r="RWJ512" s="80"/>
      <c r="RWK512" s="81"/>
      <c r="RWL512" s="81"/>
      <c r="RWM512" s="129"/>
      <c r="RWN512" s="82"/>
      <c r="RWO512" s="83"/>
      <c r="RWP512" s="138"/>
      <c r="RWQ512" s="83"/>
      <c r="RWR512" s="84"/>
      <c r="RWS512" s="85"/>
      <c r="RWT512" s="86"/>
      <c r="RWU512" s="87"/>
      <c r="RWV512" s="88"/>
      <c r="RWW512" s="89"/>
      <c r="RWX512" s="90"/>
      <c r="RWY512" s="91"/>
      <c r="RWZ512" s="92"/>
      <c r="RXA512" s="91"/>
      <c r="RXB512" s="93"/>
      <c r="RXC512" s="94"/>
      <c r="RXD512" s="95"/>
      <c r="RXE512" s="96"/>
      <c r="RXF512" s="132"/>
      <c r="RXG512" s="130"/>
      <c r="RXH512" s="78"/>
      <c r="RXI512" s="98"/>
      <c r="RXJ512" s="73"/>
      <c r="RXK512" s="74"/>
      <c r="RXL512" s="99"/>
      <c r="RXM512" s="99"/>
      <c r="RXN512" s="100"/>
      <c r="RXO512" s="101"/>
      <c r="RXP512" s="99"/>
      <c r="RXQ512" s="102"/>
      <c r="RXR512" s="103"/>
      <c r="RXS512" s="104"/>
      <c r="RXT512" s="105"/>
      <c r="RXU512" s="99"/>
      <c r="RXV512" s="99"/>
      <c r="RXW512" s="99"/>
      <c r="RXX512" s="106"/>
      <c r="RXY512" s="74"/>
      <c r="RXZ512" s="75"/>
      <c r="RYA512" s="76"/>
      <c r="RYB512" s="77"/>
      <c r="RYC512" s="78"/>
      <c r="RYD512" s="77"/>
      <c r="RYE512" s="79"/>
      <c r="RYF512" s="80"/>
      <c r="RYG512" s="81"/>
      <c r="RYH512" s="81"/>
      <c r="RYI512" s="129"/>
      <c r="RYJ512" s="82"/>
      <c r="RYK512" s="83"/>
      <c r="RYL512" s="138"/>
      <c r="RYM512" s="83"/>
      <c r="RYN512" s="84"/>
      <c r="RYO512" s="85"/>
      <c r="RYP512" s="86"/>
      <c r="RYQ512" s="87"/>
      <c r="RYR512" s="88"/>
      <c r="RYS512" s="89"/>
      <c r="RYT512" s="90"/>
      <c r="RYU512" s="91"/>
      <c r="RYV512" s="92"/>
      <c r="RYW512" s="91"/>
      <c r="RYX512" s="93"/>
      <c r="RYY512" s="94"/>
      <c r="RYZ512" s="95"/>
      <c r="RZA512" s="96"/>
      <c r="RZB512" s="132"/>
      <c r="RZC512" s="130"/>
      <c r="RZD512" s="78"/>
      <c r="RZE512" s="98"/>
      <c r="RZF512" s="73"/>
      <c r="RZG512" s="74"/>
      <c r="RZH512" s="99"/>
      <c r="RZI512" s="99"/>
      <c r="RZJ512" s="100"/>
      <c r="RZK512" s="101"/>
      <c r="RZL512" s="99"/>
      <c r="RZM512" s="102"/>
      <c r="RZN512" s="103"/>
      <c r="RZO512" s="104"/>
      <c r="RZP512" s="105"/>
      <c r="RZQ512" s="99"/>
      <c r="RZR512" s="99"/>
      <c r="RZS512" s="99"/>
      <c r="RZT512" s="106"/>
      <c r="RZU512" s="74"/>
      <c r="RZV512" s="75"/>
      <c r="RZW512" s="76"/>
      <c r="RZX512" s="77"/>
      <c r="RZY512" s="78"/>
      <c r="RZZ512" s="77"/>
      <c r="SAA512" s="79"/>
      <c r="SAB512" s="80"/>
      <c r="SAC512" s="81"/>
      <c r="SAD512" s="81"/>
      <c r="SAE512" s="129"/>
      <c r="SAF512" s="82"/>
      <c r="SAG512" s="83"/>
      <c r="SAH512" s="138"/>
      <c r="SAI512" s="83"/>
      <c r="SAJ512" s="84"/>
      <c r="SAK512" s="85"/>
      <c r="SAL512" s="86"/>
      <c r="SAM512" s="87"/>
      <c r="SAN512" s="88"/>
      <c r="SAO512" s="89"/>
      <c r="SAP512" s="90"/>
      <c r="SAQ512" s="91"/>
      <c r="SAR512" s="92"/>
      <c r="SAS512" s="91"/>
      <c r="SAT512" s="93"/>
      <c r="SAU512" s="94"/>
      <c r="SAV512" s="95"/>
      <c r="SAW512" s="96"/>
      <c r="SAX512" s="132"/>
      <c r="SAY512" s="130"/>
      <c r="SAZ512" s="78"/>
      <c r="SBA512" s="98"/>
      <c r="SBB512" s="73"/>
      <c r="SBC512" s="74"/>
      <c r="SBD512" s="99"/>
      <c r="SBE512" s="99"/>
      <c r="SBF512" s="100"/>
      <c r="SBG512" s="101"/>
      <c r="SBH512" s="99"/>
      <c r="SBI512" s="102"/>
      <c r="SBJ512" s="103"/>
      <c r="SBK512" s="104"/>
      <c r="SBL512" s="105"/>
      <c r="SBM512" s="99"/>
      <c r="SBN512" s="99"/>
      <c r="SBO512" s="99"/>
      <c r="SBP512" s="106"/>
      <c r="SBQ512" s="74"/>
      <c r="SBR512" s="75"/>
      <c r="SBS512" s="76"/>
      <c r="SBT512" s="77"/>
      <c r="SBU512" s="78"/>
      <c r="SBV512" s="77"/>
      <c r="SBW512" s="79"/>
      <c r="SBX512" s="80"/>
      <c r="SBY512" s="81"/>
      <c r="SBZ512" s="81"/>
      <c r="SCA512" s="129"/>
      <c r="SCB512" s="82"/>
      <c r="SCC512" s="83"/>
      <c r="SCD512" s="138"/>
      <c r="SCE512" s="83"/>
      <c r="SCF512" s="84"/>
      <c r="SCG512" s="85"/>
      <c r="SCH512" s="86"/>
      <c r="SCI512" s="87"/>
      <c r="SCJ512" s="88"/>
      <c r="SCK512" s="89"/>
      <c r="SCL512" s="90"/>
      <c r="SCM512" s="91"/>
      <c r="SCN512" s="92"/>
      <c r="SCO512" s="91"/>
      <c r="SCP512" s="93"/>
      <c r="SCQ512" s="94"/>
      <c r="SCR512" s="95"/>
      <c r="SCS512" s="96"/>
      <c r="SCT512" s="132"/>
      <c r="SCU512" s="130"/>
      <c r="SCV512" s="78"/>
      <c r="SCW512" s="98"/>
      <c r="SCX512" s="73"/>
      <c r="SCY512" s="74"/>
      <c r="SCZ512" s="99"/>
      <c r="SDA512" s="99"/>
      <c r="SDB512" s="100"/>
      <c r="SDC512" s="101"/>
      <c r="SDD512" s="99"/>
      <c r="SDE512" s="102"/>
      <c r="SDF512" s="103"/>
      <c r="SDG512" s="104"/>
      <c r="SDH512" s="105"/>
      <c r="SDI512" s="99"/>
      <c r="SDJ512" s="99"/>
      <c r="SDK512" s="99"/>
      <c r="SDL512" s="106"/>
      <c r="SDM512" s="74"/>
      <c r="SDN512" s="75"/>
      <c r="SDO512" s="76"/>
      <c r="SDP512" s="77"/>
      <c r="SDQ512" s="78"/>
      <c r="SDR512" s="77"/>
      <c r="SDS512" s="79"/>
      <c r="SDT512" s="80"/>
      <c r="SDU512" s="81"/>
      <c r="SDV512" s="81"/>
      <c r="SDW512" s="129"/>
      <c r="SDX512" s="82"/>
      <c r="SDY512" s="83"/>
      <c r="SDZ512" s="138"/>
      <c r="SEA512" s="83"/>
      <c r="SEB512" s="84"/>
      <c r="SEC512" s="85"/>
      <c r="SED512" s="86"/>
      <c r="SEE512" s="87"/>
      <c r="SEF512" s="88"/>
      <c r="SEG512" s="89"/>
      <c r="SEH512" s="90"/>
      <c r="SEI512" s="91"/>
      <c r="SEJ512" s="92"/>
      <c r="SEK512" s="91"/>
      <c r="SEL512" s="93"/>
      <c r="SEM512" s="94"/>
      <c r="SEN512" s="95"/>
      <c r="SEO512" s="96"/>
      <c r="SEP512" s="132"/>
      <c r="SEQ512" s="130"/>
      <c r="SER512" s="78"/>
      <c r="SES512" s="98"/>
      <c r="SET512" s="73"/>
      <c r="SEU512" s="74"/>
      <c r="SEV512" s="99"/>
      <c r="SEW512" s="99"/>
      <c r="SEX512" s="100"/>
      <c r="SEY512" s="101"/>
      <c r="SEZ512" s="99"/>
      <c r="SFA512" s="102"/>
      <c r="SFB512" s="103"/>
      <c r="SFC512" s="104"/>
      <c r="SFD512" s="105"/>
      <c r="SFE512" s="99"/>
      <c r="SFF512" s="99"/>
      <c r="SFG512" s="99"/>
      <c r="SFH512" s="106"/>
      <c r="SFI512" s="74"/>
      <c r="SFJ512" s="75"/>
      <c r="SFK512" s="76"/>
      <c r="SFL512" s="77"/>
      <c r="SFM512" s="78"/>
      <c r="SFN512" s="77"/>
      <c r="SFO512" s="79"/>
      <c r="SFP512" s="80"/>
      <c r="SFQ512" s="81"/>
      <c r="SFR512" s="81"/>
      <c r="SFS512" s="129"/>
      <c r="SFT512" s="82"/>
      <c r="SFU512" s="83"/>
      <c r="SFV512" s="138"/>
      <c r="SFW512" s="83"/>
      <c r="SFX512" s="84"/>
      <c r="SFY512" s="85"/>
      <c r="SFZ512" s="86"/>
      <c r="SGA512" s="87"/>
      <c r="SGB512" s="88"/>
      <c r="SGC512" s="89"/>
      <c r="SGD512" s="90"/>
      <c r="SGE512" s="91"/>
      <c r="SGF512" s="92"/>
      <c r="SGG512" s="91"/>
      <c r="SGH512" s="93"/>
      <c r="SGI512" s="94"/>
      <c r="SGJ512" s="95"/>
      <c r="SGK512" s="96"/>
      <c r="SGL512" s="132"/>
      <c r="SGM512" s="130"/>
      <c r="SGN512" s="78"/>
      <c r="SGO512" s="98"/>
      <c r="SGP512" s="73"/>
      <c r="SGQ512" s="74"/>
      <c r="SGR512" s="99"/>
      <c r="SGS512" s="99"/>
      <c r="SGT512" s="100"/>
      <c r="SGU512" s="101"/>
      <c r="SGV512" s="99"/>
      <c r="SGW512" s="102"/>
      <c r="SGX512" s="103"/>
      <c r="SGY512" s="104"/>
      <c r="SGZ512" s="105"/>
      <c r="SHA512" s="99"/>
      <c r="SHB512" s="99"/>
      <c r="SHC512" s="99"/>
      <c r="SHD512" s="106"/>
      <c r="SHE512" s="74"/>
      <c r="SHF512" s="75"/>
      <c r="SHG512" s="76"/>
      <c r="SHH512" s="77"/>
      <c r="SHI512" s="78"/>
      <c r="SHJ512" s="77"/>
      <c r="SHK512" s="79"/>
      <c r="SHL512" s="80"/>
      <c r="SHM512" s="81"/>
      <c r="SHN512" s="81"/>
      <c r="SHO512" s="129"/>
      <c r="SHP512" s="82"/>
      <c r="SHQ512" s="83"/>
      <c r="SHR512" s="138"/>
      <c r="SHS512" s="83"/>
      <c r="SHT512" s="84"/>
      <c r="SHU512" s="85"/>
      <c r="SHV512" s="86"/>
      <c r="SHW512" s="87"/>
      <c r="SHX512" s="88"/>
      <c r="SHY512" s="89"/>
      <c r="SHZ512" s="90"/>
      <c r="SIA512" s="91"/>
      <c r="SIB512" s="92"/>
      <c r="SIC512" s="91"/>
      <c r="SID512" s="93"/>
      <c r="SIE512" s="94"/>
      <c r="SIF512" s="95"/>
      <c r="SIG512" s="96"/>
      <c r="SIH512" s="132"/>
      <c r="SII512" s="130"/>
      <c r="SIJ512" s="78"/>
      <c r="SIK512" s="98"/>
      <c r="SIL512" s="73"/>
      <c r="SIM512" s="74"/>
      <c r="SIN512" s="99"/>
      <c r="SIO512" s="99"/>
      <c r="SIP512" s="100"/>
      <c r="SIQ512" s="101"/>
      <c r="SIR512" s="99"/>
      <c r="SIS512" s="102"/>
      <c r="SIT512" s="103"/>
      <c r="SIU512" s="104"/>
      <c r="SIV512" s="105"/>
      <c r="SIW512" s="99"/>
      <c r="SIX512" s="99"/>
      <c r="SIY512" s="99"/>
      <c r="SIZ512" s="106"/>
      <c r="SJA512" s="74"/>
      <c r="SJB512" s="75"/>
      <c r="SJC512" s="76"/>
      <c r="SJD512" s="77"/>
      <c r="SJE512" s="78"/>
      <c r="SJF512" s="77"/>
      <c r="SJG512" s="79"/>
      <c r="SJH512" s="80"/>
      <c r="SJI512" s="81"/>
      <c r="SJJ512" s="81"/>
      <c r="SJK512" s="129"/>
      <c r="SJL512" s="82"/>
      <c r="SJM512" s="83"/>
      <c r="SJN512" s="138"/>
      <c r="SJO512" s="83"/>
      <c r="SJP512" s="84"/>
      <c r="SJQ512" s="85"/>
      <c r="SJR512" s="86"/>
      <c r="SJS512" s="87"/>
      <c r="SJT512" s="88"/>
      <c r="SJU512" s="89"/>
      <c r="SJV512" s="90"/>
      <c r="SJW512" s="91"/>
      <c r="SJX512" s="92"/>
      <c r="SJY512" s="91"/>
      <c r="SJZ512" s="93"/>
      <c r="SKA512" s="94"/>
      <c r="SKB512" s="95"/>
      <c r="SKC512" s="96"/>
      <c r="SKD512" s="132"/>
      <c r="SKE512" s="130"/>
      <c r="SKF512" s="78"/>
      <c r="SKG512" s="98"/>
      <c r="SKH512" s="73"/>
      <c r="SKI512" s="74"/>
      <c r="SKJ512" s="99"/>
      <c r="SKK512" s="99"/>
      <c r="SKL512" s="100"/>
      <c r="SKM512" s="101"/>
      <c r="SKN512" s="99"/>
      <c r="SKO512" s="102"/>
      <c r="SKP512" s="103"/>
      <c r="SKQ512" s="104"/>
      <c r="SKR512" s="105"/>
      <c r="SKS512" s="99"/>
      <c r="SKT512" s="99"/>
      <c r="SKU512" s="99"/>
      <c r="SKV512" s="106"/>
      <c r="SKW512" s="74"/>
      <c r="SKX512" s="75"/>
      <c r="SKY512" s="76"/>
      <c r="SKZ512" s="77"/>
      <c r="SLA512" s="78"/>
      <c r="SLB512" s="77"/>
      <c r="SLC512" s="79"/>
      <c r="SLD512" s="80"/>
      <c r="SLE512" s="81"/>
      <c r="SLF512" s="81"/>
      <c r="SLG512" s="129"/>
      <c r="SLH512" s="82"/>
      <c r="SLI512" s="83"/>
      <c r="SLJ512" s="138"/>
      <c r="SLK512" s="83"/>
      <c r="SLL512" s="84"/>
      <c r="SLM512" s="85"/>
      <c r="SLN512" s="86"/>
      <c r="SLO512" s="87"/>
      <c r="SLP512" s="88"/>
      <c r="SLQ512" s="89"/>
      <c r="SLR512" s="90"/>
      <c r="SLS512" s="91"/>
      <c r="SLT512" s="92"/>
      <c r="SLU512" s="91"/>
      <c r="SLV512" s="93"/>
      <c r="SLW512" s="94"/>
      <c r="SLX512" s="95"/>
      <c r="SLY512" s="96"/>
      <c r="SLZ512" s="132"/>
      <c r="SMA512" s="130"/>
      <c r="SMB512" s="78"/>
      <c r="SMC512" s="98"/>
      <c r="SMD512" s="73"/>
      <c r="SME512" s="74"/>
      <c r="SMF512" s="99"/>
      <c r="SMG512" s="99"/>
      <c r="SMH512" s="100"/>
      <c r="SMI512" s="101"/>
      <c r="SMJ512" s="99"/>
      <c r="SMK512" s="102"/>
      <c r="SML512" s="103"/>
      <c r="SMM512" s="104"/>
      <c r="SMN512" s="105"/>
      <c r="SMO512" s="99"/>
      <c r="SMP512" s="99"/>
      <c r="SMQ512" s="99"/>
      <c r="SMR512" s="106"/>
      <c r="SMS512" s="74"/>
      <c r="SMT512" s="75"/>
      <c r="SMU512" s="76"/>
      <c r="SMV512" s="77"/>
      <c r="SMW512" s="78"/>
      <c r="SMX512" s="77"/>
      <c r="SMY512" s="79"/>
      <c r="SMZ512" s="80"/>
      <c r="SNA512" s="81"/>
      <c r="SNB512" s="81"/>
      <c r="SNC512" s="129"/>
      <c r="SND512" s="82"/>
      <c r="SNE512" s="83"/>
      <c r="SNF512" s="138"/>
      <c r="SNG512" s="83"/>
      <c r="SNH512" s="84"/>
      <c r="SNI512" s="85"/>
      <c r="SNJ512" s="86"/>
      <c r="SNK512" s="87"/>
      <c r="SNL512" s="88"/>
      <c r="SNM512" s="89"/>
      <c r="SNN512" s="90"/>
      <c r="SNO512" s="91"/>
      <c r="SNP512" s="92"/>
      <c r="SNQ512" s="91"/>
      <c r="SNR512" s="93"/>
      <c r="SNS512" s="94"/>
      <c r="SNT512" s="95"/>
      <c r="SNU512" s="96"/>
      <c r="SNV512" s="132"/>
      <c r="SNW512" s="130"/>
      <c r="SNX512" s="78"/>
      <c r="SNY512" s="98"/>
      <c r="SNZ512" s="73"/>
      <c r="SOA512" s="74"/>
      <c r="SOB512" s="99"/>
      <c r="SOC512" s="99"/>
      <c r="SOD512" s="100"/>
      <c r="SOE512" s="101"/>
      <c r="SOF512" s="99"/>
      <c r="SOG512" s="102"/>
      <c r="SOH512" s="103"/>
      <c r="SOI512" s="104"/>
      <c r="SOJ512" s="105"/>
      <c r="SOK512" s="99"/>
      <c r="SOL512" s="99"/>
      <c r="SOM512" s="99"/>
      <c r="SON512" s="106"/>
      <c r="SOO512" s="74"/>
      <c r="SOP512" s="75"/>
      <c r="SOQ512" s="76"/>
      <c r="SOR512" s="77"/>
      <c r="SOS512" s="78"/>
      <c r="SOT512" s="77"/>
      <c r="SOU512" s="79"/>
      <c r="SOV512" s="80"/>
      <c r="SOW512" s="81"/>
      <c r="SOX512" s="81"/>
      <c r="SOY512" s="129"/>
      <c r="SOZ512" s="82"/>
      <c r="SPA512" s="83"/>
      <c r="SPB512" s="138"/>
      <c r="SPC512" s="83"/>
      <c r="SPD512" s="84"/>
      <c r="SPE512" s="85"/>
      <c r="SPF512" s="86"/>
      <c r="SPG512" s="87"/>
      <c r="SPH512" s="88"/>
      <c r="SPI512" s="89"/>
      <c r="SPJ512" s="90"/>
      <c r="SPK512" s="91"/>
      <c r="SPL512" s="92"/>
      <c r="SPM512" s="91"/>
      <c r="SPN512" s="93"/>
      <c r="SPO512" s="94"/>
      <c r="SPP512" s="95"/>
      <c r="SPQ512" s="96"/>
      <c r="SPR512" s="132"/>
      <c r="SPS512" s="130"/>
      <c r="SPT512" s="78"/>
      <c r="SPU512" s="98"/>
      <c r="SPV512" s="73"/>
      <c r="SPW512" s="74"/>
      <c r="SPX512" s="99"/>
      <c r="SPY512" s="99"/>
      <c r="SPZ512" s="100"/>
      <c r="SQA512" s="101"/>
      <c r="SQB512" s="99"/>
      <c r="SQC512" s="102"/>
      <c r="SQD512" s="103"/>
      <c r="SQE512" s="104"/>
      <c r="SQF512" s="105"/>
      <c r="SQG512" s="99"/>
      <c r="SQH512" s="99"/>
      <c r="SQI512" s="99"/>
      <c r="SQJ512" s="106"/>
      <c r="SQK512" s="74"/>
      <c r="SQL512" s="75"/>
      <c r="SQM512" s="76"/>
      <c r="SQN512" s="77"/>
      <c r="SQO512" s="78"/>
      <c r="SQP512" s="77"/>
      <c r="SQQ512" s="79"/>
      <c r="SQR512" s="80"/>
      <c r="SQS512" s="81"/>
      <c r="SQT512" s="81"/>
      <c r="SQU512" s="129"/>
      <c r="SQV512" s="82"/>
      <c r="SQW512" s="83"/>
      <c r="SQX512" s="138"/>
      <c r="SQY512" s="83"/>
      <c r="SQZ512" s="84"/>
      <c r="SRA512" s="85"/>
      <c r="SRB512" s="86"/>
      <c r="SRC512" s="87"/>
      <c r="SRD512" s="88"/>
      <c r="SRE512" s="89"/>
      <c r="SRF512" s="90"/>
      <c r="SRG512" s="91"/>
      <c r="SRH512" s="92"/>
      <c r="SRI512" s="91"/>
      <c r="SRJ512" s="93"/>
      <c r="SRK512" s="94"/>
      <c r="SRL512" s="95"/>
      <c r="SRM512" s="96"/>
      <c r="SRN512" s="132"/>
      <c r="SRO512" s="130"/>
      <c r="SRP512" s="78"/>
      <c r="SRQ512" s="98"/>
      <c r="SRR512" s="73"/>
      <c r="SRS512" s="74"/>
      <c r="SRT512" s="99"/>
      <c r="SRU512" s="99"/>
      <c r="SRV512" s="100"/>
      <c r="SRW512" s="101"/>
      <c r="SRX512" s="99"/>
      <c r="SRY512" s="102"/>
      <c r="SRZ512" s="103"/>
      <c r="SSA512" s="104"/>
      <c r="SSB512" s="105"/>
      <c r="SSC512" s="99"/>
      <c r="SSD512" s="99"/>
      <c r="SSE512" s="99"/>
      <c r="SSF512" s="106"/>
      <c r="SSG512" s="74"/>
      <c r="SSH512" s="75"/>
      <c r="SSI512" s="76"/>
      <c r="SSJ512" s="77"/>
      <c r="SSK512" s="78"/>
      <c r="SSL512" s="77"/>
      <c r="SSM512" s="79"/>
      <c r="SSN512" s="80"/>
      <c r="SSO512" s="81"/>
      <c r="SSP512" s="81"/>
      <c r="SSQ512" s="129"/>
      <c r="SSR512" s="82"/>
      <c r="SSS512" s="83"/>
      <c r="SST512" s="138"/>
      <c r="SSU512" s="83"/>
      <c r="SSV512" s="84"/>
      <c r="SSW512" s="85"/>
      <c r="SSX512" s="86"/>
      <c r="SSY512" s="87"/>
      <c r="SSZ512" s="88"/>
      <c r="STA512" s="89"/>
      <c r="STB512" s="90"/>
      <c r="STC512" s="91"/>
      <c r="STD512" s="92"/>
      <c r="STE512" s="91"/>
      <c r="STF512" s="93"/>
      <c r="STG512" s="94"/>
      <c r="STH512" s="95"/>
      <c r="STI512" s="96"/>
      <c r="STJ512" s="132"/>
      <c r="STK512" s="130"/>
      <c r="STL512" s="78"/>
      <c r="STM512" s="98"/>
      <c r="STN512" s="73"/>
      <c r="STO512" s="74"/>
      <c r="STP512" s="99"/>
      <c r="STQ512" s="99"/>
      <c r="STR512" s="100"/>
      <c r="STS512" s="101"/>
      <c r="STT512" s="99"/>
      <c r="STU512" s="102"/>
      <c r="STV512" s="103"/>
      <c r="STW512" s="104"/>
      <c r="STX512" s="105"/>
      <c r="STY512" s="99"/>
      <c r="STZ512" s="99"/>
      <c r="SUA512" s="99"/>
      <c r="SUB512" s="106"/>
      <c r="SUC512" s="74"/>
      <c r="SUD512" s="75"/>
      <c r="SUE512" s="76"/>
      <c r="SUF512" s="77"/>
      <c r="SUG512" s="78"/>
      <c r="SUH512" s="77"/>
      <c r="SUI512" s="79"/>
      <c r="SUJ512" s="80"/>
      <c r="SUK512" s="81"/>
      <c r="SUL512" s="81"/>
      <c r="SUM512" s="129"/>
      <c r="SUN512" s="82"/>
      <c r="SUO512" s="83"/>
      <c r="SUP512" s="138"/>
      <c r="SUQ512" s="83"/>
      <c r="SUR512" s="84"/>
      <c r="SUS512" s="85"/>
      <c r="SUT512" s="86"/>
      <c r="SUU512" s="87"/>
      <c r="SUV512" s="88"/>
      <c r="SUW512" s="89"/>
      <c r="SUX512" s="90"/>
      <c r="SUY512" s="91"/>
      <c r="SUZ512" s="92"/>
      <c r="SVA512" s="91"/>
      <c r="SVB512" s="93"/>
      <c r="SVC512" s="94"/>
      <c r="SVD512" s="95"/>
      <c r="SVE512" s="96"/>
      <c r="SVF512" s="132"/>
      <c r="SVG512" s="130"/>
      <c r="SVH512" s="78"/>
      <c r="SVI512" s="98"/>
      <c r="SVJ512" s="73"/>
      <c r="SVK512" s="74"/>
      <c r="SVL512" s="99"/>
      <c r="SVM512" s="99"/>
      <c r="SVN512" s="100"/>
      <c r="SVO512" s="101"/>
      <c r="SVP512" s="99"/>
      <c r="SVQ512" s="102"/>
      <c r="SVR512" s="103"/>
      <c r="SVS512" s="104"/>
      <c r="SVT512" s="105"/>
      <c r="SVU512" s="99"/>
      <c r="SVV512" s="99"/>
      <c r="SVW512" s="99"/>
      <c r="SVX512" s="106"/>
      <c r="SVY512" s="74"/>
      <c r="SVZ512" s="75"/>
      <c r="SWA512" s="76"/>
      <c r="SWB512" s="77"/>
      <c r="SWC512" s="78"/>
      <c r="SWD512" s="77"/>
      <c r="SWE512" s="79"/>
      <c r="SWF512" s="80"/>
      <c r="SWG512" s="81"/>
      <c r="SWH512" s="81"/>
      <c r="SWI512" s="129"/>
      <c r="SWJ512" s="82"/>
      <c r="SWK512" s="83"/>
      <c r="SWL512" s="138"/>
      <c r="SWM512" s="83"/>
      <c r="SWN512" s="84"/>
      <c r="SWO512" s="85"/>
      <c r="SWP512" s="86"/>
      <c r="SWQ512" s="87"/>
      <c r="SWR512" s="88"/>
      <c r="SWS512" s="89"/>
      <c r="SWT512" s="90"/>
      <c r="SWU512" s="91"/>
      <c r="SWV512" s="92"/>
      <c r="SWW512" s="91"/>
      <c r="SWX512" s="93"/>
      <c r="SWY512" s="94"/>
      <c r="SWZ512" s="95"/>
      <c r="SXA512" s="96"/>
      <c r="SXB512" s="132"/>
      <c r="SXC512" s="130"/>
      <c r="SXD512" s="78"/>
      <c r="SXE512" s="98"/>
      <c r="SXF512" s="73"/>
      <c r="SXG512" s="74"/>
      <c r="SXH512" s="99"/>
      <c r="SXI512" s="99"/>
      <c r="SXJ512" s="100"/>
      <c r="SXK512" s="101"/>
      <c r="SXL512" s="99"/>
      <c r="SXM512" s="102"/>
      <c r="SXN512" s="103"/>
      <c r="SXO512" s="104"/>
      <c r="SXP512" s="105"/>
      <c r="SXQ512" s="99"/>
      <c r="SXR512" s="99"/>
      <c r="SXS512" s="99"/>
      <c r="SXT512" s="106"/>
      <c r="SXU512" s="74"/>
      <c r="SXV512" s="75"/>
      <c r="SXW512" s="76"/>
      <c r="SXX512" s="77"/>
      <c r="SXY512" s="78"/>
      <c r="SXZ512" s="77"/>
      <c r="SYA512" s="79"/>
      <c r="SYB512" s="80"/>
      <c r="SYC512" s="81"/>
      <c r="SYD512" s="81"/>
      <c r="SYE512" s="129"/>
      <c r="SYF512" s="82"/>
      <c r="SYG512" s="83"/>
      <c r="SYH512" s="138"/>
      <c r="SYI512" s="83"/>
      <c r="SYJ512" s="84"/>
      <c r="SYK512" s="85"/>
      <c r="SYL512" s="86"/>
      <c r="SYM512" s="87"/>
      <c r="SYN512" s="88"/>
      <c r="SYO512" s="89"/>
      <c r="SYP512" s="90"/>
      <c r="SYQ512" s="91"/>
      <c r="SYR512" s="92"/>
      <c r="SYS512" s="91"/>
      <c r="SYT512" s="93"/>
      <c r="SYU512" s="94"/>
      <c r="SYV512" s="95"/>
      <c r="SYW512" s="96"/>
      <c r="SYX512" s="132"/>
      <c r="SYY512" s="130"/>
      <c r="SYZ512" s="78"/>
      <c r="SZA512" s="98"/>
      <c r="SZB512" s="73"/>
      <c r="SZC512" s="74"/>
      <c r="SZD512" s="99"/>
      <c r="SZE512" s="99"/>
      <c r="SZF512" s="100"/>
      <c r="SZG512" s="101"/>
      <c r="SZH512" s="99"/>
      <c r="SZI512" s="102"/>
      <c r="SZJ512" s="103"/>
      <c r="SZK512" s="104"/>
      <c r="SZL512" s="105"/>
      <c r="SZM512" s="99"/>
      <c r="SZN512" s="99"/>
      <c r="SZO512" s="99"/>
      <c r="SZP512" s="106"/>
      <c r="SZQ512" s="74"/>
      <c r="SZR512" s="75"/>
      <c r="SZS512" s="76"/>
      <c r="SZT512" s="77"/>
      <c r="SZU512" s="78"/>
      <c r="SZV512" s="77"/>
      <c r="SZW512" s="79"/>
      <c r="SZX512" s="80"/>
      <c r="SZY512" s="81"/>
      <c r="SZZ512" s="81"/>
      <c r="TAA512" s="129"/>
      <c r="TAB512" s="82"/>
      <c r="TAC512" s="83"/>
      <c r="TAD512" s="138"/>
      <c r="TAE512" s="83"/>
      <c r="TAF512" s="84"/>
      <c r="TAG512" s="85"/>
      <c r="TAH512" s="86"/>
      <c r="TAI512" s="87"/>
      <c r="TAJ512" s="88"/>
      <c r="TAK512" s="89"/>
      <c r="TAL512" s="90"/>
      <c r="TAM512" s="91"/>
      <c r="TAN512" s="92"/>
      <c r="TAO512" s="91"/>
      <c r="TAP512" s="93"/>
      <c r="TAQ512" s="94"/>
      <c r="TAR512" s="95"/>
      <c r="TAS512" s="96"/>
      <c r="TAT512" s="132"/>
      <c r="TAU512" s="130"/>
      <c r="TAV512" s="78"/>
      <c r="TAW512" s="98"/>
      <c r="TAX512" s="73"/>
      <c r="TAY512" s="74"/>
      <c r="TAZ512" s="99"/>
      <c r="TBA512" s="99"/>
      <c r="TBB512" s="100"/>
      <c r="TBC512" s="101"/>
      <c r="TBD512" s="99"/>
      <c r="TBE512" s="102"/>
      <c r="TBF512" s="103"/>
      <c r="TBG512" s="104"/>
      <c r="TBH512" s="105"/>
      <c r="TBI512" s="99"/>
      <c r="TBJ512" s="99"/>
      <c r="TBK512" s="99"/>
      <c r="TBL512" s="106"/>
      <c r="TBM512" s="74"/>
      <c r="TBN512" s="75"/>
      <c r="TBO512" s="76"/>
      <c r="TBP512" s="77"/>
      <c r="TBQ512" s="78"/>
      <c r="TBR512" s="77"/>
      <c r="TBS512" s="79"/>
      <c r="TBT512" s="80"/>
      <c r="TBU512" s="81"/>
      <c r="TBV512" s="81"/>
      <c r="TBW512" s="129"/>
      <c r="TBX512" s="82"/>
      <c r="TBY512" s="83"/>
      <c r="TBZ512" s="138"/>
      <c r="TCA512" s="83"/>
      <c r="TCB512" s="84"/>
      <c r="TCC512" s="85"/>
      <c r="TCD512" s="86"/>
      <c r="TCE512" s="87"/>
      <c r="TCF512" s="88"/>
      <c r="TCG512" s="89"/>
      <c r="TCH512" s="90"/>
      <c r="TCI512" s="91"/>
      <c r="TCJ512" s="92"/>
      <c r="TCK512" s="91"/>
      <c r="TCL512" s="93"/>
      <c r="TCM512" s="94"/>
      <c r="TCN512" s="95"/>
      <c r="TCO512" s="96"/>
      <c r="TCP512" s="132"/>
      <c r="TCQ512" s="130"/>
      <c r="TCR512" s="78"/>
      <c r="TCS512" s="98"/>
      <c r="TCT512" s="73"/>
      <c r="TCU512" s="74"/>
      <c r="TCV512" s="99"/>
      <c r="TCW512" s="99"/>
      <c r="TCX512" s="100"/>
      <c r="TCY512" s="101"/>
      <c r="TCZ512" s="99"/>
      <c r="TDA512" s="102"/>
      <c r="TDB512" s="103"/>
      <c r="TDC512" s="104"/>
      <c r="TDD512" s="105"/>
      <c r="TDE512" s="99"/>
      <c r="TDF512" s="99"/>
      <c r="TDG512" s="99"/>
      <c r="TDH512" s="106"/>
      <c r="TDI512" s="74"/>
      <c r="TDJ512" s="75"/>
      <c r="TDK512" s="76"/>
      <c r="TDL512" s="77"/>
      <c r="TDM512" s="78"/>
      <c r="TDN512" s="77"/>
      <c r="TDO512" s="79"/>
      <c r="TDP512" s="80"/>
      <c r="TDQ512" s="81"/>
      <c r="TDR512" s="81"/>
      <c r="TDS512" s="129"/>
      <c r="TDT512" s="82"/>
      <c r="TDU512" s="83"/>
      <c r="TDV512" s="138"/>
      <c r="TDW512" s="83"/>
      <c r="TDX512" s="84"/>
      <c r="TDY512" s="85"/>
      <c r="TDZ512" s="86"/>
      <c r="TEA512" s="87"/>
      <c r="TEB512" s="88"/>
      <c r="TEC512" s="89"/>
      <c r="TED512" s="90"/>
      <c r="TEE512" s="91"/>
      <c r="TEF512" s="92"/>
      <c r="TEG512" s="91"/>
      <c r="TEH512" s="93"/>
      <c r="TEI512" s="94"/>
      <c r="TEJ512" s="95"/>
      <c r="TEK512" s="96"/>
      <c r="TEL512" s="132"/>
      <c r="TEM512" s="130"/>
      <c r="TEN512" s="78"/>
      <c r="TEO512" s="98"/>
      <c r="TEP512" s="73"/>
      <c r="TEQ512" s="74"/>
      <c r="TER512" s="99"/>
      <c r="TES512" s="99"/>
      <c r="TET512" s="100"/>
      <c r="TEU512" s="101"/>
      <c r="TEV512" s="99"/>
      <c r="TEW512" s="102"/>
      <c r="TEX512" s="103"/>
      <c r="TEY512" s="104"/>
      <c r="TEZ512" s="105"/>
      <c r="TFA512" s="99"/>
      <c r="TFB512" s="99"/>
      <c r="TFC512" s="99"/>
      <c r="TFD512" s="106"/>
      <c r="TFE512" s="74"/>
      <c r="TFF512" s="75"/>
      <c r="TFG512" s="76"/>
      <c r="TFH512" s="77"/>
      <c r="TFI512" s="78"/>
      <c r="TFJ512" s="77"/>
      <c r="TFK512" s="79"/>
      <c r="TFL512" s="80"/>
      <c r="TFM512" s="81"/>
      <c r="TFN512" s="81"/>
      <c r="TFO512" s="129"/>
      <c r="TFP512" s="82"/>
      <c r="TFQ512" s="83"/>
      <c r="TFR512" s="138"/>
      <c r="TFS512" s="83"/>
      <c r="TFT512" s="84"/>
      <c r="TFU512" s="85"/>
      <c r="TFV512" s="86"/>
      <c r="TFW512" s="87"/>
      <c r="TFX512" s="88"/>
      <c r="TFY512" s="89"/>
      <c r="TFZ512" s="90"/>
      <c r="TGA512" s="91"/>
      <c r="TGB512" s="92"/>
      <c r="TGC512" s="91"/>
      <c r="TGD512" s="93"/>
      <c r="TGE512" s="94"/>
      <c r="TGF512" s="95"/>
      <c r="TGG512" s="96"/>
      <c r="TGH512" s="132"/>
      <c r="TGI512" s="130"/>
      <c r="TGJ512" s="78"/>
      <c r="TGK512" s="98"/>
      <c r="TGL512" s="73"/>
      <c r="TGM512" s="74"/>
      <c r="TGN512" s="99"/>
      <c r="TGO512" s="99"/>
      <c r="TGP512" s="100"/>
      <c r="TGQ512" s="101"/>
      <c r="TGR512" s="99"/>
      <c r="TGS512" s="102"/>
      <c r="TGT512" s="103"/>
      <c r="TGU512" s="104"/>
      <c r="TGV512" s="105"/>
      <c r="TGW512" s="99"/>
      <c r="TGX512" s="99"/>
      <c r="TGY512" s="99"/>
      <c r="TGZ512" s="106"/>
      <c r="THA512" s="74"/>
      <c r="THB512" s="75"/>
      <c r="THC512" s="76"/>
      <c r="THD512" s="77"/>
      <c r="THE512" s="78"/>
      <c r="THF512" s="77"/>
      <c r="THG512" s="79"/>
      <c r="THH512" s="80"/>
      <c r="THI512" s="81"/>
      <c r="THJ512" s="81"/>
      <c r="THK512" s="129"/>
      <c r="THL512" s="82"/>
      <c r="THM512" s="83"/>
      <c r="THN512" s="138"/>
      <c r="THO512" s="83"/>
      <c r="THP512" s="84"/>
      <c r="THQ512" s="85"/>
      <c r="THR512" s="86"/>
      <c r="THS512" s="87"/>
      <c r="THT512" s="88"/>
      <c r="THU512" s="89"/>
      <c r="THV512" s="90"/>
      <c r="THW512" s="91"/>
      <c r="THX512" s="92"/>
      <c r="THY512" s="91"/>
      <c r="THZ512" s="93"/>
      <c r="TIA512" s="94"/>
      <c r="TIB512" s="95"/>
      <c r="TIC512" s="96"/>
      <c r="TID512" s="132"/>
      <c r="TIE512" s="130"/>
      <c r="TIF512" s="78"/>
      <c r="TIG512" s="98"/>
      <c r="TIH512" s="73"/>
      <c r="TII512" s="74"/>
      <c r="TIJ512" s="99"/>
      <c r="TIK512" s="99"/>
      <c r="TIL512" s="100"/>
      <c r="TIM512" s="101"/>
      <c r="TIN512" s="99"/>
      <c r="TIO512" s="102"/>
      <c r="TIP512" s="103"/>
      <c r="TIQ512" s="104"/>
      <c r="TIR512" s="105"/>
      <c r="TIS512" s="99"/>
      <c r="TIT512" s="99"/>
      <c r="TIU512" s="99"/>
      <c r="TIV512" s="106"/>
      <c r="TIW512" s="74"/>
      <c r="TIX512" s="75"/>
      <c r="TIY512" s="76"/>
      <c r="TIZ512" s="77"/>
      <c r="TJA512" s="78"/>
      <c r="TJB512" s="77"/>
      <c r="TJC512" s="79"/>
      <c r="TJD512" s="80"/>
      <c r="TJE512" s="81"/>
      <c r="TJF512" s="81"/>
      <c r="TJG512" s="129"/>
      <c r="TJH512" s="82"/>
      <c r="TJI512" s="83"/>
      <c r="TJJ512" s="138"/>
      <c r="TJK512" s="83"/>
      <c r="TJL512" s="84"/>
      <c r="TJM512" s="85"/>
      <c r="TJN512" s="86"/>
      <c r="TJO512" s="87"/>
      <c r="TJP512" s="88"/>
      <c r="TJQ512" s="89"/>
      <c r="TJR512" s="90"/>
      <c r="TJS512" s="91"/>
      <c r="TJT512" s="92"/>
      <c r="TJU512" s="91"/>
      <c r="TJV512" s="93"/>
      <c r="TJW512" s="94"/>
      <c r="TJX512" s="95"/>
      <c r="TJY512" s="96"/>
      <c r="TJZ512" s="132"/>
      <c r="TKA512" s="130"/>
      <c r="TKB512" s="78"/>
      <c r="TKC512" s="98"/>
      <c r="TKD512" s="73"/>
      <c r="TKE512" s="74"/>
      <c r="TKF512" s="99"/>
      <c r="TKG512" s="99"/>
      <c r="TKH512" s="100"/>
      <c r="TKI512" s="101"/>
      <c r="TKJ512" s="99"/>
      <c r="TKK512" s="102"/>
      <c r="TKL512" s="103"/>
      <c r="TKM512" s="104"/>
      <c r="TKN512" s="105"/>
      <c r="TKO512" s="99"/>
      <c r="TKP512" s="99"/>
      <c r="TKQ512" s="99"/>
      <c r="TKR512" s="106"/>
      <c r="TKS512" s="74"/>
      <c r="TKT512" s="75"/>
      <c r="TKU512" s="76"/>
      <c r="TKV512" s="77"/>
      <c r="TKW512" s="78"/>
      <c r="TKX512" s="77"/>
      <c r="TKY512" s="79"/>
      <c r="TKZ512" s="80"/>
      <c r="TLA512" s="81"/>
      <c r="TLB512" s="81"/>
      <c r="TLC512" s="129"/>
      <c r="TLD512" s="82"/>
      <c r="TLE512" s="83"/>
      <c r="TLF512" s="138"/>
      <c r="TLG512" s="83"/>
      <c r="TLH512" s="84"/>
      <c r="TLI512" s="85"/>
      <c r="TLJ512" s="86"/>
      <c r="TLK512" s="87"/>
      <c r="TLL512" s="88"/>
      <c r="TLM512" s="89"/>
      <c r="TLN512" s="90"/>
      <c r="TLO512" s="91"/>
      <c r="TLP512" s="92"/>
      <c r="TLQ512" s="91"/>
      <c r="TLR512" s="93"/>
      <c r="TLS512" s="94"/>
      <c r="TLT512" s="95"/>
      <c r="TLU512" s="96"/>
      <c r="TLV512" s="132"/>
      <c r="TLW512" s="130"/>
      <c r="TLX512" s="78"/>
      <c r="TLY512" s="98"/>
      <c r="TLZ512" s="73"/>
      <c r="TMA512" s="74"/>
      <c r="TMB512" s="99"/>
      <c r="TMC512" s="99"/>
      <c r="TMD512" s="100"/>
      <c r="TME512" s="101"/>
      <c r="TMF512" s="99"/>
      <c r="TMG512" s="102"/>
      <c r="TMH512" s="103"/>
      <c r="TMI512" s="104"/>
      <c r="TMJ512" s="105"/>
      <c r="TMK512" s="99"/>
      <c r="TML512" s="99"/>
      <c r="TMM512" s="99"/>
      <c r="TMN512" s="106"/>
      <c r="TMO512" s="74"/>
      <c r="TMP512" s="75"/>
      <c r="TMQ512" s="76"/>
      <c r="TMR512" s="77"/>
      <c r="TMS512" s="78"/>
      <c r="TMT512" s="77"/>
      <c r="TMU512" s="79"/>
      <c r="TMV512" s="80"/>
      <c r="TMW512" s="81"/>
      <c r="TMX512" s="81"/>
      <c r="TMY512" s="129"/>
      <c r="TMZ512" s="82"/>
      <c r="TNA512" s="83"/>
      <c r="TNB512" s="138"/>
      <c r="TNC512" s="83"/>
      <c r="TND512" s="84"/>
      <c r="TNE512" s="85"/>
      <c r="TNF512" s="86"/>
      <c r="TNG512" s="87"/>
      <c r="TNH512" s="88"/>
      <c r="TNI512" s="89"/>
      <c r="TNJ512" s="90"/>
      <c r="TNK512" s="91"/>
      <c r="TNL512" s="92"/>
      <c r="TNM512" s="91"/>
      <c r="TNN512" s="93"/>
      <c r="TNO512" s="94"/>
      <c r="TNP512" s="95"/>
      <c r="TNQ512" s="96"/>
      <c r="TNR512" s="132"/>
      <c r="TNS512" s="130"/>
      <c r="TNT512" s="78"/>
      <c r="TNU512" s="98"/>
      <c r="TNV512" s="73"/>
      <c r="TNW512" s="74"/>
      <c r="TNX512" s="99"/>
      <c r="TNY512" s="99"/>
      <c r="TNZ512" s="100"/>
      <c r="TOA512" s="101"/>
      <c r="TOB512" s="99"/>
      <c r="TOC512" s="102"/>
      <c r="TOD512" s="103"/>
      <c r="TOE512" s="104"/>
      <c r="TOF512" s="105"/>
      <c r="TOG512" s="99"/>
      <c r="TOH512" s="99"/>
      <c r="TOI512" s="99"/>
      <c r="TOJ512" s="106"/>
      <c r="TOK512" s="74"/>
      <c r="TOL512" s="75"/>
      <c r="TOM512" s="76"/>
      <c r="TON512" s="77"/>
      <c r="TOO512" s="78"/>
      <c r="TOP512" s="77"/>
      <c r="TOQ512" s="79"/>
      <c r="TOR512" s="80"/>
      <c r="TOS512" s="81"/>
      <c r="TOT512" s="81"/>
      <c r="TOU512" s="129"/>
      <c r="TOV512" s="82"/>
      <c r="TOW512" s="83"/>
      <c r="TOX512" s="138"/>
      <c r="TOY512" s="83"/>
      <c r="TOZ512" s="84"/>
      <c r="TPA512" s="85"/>
      <c r="TPB512" s="86"/>
      <c r="TPC512" s="87"/>
      <c r="TPD512" s="88"/>
      <c r="TPE512" s="89"/>
      <c r="TPF512" s="90"/>
      <c r="TPG512" s="91"/>
      <c r="TPH512" s="92"/>
      <c r="TPI512" s="91"/>
      <c r="TPJ512" s="93"/>
      <c r="TPK512" s="94"/>
      <c r="TPL512" s="95"/>
      <c r="TPM512" s="96"/>
      <c r="TPN512" s="132"/>
      <c r="TPO512" s="130"/>
      <c r="TPP512" s="78"/>
      <c r="TPQ512" s="98"/>
      <c r="TPR512" s="73"/>
      <c r="TPS512" s="74"/>
      <c r="TPT512" s="99"/>
      <c r="TPU512" s="99"/>
      <c r="TPV512" s="100"/>
      <c r="TPW512" s="101"/>
      <c r="TPX512" s="99"/>
      <c r="TPY512" s="102"/>
      <c r="TPZ512" s="103"/>
      <c r="TQA512" s="104"/>
      <c r="TQB512" s="105"/>
      <c r="TQC512" s="99"/>
      <c r="TQD512" s="99"/>
      <c r="TQE512" s="99"/>
      <c r="TQF512" s="106"/>
      <c r="TQG512" s="74"/>
      <c r="TQH512" s="75"/>
      <c r="TQI512" s="76"/>
      <c r="TQJ512" s="77"/>
      <c r="TQK512" s="78"/>
      <c r="TQL512" s="77"/>
      <c r="TQM512" s="79"/>
      <c r="TQN512" s="80"/>
      <c r="TQO512" s="81"/>
      <c r="TQP512" s="81"/>
      <c r="TQQ512" s="129"/>
      <c r="TQR512" s="82"/>
      <c r="TQS512" s="83"/>
      <c r="TQT512" s="138"/>
      <c r="TQU512" s="83"/>
      <c r="TQV512" s="84"/>
      <c r="TQW512" s="85"/>
      <c r="TQX512" s="86"/>
      <c r="TQY512" s="87"/>
      <c r="TQZ512" s="88"/>
      <c r="TRA512" s="89"/>
      <c r="TRB512" s="90"/>
      <c r="TRC512" s="91"/>
      <c r="TRD512" s="92"/>
      <c r="TRE512" s="91"/>
      <c r="TRF512" s="93"/>
      <c r="TRG512" s="94"/>
      <c r="TRH512" s="95"/>
      <c r="TRI512" s="96"/>
      <c r="TRJ512" s="132"/>
      <c r="TRK512" s="130"/>
      <c r="TRL512" s="78"/>
      <c r="TRM512" s="98"/>
      <c r="TRN512" s="73"/>
      <c r="TRO512" s="74"/>
      <c r="TRP512" s="99"/>
      <c r="TRQ512" s="99"/>
      <c r="TRR512" s="100"/>
      <c r="TRS512" s="101"/>
      <c r="TRT512" s="99"/>
      <c r="TRU512" s="102"/>
      <c r="TRV512" s="103"/>
      <c r="TRW512" s="104"/>
      <c r="TRX512" s="105"/>
      <c r="TRY512" s="99"/>
      <c r="TRZ512" s="99"/>
      <c r="TSA512" s="99"/>
      <c r="TSB512" s="106"/>
      <c r="TSC512" s="74"/>
      <c r="TSD512" s="75"/>
      <c r="TSE512" s="76"/>
      <c r="TSF512" s="77"/>
      <c r="TSG512" s="78"/>
      <c r="TSH512" s="77"/>
      <c r="TSI512" s="79"/>
      <c r="TSJ512" s="80"/>
      <c r="TSK512" s="81"/>
      <c r="TSL512" s="81"/>
      <c r="TSM512" s="129"/>
      <c r="TSN512" s="82"/>
      <c r="TSO512" s="83"/>
      <c r="TSP512" s="138"/>
      <c r="TSQ512" s="83"/>
      <c r="TSR512" s="84"/>
      <c r="TSS512" s="85"/>
      <c r="TST512" s="86"/>
      <c r="TSU512" s="87"/>
      <c r="TSV512" s="88"/>
      <c r="TSW512" s="89"/>
      <c r="TSX512" s="90"/>
      <c r="TSY512" s="91"/>
      <c r="TSZ512" s="92"/>
      <c r="TTA512" s="91"/>
      <c r="TTB512" s="93"/>
      <c r="TTC512" s="94"/>
      <c r="TTD512" s="95"/>
      <c r="TTE512" s="96"/>
      <c r="TTF512" s="132"/>
      <c r="TTG512" s="130"/>
      <c r="TTH512" s="78"/>
      <c r="TTI512" s="98"/>
      <c r="TTJ512" s="73"/>
      <c r="TTK512" s="74"/>
      <c r="TTL512" s="99"/>
      <c r="TTM512" s="99"/>
      <c r="TTN512" s="100"/>
      <c r="TTO512" s="101"/>
      <c r="TTP512" s="99"/>
      <c r="TTQ512" s="102"/>
      <c r="TTR512" s="103"/>
      <c r="TTS512" s="104"/>
      <c r="TTT512" s="105"/>
      <c r="TTU512" s="99"/>
      <c r="TTV512" s="99"/>
      <c r="TTW512" s="99"/>
      <c r="TTX512" s="106"/>
      <c r="TTY512" s="74"/>
      <c r="TTZ512" s="75"/>
      <c r="TUA512" s="76"/>
      <c r="TUB512" s="77"/>
      <c r="TUC512" s="78"/>
      <c r="TUD512" s="77"/>
      <c r="TUE512" s="79"/>
      <c r="TUF512" s="80"/>
      <c r="TUG512" s="81"/>
      <c r="TUH512" s="81"/>
      <c r="TUI512" s="129"/>
      <c r="TUJ512" s="82"/>
      <c r="TUK512" s="83"/>
      <c r="TUL512" s="138"/>
      <c r="TUM512" s="83"/>
      <c r="TUN512" s="84"/>
      <c r="TUO512" s="85"/>
      <c r="TUP512" s="86"/>
      <c r="TUQ512" s="87"/>
      <c r="TUR512" s="88"/>
      <c r="TUS512" s="89"/>
      <c r="TUT512" s="90"/>
      <c r="TUU512" s="91"/>
      <c r="TUV512" s="92"/>
      <c r="TUW512" s="91"/>
      <c r="TUX512" s="93"/>
      <c r="TUY512" s="94"/>
      <c r="TUZ512" s="95"/>
      <c r="TVA512" s="96"/>
      <c r="TVB512" s="132"/>
      <c r="TVC512" s="130"/>
      <c r="TVD512" s="78"/>
      <c r="TVE512" s="98"/>
      <c r="TVF512" s="73"/>
      <c r="TVG512" s="74"/>
      <c r="TVH512" s="99"/>
      <c r="TVI512" s="99"/>
      <c r="TVJ512" s="100"/>
      <c r="TVK512" s="101"/>
      <c r="TVL512" s="99"/>
      <c r="TVM512" s="102"/>
      <c r="TVN512" s="103"/>
      <c r="TVO512" s="104"/>
      <c r="TVP512" s="105"/>
      <c r="TVQ512" s="99"/>
      <c r="TVR512" s="99"/>
      <c r="TVS512" s="99"/>
      <c r="TVT512" s="106"/>
      <c r="TVU512" s="74"/>
      <c r="TVV512" s="75"/>
      <c r="TVW512" s="76"/>
      <c r="TVX512" s="77"/>
      <c r="TVY512" s="78"/>
      <c r="TVZ512" s="77"/>
      <c r="TWA512" s="79"/>
      <c r="TWB512" s="80"/>
      <c r="TWC512" s="81"/>
      <c r="TWD512" s="81"/>
      <c r="TWE512" s="129"/>
      <c r="TWF512" s="82"/>
      <c r="TWG512" s="83"/>
      <c r="TWH512" s="138"/>
      <c r="TWI512" s="83"/>
      <c r="TWJ512" s="84"/>
      <c r="TWK512" s="85"/>
      <c r="TWL512" s="86"/>
      <c r="TWM512" s="87"/>
      <c r="TWN512" s="88"/>
      <c r="TWO512" s="89"/>
      <c r="TWP512" s="90"/>
      <c r="TWQ512" s="91"/>
      <c r="TWR512" s="92"/>
      <c r="TWS512" s="91"/>
      <c r="TWT512" s="93"/>
      <c r="TWU512" s="94"/>
      <c r="TWV512" s="95"/>
      <c r="TWW512" s="96"/>
      <c r="TWX512" s="132"/>
      <c r="TWY512" s="130"/>
      <c r="TWZ512" s="78"/>
      <c r="TXA512" s="98"/>
      <c r="TXB512" s="73"/>
      <c r="TXC512" s="74"/>
      <c r="TXD512" s="99"/>
      <c r="TXE512" s="99"/>
      <c r="TXF512" s="100"/>
      <c r="TXG512" s="101"/>
      <c r="TXH512" s="99"/>
      <c r="TXI512" s="102"/>
      <c r="TXJ512" s="103"/>
      <c r="TXK512" s="104"/>
      <c r="TXL512" s="105"/>
      <c r="TXM512" s="99"/>
      <c r="TXN512" s="99"/>
      <c r="TXO512" s="99"/>
      <c r="TXP512" s="106"/>
      <c r="TXQ512" s="74"/>
      <c r="TXR512" s="75"/>
      <c r="TXS512" s="76"/>
      <c r="TXT512" s="77"/>
      <c r="TXU512" s="78"/>
      <c r="TXV512" s="77"/>
      <c r="TXW512" s="79"/>
      <c r="TXX512" s="80"/>
      <c r="TXY512" s="81"/>
      <c r="TXZ512" s="81"/>
      <c r="TYA512" s="129"/>
      <c r="TYB512" s="82"/>
      <c r="TYC512" s="83"/>
      <c r="TYD512" s="138"/>
      <c r="TYE512" s="83"/>
      <c r="TYF512" s="84"/>
      <c r="TYG512" s="85"/>
      <c r="TYH512" s="86"/>
      <c r="TYI512" s="87"/>
      <c r="TYJ512" s="88"/>
      <c r="TYK512" s="89"/>
      <c r="TYL512" s="90"/>
      <c r="TYM512" s="91"/>
      <c r="TYN512" s="92"/>
      <c r="TYO512" s="91"/>
      <c r="TYP512" s="93"/>
      <c r="TYQ512" s="94"/>
      <c r="TYR512" s="95"/>
      <c r="TYS512" s="96"/>
      <c r="TYT512" s="132"/>
      <c r="TYU512" s="130"/>
      <c r="TYV512" s="78"/>
      <c r="TYW512" s="98"/>
      <c r="TYX512" s="73"/>
      <c r="TYY512" s="74"/>
      <c r="TYZ512" s="99"/>
      <c r="TZA512" s="99"/>
      <c r="TZB512" s="100"/>
      <c r="TZC512" s="101"/>
      <c r="TZD512" s="99"/>
      <c r="TZE512" s="102"/>
      <c r="TZF512" s="103"/>
      <c r="TZG512" s="104"/>
      <c r="TZH512" s="105"/>
      <c r="TZI512" s="99"/>
      <c r="TZJ512" s="99"/>
      <c r="TZK512" s="99"/>
      <c r="TZL512" s="106"/>
      <c r="TZM512" s="74"/>
      <c r="TZN512" s="75"/>
      <c r="TZO512" s="76"/>
      <c r="TZP512" s="77"/>
      <c r="TZQ512" s="78"/>
      <c r="TZR512" s="77"/>
      <c r="TZS512" s="79"/>
      <c r="TZT512" s="80"/>
      <c r="TZU512" s="81"/>
      <c r="TZV512" s="81"/>
      <c r="TZW512" s="129"/>
      <c r="TZX512" s="82"/>
      <c r="TZY512" s="83"/>
      <c r="TZZ512" s="138"/>
      <c r="UAA512" s="83"/>
      <c r="UAB512" s="84"/>
      <c r="UAC512" s="85"/>
      <c r="UAD512" s="86"/>
      <c r="UAE512" s="87"/>
      <c r="UAF512" s="88"/>
      <c r="UAG512" s="89"/>
      <c r="UAH512" s="90"/>
      <c r="UAI512" s="91"/>
      <c r="UAJ512" s="92"/>
      <c r="UAK512" s="91"/>
      <c r="UAL512" s="93"/>
      <c r="UAM512" s="94"/>
      <c r="UAN512" s="95"/>
      <c r="UAO512" s="96"/>
      <c r="UAP512" s="132"/>
      <c r="UAQ512" s="130"/>
      <c r="UAR512" s="78"/>
      <c r="UAS512" s="98"/>
      <c r="UAT512" s="73"/>
      <c r="UAU512" s="74"/>
      <c r="UAV512" s="99"/>
      <c r="UAW512" s="99"/>
      <c r="UAX512" s="100"/>
      <c r="UAY512" s="101"/>
      <c r="UAZ512" s="99"/>
      <c r="UBA512" s="102"/>
      <c r="UBB512" s="103"/>
      <c r="UBC512" s="104"/>
      <c r="UBD512" s="105"/>
      <c r="UBE512" s="99"/>
      <c r="UBF512" s="99"/>
      <c r="UBG512" s="99"/>
      <c r="UBH512" s="106"/>
      <c r="UBI512" s="74"/>
      <c r="UBJ512" s="75"/>
      <c r="UBK512" s="76"/>
      <c r="UBL512" s="77"/>
      <c r="UBM512" s="78"/>
      <c r="UBN512" s="77"/>
      <c r="UBO512" s="79"/>
      <c r="UBP512" s="80"/>
      <c r="UBQ512" s="81"/>
      <c r="UBR512" s="81"/>
      <c r="UBS512" s="129"/>
      <c r="UBT512" s="82"/>
      <c r="UBU512" s="83"/>
      <c r="UBV512" s="138"/>
      <c r="UBW512" s="83"/>
      <c r="UBX512" s="84"/>
      <c r="UBY512" s="85"/>
      <c r="UBZ512" s="86"/>
      <c r="UCA512" s="87"/>
      <c r="UCB512" s="88"/>
      <c r="UCC512" s="89"/>
      <c r="UCD512" s="90"/>
      <c r="UCE512" s="91"/>
      <c r="UCF512" s="92"/>
      <c r="UCG512" s="91"/>
      <c r="UCH512" s="93"/>
      <c r="UCI512" s="94"/>
      <c r="UCJ512" s="95"/>
      <c r="UCK512" s="96"/>
      <c r="UCL512" s="132"/>
      <c r="UCM512" s="130"/>
      <c r="UCN512" s="78"/>
      <c r="UCO512" s="98"/>
      <c r="UCP512" s="73"/>
      <c r="UCQ512" s="74"/>
      <c r="UCR512" s="99"/>
      <c r="UCS512" s="99"/>
      <c r="UCT512" s="100"/>
      <c r="UCU512" s="101"/>
      <c r="UCV512" s="99"/>
      <c r="UCW512" s="102"/>
      <c r="UCX512" s="103"/>
      <c r="UCY512" s="104"/>
      <c r="UCZ512" s="105"/>
      <c r="UDA512" s="99"/>
      <c r="UDB512" s="99"/>
      <c r="UDC512" s="99"/>
      <c r="UDD512" s="106"/>
      <c r="UDE512" s="74"/>
      <c r="UDF512" s="75"/>
      <c r="UDG512" s="76"/>
      <c r="UDH512" s="77"/>
      <c r="UDI512" s="78"/>
      <c r="UDJ512" s="77"/>
      <c r="UDK512" s="79"/>
      <c r="UDL512" s="80"/>
      <c r="UDM512" s="81"/>
      <c r="UDN512" s="81"/>
      <c r="UDO512" s="129"/>
      <c r="UDP512" s="82"/>
      <c r="UDQ512" s="83"/>
      <c r="UDR512" s="138"/>
      <c r="UDS512" s="83"/>
      <c r="UDT512" s="84"/>
      <c r="UDU512" s="85"/>
      <c r="UDV512" s="86"/>
      <c r="UDW512" s="87"/>
      <c r="UDX512" s="88"/>
      <c r="UDY512" s="89"/>
      <c r="UDZ512" s="90"/>
      <c r="UEA512" s="91"/>
      <c r="UEB512" s="92"/>
      <c r="UEC512" s="91"/>
      <c r="UED512" s="93"/>
      <c r="UEE512" s="94"/>
      <c r="UEF512" s="95"/>
      <c r="UEG512" s="96"/>
      <c r="UEH512" s="132"/>
      <c r="UEI512" s="130"/>
      <c r="UEJ512" s="78"/>
      <c r="UEK512" s="98"/>
      <c r="UEL512" s="73"/>
      <c r="UEM512" s="74"/>
      <c r="UEN512" s="99"/>
      <c r="UEO512" s="99"/>
      <c r="UEP512" s="100"/>
      <c r="UEQ512" s="101"/>
      <c r="UER512" s="99"/>
      <c r="UES512" s="102"/>
      <c r="UET512" s="103"/>
      <c r="UEU512" s="104"/>
      <c r="UEV512" s="105"/>
      <c r="UEW512" s="99"/>
      <c r="UEX512" s="99"/>
      <c r="UEY512" s="99"/>
      <c r="UEZ512" s="106"/>
      <c r="UFA512" s="74"/>
      <c r="UFB512" s="75"/>
      <c r="UFC512" s="76"/>
      <c r="UFD512" s="77"/>
      <c r="UFE512" s="78"/>
      <c r="UFF512" s="77"/>
      <c r="UFG512" s="79"/>
      <c r="UFH512" s="80"/>
      <c r="UFI512" s="81"/>
      <c r="UFJ512" s="81"/>
      <c r="UFK512" s="129"/>
      <c r="UFL512" s="82"/>
      <c r="UFM512" s="83"/>
      <c r="UFN512" s="138"/>
      <c r="UFO512" s="83"/>
      <c r="UFP512" s="84"/>
      <c r="UFQ512" s="85"/>
      <c r="UFR512" s="86"/>
      <c r="UFS512" s="87"/>
      <c r="UFT512" s="88"/>
      <c r="UFU512" s="89"/>
      <c r="UFV512" s="90"/>
      <c r="UFW512" s="91"/>
      <c r="UFX512" s="92"/>
      <c r="UFY512" s="91"/>
      <c r="UFZ512" s="93"/>
      <c r="UGA512" s="94"/>
      <c r="UGB512" s="95"/>
      <c r="UGC512" s="96"/>
      <c r="UGD512" s="132"/>
      <c r="UGE512" s="130"/>
      <c r="UGF512" s="78"/>
      <c r="UGG512" s="98"/>
      <c r="UGH512" s="73"/>
      <c r="UGI512" s="74"/>
      <c r="UGJ512" s="99"/>
      <c r="UGK512" s="99"/>
      <c r="UGL512" s="100"/>
      <c r="UGM512" s="101"/>
      <c r="UGN512" s="99"/>
      <c r="UGO512" s="102"/>
      <c r="UGP512" s="103"/>
      <c r="UGQ512" s="104"/>
      <c r="UGR512" s="105"/>
      <c r="UGS512" s="99"/>
      <c r="UGT512" s="99"/>
      <c r="UGU512" s="99"/>
      <c r="UGV512" s="106"/>
      <c r="UGW512" s="74"/>
      <c r="UGX512" s="75"/>
      <c r="UGY512" s="76"/>
      <c r="UGZ512" s="77"/>
      <c r="UHA512" s="78"/>
      <c r="UHB512" s="77"/>
      <c r="UHC512" s="79"/>
      <c r="UHD512" s="80"/>
      <c r="UHE512" s="81"/>
      <c r="UHF512" s="81"/>
      <c r="UHG512" s="129"/>
      <c r="UHH512" s="82"/>
      <c r="UHI512" s="83"/>
      <c r="UHJ512" s="138"/>
      <c r="UHK512" s="83"/>
      <c r="UHL512" s="84"/>
      <c r="UHM512" s="85"/>
      <c r="UHN512" s="86"/>
      <c r="UHO512" s="87"/>
      <c r="UHP512" s="88"/>
      <c r="UHQ512" s="89"/>
      <c r="UHR512" s="90"/>
      <c r="UHS512" s="91"/>
      <c r="UHT512" s="92"/>
      <c r="UHU512" s="91"/>
      <c r="UHV512" s="93"/>
      <c r="UHW512" s="94"/>
      <c r="UHX512" s="95"/>
      <c r="UHY512" s="96"/>
      <c r="UHZ512" s="132"/>
      <c r="UIA512" s="130"/>
      <c r="UIB512" s="78"/>
      <c r="UIC512" s="98"/>
      <c r="UID512" s="73"/>
      <c r="UIE512" s="74"/>
      <c r="UIF512" s="99"/>
      <c r="UIG512" s="99"/>
      <c r="UIH512" s="100"/>
      <c r="UII512" s="101"/>
      <c r="UIJ512" s="99"/>
      <c r="UIK512" s="102"/>
      <c r="UIL512" s="103"/>
      <c r="UIM512" s="104"/>
      <c r="UIN512" s="105"/>
      <c r="UIO512" s="99"/>
      <c r="UIP512" s="99"/>
      <c r="UIQ512" s="99"/>
      <c r="UIR512" s="106"/>
      <c r="UIS512" s="74"/>
      <c r="UIT512" s="75"/>
      <c r="UIU512" s="76"/>
      <c r="UIV512" s="77"/>
      <c r="UIW512" s="78"/>
      <c r="UIX512" s="77"/>
      <c r="UIY512" s="79"/>
      <c r="UIZ512" s="80"/>
      <c r="UJA512" s="81"/>
      <c r="UJB512" s="81"/>
      <c r="UJC512" s="129"/>
      <c r="UJD512" s="82"/>
      <c r="UJE512" s="83"/>
      <c r="UJF512" s="138"/>
      <c r="UJG512" s="83"/>
      <c r="UJH512" s="84"/>
      <c r="UJI512" s="85"/>
      <c r="UJJ512" s="86"/>
      <c r="UJK512" s="87"/>
      <c r="UJL512" s="88"/>
      <c r="UJM512" s="89"/>
      <c r="UJN512" s="90"/>
      <c r="UJO512" s="91"/>
      <c r="UJP512" s="92"/>
      <c r="UJQ512" s="91"/>
      <c r="UJR512" s="93"/>
      <c r="UJS512" s="94"/>
      <c r="UJT512" s="95"/>
      <c r="UJU512" s="96"/>
      <c r="UJV512" s="132"/>
      <c r="UJW512" s="130"/>
      <c r="UJX512" s="78"/>
      <c r="UJY512" s="98"/>
      <c r="UJZ512" s="73"/>
      <c r="UKA512" s="74"/>
      <c r="UKB512" s="99"/>
      <c r="UKC512" s="99"/>
      <c r="UKD512" s="100"/>
      <c r="UKE512" s="101"/>
      <c r="UKF512" s="99"/>
      <c r="UKG512" s="102"/>
      <c r="UKH512" s="103"/>
      <c r="UKI512" s="104"/>
      <c r="UKJ512" s="105"/>
      <c r="UKK512" s="99"/>
      <c r="UKL512" s="99"/>
      <c r="UKM512" s="99"/>
      <c r="UKN512" s="106"/>
      <c r="UKO512" s="74"/>
      <c r="UKP512" s="75"/>
      <c r="UKQ512" s="76"/>
      <c r="UKR512" s="77"/>
      <c r="UKS512" s="78"/>
      <c r="UKT512" s="77"/>
      <c r="UKU512" s="79"/>
      <c r="UKV512" s="80"/>
      <c r="UKW512" s="81"/>
      <c r="UKX512" s="81"/>
      <c r="UKY512" s="129"/>
      <c r="UKZ512" s="82"/>
      <c r="ULA512" s="83"/>
      <c r="ULB512" s="138"/>
      <c r="ULC512" s="83"/>
      <c r="ULD512" s="84"/>
      <c r="ULE512" s="85"/>
      <c r="ULF512" s="86"/>
      <c r="ULG512" s="87"/>
      <c r="ULH512" s="88"/>
      <c r="ULI512" s="89"/>
      <c r="ULJ512" s="90"/>
      <c r="ULK512" s="91"/>
      <c r="ULL512" s="92"/>
      <c r="ULM512" s="91"/>
      <c r="ULN512" s="93"/>
      <c r="ULO512" s="94"/>
      <c r="ULP512" s="95"/>
      <c r="ULQ512" s="96"/>
      <c r="ULR512" s="132"/>
      <c r="ULS512" s="130"/>
      <c r="ULT512" s="78"/>
      <c r="ULU512" s="98"/>
      <c r="ULV512" s="73"/>
      <c r="ULW512" s="74"/>
      <c r="ULX512" s="99"/>
      <c r="ULY512" s="99"/>
      <c r="ULZ512" s="100"/>
      <c r="UMA512" s="101"/>
      <c r="UMB512" s="99"/>
      <c r="UMC512" s="102"/>
      <c r="UMD512" s="103"/>
      <c r="UME512" s="104"/>
      <c r="UMF512" s="105"/>
      <c r="UMG512" s="99"/>
      <c r="UMH512" s="99"/>
      <c r="UMI512" s="99"/>
      <c r="UMJ512" s="106"/>
      <c r="UMK512" s="74"/>
      <c r="UML512" s="75"/>
      <c r="UMM512" s="76"/>
      <c r="UMN512" s="77"/>
      <c r="UMO512" s="78"/>
      <c r="UMP512" s="77"/>
      <c r="UMQ512" s="79"/>
      <c r="UMR512" s="80"/>
      <c r="UMS512" s="81"/>
      <c r="UMT512" s="81"/>
      <c r="UMU512" s="129"/>
      <c r="UMV512" s="82"/>
      <c r="UMW512" s="83"/>
      <c r="UMX512" s="138"/>
      <c r="UMY512" s="83"/>
      <c r="UMZ512" s="84"/>
      <c r="UNA512" s="85"/>
      <c r="UNB512" s="86"/>
      <c r="UNC512" s="87"/>
      <c r="UND512" s="88"/>
      <c r="UNE512" s="89"/>
      <c r="UNF512" s="90"/>
      <c r="UNG512" s="91"/>
      <c r="UNH512" s="92"/>
      <c r="UNI512" s="91"/>
      <c r="UNJ512" s="93"/>
      <c r="UNK512" s="94"/>
      <c r="UNL512" s="95"/>
      <c r="UNM512" s="96"/>
      <c r="UNN512" s="132"/>
      <c r="UNO512" s="130"/>
      <c r="UNP512" s="78"/>
      <c r="UNQ512" s="98"/>
      <c r="UNR512" s="73"/>
      <c r="UNS512" s="74"/>
      <c r="UNT512" s="99"/>
      <c r="UNU512" s="99"/>
      <c r="UNV512" s="100"/>
      <c r="UNW512" s="101"/>
      <c r="UNX512" s="99"/>
      <c r="UNY512" s="102"/>
      <c r="UNZ512" s="103"/>
      <c r="UOA512" s="104"/>
      <c r="UOB512" s="105"/>
      <c r="UOC512" s="99"/>
      <c r="UOD512" s="99"/>
      <c r="UOE512" s="99"/>
      <c r="UOF512" s="106"/>
      <c r="UOG512" s="74"/>
      <c r="UOH512" s="75"/>
      <c r="UOI512" s="76"/>
      <c r="UOJ512" s="77"/>
      <c r="UOK512" s="78"/>
      <c r="UOL512" s="77"/>
      <c r="UOM512" s="79"/>
      <c r="UON512" s="80"/>
      <c r="UOO512" s="81"/>
      <c r="UOP512" s="81"/>
      <c r="UOQ512" s="129"/>
      <c r="UOR512" s="82"/>
      <c r="UOS512" s="83"/>
      <c r="UOT512" s="138"/>
      <c r="UOU512" s="83"/>
      <c r="UOV512" s="84"/>
      <c r="UOW512" s="85"/>
      <c r="UOX512" s="86"/>
      <c r="UOY512" s="87"/>
      <c r="UOZ512" s="88"/>
      <c r="UPA512" s="89"/>
      <c r="UPB512" s="90"/>
      <c r="UPC512" s="91"/>
      <c r="UPD512" s="92"/>
      <c r="UPE512" s="91"/>
      <c r="UPF512" s="93"/>
      <c r="UPG512" s="94"/>
      <c r="UPH512" s="95"/>
      <c r="UPI512" s="96"/>
      <c r="UPJ512" s="132"/>
      <c r="UPK512" s="130"/>
      <c r="UPL512" s="78"/>
      <c r="UPM512" s="98"/>
      <c r="UPN512" s="73"/>
      <c r="UPO512" s="74"/>
      <c r="UPP512" s="99"/>
      <c r="UPQ512" s="99"/>
      <c r="UPR512" s="100"/>
      <c r="UPS512" s="101"/>
      <c r="UPT512" s="99"/>
      <c r="UPU512" s="102"/>
      <c r="UPV512" s="103"/>
      <c r="UPW512" s="104"/>
      <c r="UPX512" s="105"/>
      <c r="UPY512" s="99"/>
      <c r="UPZ512" s="99"/>
      <c r="UQA512" s="99"/>
      <c r="UQB512" s="106"/>
      <c r="UQC512" s="74"/>
      <c r="UQD512" s="75"/>
      <c r="UQE512" s="76"/>
      <c r="UQF512" s="77"/>
      <c r="UQG512" s="78"/>
      <c r="UQH512" s="77"/>
      <c r="UQI512" s="79"/>
      <c r="UQJ512" s="80"/>
      <c r="UQK512" s="81"/>
      <c r="UQL512" s="81"/>
      <c r="UQM512" s="129"/>
      <c r="UQN512" s="82"/>
      <c r="UQO512" s="83"/>
      <c r="UQP512" s="138"/>
      <c r="UQQ512" s="83"/>
      <c r="UQR512" s="84"/>
      <c r="UQS512" s="85"/>
      <c r="UQT512" s="86"/>
      <c r="UQU512" s="87"/>
      <c r="UQV512" s="88"/>
      <c r="UQW512" s="89"/>
      <c r="UQX512" s="90"/>
      <c r="UQY512" s="91"/>
      <c r="UQZ512" s="92"/>
      <c r="URA512" s="91"/>
      <c r="URB512" s="93"/>
      <c r="URC512" s="94"/>
      <c r="URD512" s="95"/>
      <c r="URE512" s="96"/>
      <c r="URF512" s="132"/>
      <c r="URG512" s="130"/>
      <c r="URH512" s="78"/>
      <c r="URI512" s="98"/>
      <c r="URJ512" s="73"/>
      <c r="URK512" s="74"/>
      <c r="URL512" s="99"/>
      <c r="URM512" s="99"/>
      <c r="URN512" s="100"/>
      <c r="URO512" s="101"/>
      <c r="URP512" s="99"/>
      <c r="URQ512" s="102"/>
      <c r="URR512" s="103"/>
      <c r="URS512" s="104"/>
      <c r="URT512" s="105"/>
      <c r="URU512" s="99"/>
      <c r="URV512" s="99"/>
      <c r="URW512" s="99"/>
      <c r="URX512" s="106"/>
      <c r="URY512" s="74"/>
      <c r="URZ512" s="75"/>
      <c r="USA512" s="76"/>
      <c r="USB512" s="77"/>
      <c r="USC512" s="78"/>
      <c r="USD512" s="77"/>
      <c r="USE512" s="79"/>
      <c r="USF512" s="80"/>
      <c r="USG512" s="81"/>
      <c r="USH512" s="81"/>
      <c r="USI512" s="129"/>
      <c r="USJ512" s="82"/>
      <c r="USK512" s="83"/>
      <c r="USL512" s="138"/>
      <c r="USM512" s="83"/>
      <c r="USN512" s="84"/>
      <c r="USO512" s="85"/>
      <c r="USP512" s="86"/>
      <c r="USQ512" s="87"/>
      <c r="USR512" s="88"/>
      <c r="USS512" s="89"/>
      <c r="UST512" s="90"/>
      <c r="USU512" s="91"/>
      <c r="USV512" s="92"/>
      <c r="USW512" s="91"/>
      <c r="USX512" s="93"/>
      <c r="USY512" s="94"/>
      <c r="USZ512" s="95"/>
      <c r="UTA512" s="96"/>
      <c r="UTB512" s="132"/>
      <c r="UTC512" s="130"/>
      <c r="UTD512" s="78"/>
      <c r="UTE512" s="98"/>
      <c r="UTF512" s="73"/>
      <c r="UTG512" s="74"/>
      <c r="UTH512" s="99"/>
      <c r="UTI512" s="99"/>
      <c r="UTJ512" s="100"/>
      <c r="UTK512" s="101"/>
      <c r="UTL512" s="99"/>
      <c r="UTM512" s="102"/>
      <c r="UTN512" s="103"/>
      <c r="UTO512" s="104"/>
      <c r="UTP512" s="105"/>
      <c r="UTQ512" s="99"/>
      <c r="UTR512" s="99"/>
      <c r="UTS512" s="99"/>
      <c r="UTT512" s="106"/>
      <c r="UTU512" s="74"/>
      <c r="UTV512" s="75"/>
      <c r="UTW512" s="76"/>
      <c r="UTX512" s="77"/>
      <c r="UTY512" s="78"/>
      <c r="UTZ512" s="77"/>
      <c r="UUA512" s="79"/>
      <c r="UUB512" s="80"/>
      <c r="UUC512" s="81"/>
      <c r="UUD512" s="81"/>
      <c r="UUE512" s="129"/>
      <c r="UUF512" s="82"/>
      <c r="UUG512" s="83"/>
      <c r="UUH512" s="138"/>
      <c r="UUI512" s="83"/>
      <c r="UUJ512" s="84"/>
      <c r="UUK512" s="85"/>
      <c r="UUL512" s="86"/>
      <c r="UUM512" s="87"/>
      <c r="UUN512" s="88"/>
      <c r="UUO512" s="89"/>
      <c r="UUP512" s="90"/>
      <c r="UUQ512" s="91"/>
      <c r="UUR512" s="92"/>
      <c r="UUS512" s="91"/>
      <c r="UUT512" s="93"/>
      <c r="UUU512" s="94"/>
      <c r="UUV512" s="95"/>
      <c r="UUW512" s="96"/>
      <c r="UUX512" s="132"/>
      <c r="UUY512" s="130"/>
      <c r="UUZ512" s="78"/>
      <c r="UVA512" s="98"/>
      <c r="UVB512" s="73"/>
      <c r="UVC512" s="74"/>
      <c r="UVD512" s="99"/>
      <c r="UVE512" s="99"/>
      <c r="UVF512" s="100"/>
      <c r="UVG512" s="101"/>
      <c r="UVH512" s="99"/>
      <c r="UVI512" s="102"/>
      <c r="UVJ512" s="103"/>
      <c r="UVK512" s="104"/>
      <c r="UVL512" s="105"/>
      <c r="UVM512" s="99"/>
      <c r="UVN512" s="99"/>
      <c r="UVO512" s="99"/>
      <c r="UVP512" s="106"/>
      <c r="UVQ512" s="74"/>
      <c r="UVR512" s="75"/>
      <c r="UVS512" s="76"/>
      <c r="UVT512" s="77"/>
      <c r="UVU512" s="78"/>
      <c r="UVV512" s="77"/>
      <c r="UVW512" s="79"/>
      <c r="UVX512" s="80"/>
      <c r="UVY512" s="81"/>
      <c r="UVZ512" s="81"/>
      <c r="UWA512" s="129"/>
      <c r="UWB512" s="82"/>
      <c r="UWC512" s="83"/>
      <c r="UWD512" s="138"/>
      <c r="UWE512" s="83"/>
      <c r="UWF512" s="84"/>
      <c r="UWG512" s="85"/>
      <c r="UWH512" s="86"/>
      <c r="UWI512" s="87"/>
      <c r="UWJ512" s="88"/>
      <c r="UWK512" s="89"/>
      <c r="UWL512" s="90"/>
      <c r="UWM512" s="91"/>
      <c r="UWN512" s="92"/>
      <c r="UWO512" s="91"/>
      <c r="UWP512" s="93"/>
      <c r="UWQ512" s="94"/>
      <c r="UWR512" s="95"/>
      <c r="UWS512" s="96"/>
      <c r="UWT512" s="132"/>
      <c r="UWU512" s="130"/>
      <c r="UWV512" s="78"/>
      <c r="UWW512" s="98"/>
      <c r="UWX512" s="73"/>
      <c r="UWY512" s="74"/>
      <c r="UWZ512" s="99"/>
      <c r="UXA512" s="99"/>
      <c r="UXB512" s="100"/>
      <c r="UXC512" s="101"/>
      <c r="UXD512" s="99"/>
      <c r="UXE512" s="102"/>
      <c r="UXF512" s="103"/>
      <c r="UXG512" s="104"/>
      <c r="UXH512" s="105"/>
      <c r="UXI512" s="99"/>
      <c r="UXJ512" s="99"/>
      <c r="UXK512" s="99"/>
      <c r="UXL512" s="106"/>
      <c r="UXM512" s="74"/>
      <c r="UXN512" s="75"/>
      <c r="UXO512" s="76"/>
      <c r="UXP512" s="77"/>
      <c r="UXQ512" s="78"/>
      <c r="UXR512" s="77"/>
      <c r="UXS512" s="79"/>
      <c r="UXT512" s="80"/>
      <c r="UXU512" s="81"/>
      <c r="UXV512" s="81"/>
      <c r="UXW512" s="129"/>
      <c r="UXX512" s="82"/>
      <c r="UXY512" s="83"/>
      <c r="UXZ512" s="138"/>
      <c r="UYA512" s="83"/>
      <c r="UYB512" s="84"/>
      <c r="UYC512" s="85"/>
      <c r="UYD512" s="86"/>
      <c r="UYE512" s="87"/>
      <c r="UYF512" s="88"/>
      <c r="UYG512" s="89"/>
      <c r="UYH512" s="90"/>
      <c r="UYI512" s="91"/>
      <c r="UYJ512" s="92"/>
      <c r="UYK512" s="91"/>
      <c r="UYL512" s="93"/>
      <c r="UYM512" s="94"/>
      <c r="UYN512" s="95"/>
      <c r="UYO512" s="96"/>
      <c r="UYP512" s="132"/>
      <c r="UYQ512" s="130"/>
      <c r="UYR512" s="78"/>
      <c r="UYS512" s="98"/>
      <c r="UYT512" s="73"/>
      <c r="UYU512" s="74"/>
      <c r="UYV512" s="99"/>
      <c r="UYW512" s="99"/>
      <c r="UYX512" s="100"/>
      <c r="UYY512" s="101"/>
      <c r="UYZ512" s="99"/>
      <c r="UZA512" s="102"/>
      <c r="UZB512" s="103"/>
      <c r="UZC512" s="104"/>
      <c r="UZD512" s="105"/>
      <c r="UZE512" s="99"/>
      <c r="UZF512" s="99"/>
      <c r="UZG512" s="99"/>
      <c r="UZH512" s="106"/>
      <c r="UZI512" s="74"/>
      <c r="UZJ512" s="75"/>
      <c r="UZK512" s="76"/>
      <c r="UZL512" s="77"/>
      <c r="UZM512" s="78"/>
      <c r="UZN512" s="77"/>
      <c r="UZO512" s="79"/>
      <c r="UZP512" s="80"/>
      <c r="UZQ512" s="81"/>
      <c r="UZR512" s="81"/>
      <c r="UZS512" s="129"/>
      <c r="UZT512" s="82"/>
      <c r="UZU512" s="83"/>
      <c r="UZV512" s="138"/>
      <c r="UZW512" s="83"/>
      <c r="UZX512" s="84"/>
      <c r="UZY512" s="85"/>
      <c r="UZZ512" s="86"/>
      <c r="VAA512" s="87"/>
      <c r="VAB512" s="88"/>
      <c r="VAC512" s="89"/>
      <c r="VAD512" s="90"/>
      <c r="VAE512" s="91"/>
      <c r="VAF512" s="92"/>
      <c r="VAG512" s="91"/>
      <c r="VAH512" s="93"/>
      <c r="VAI512" s="94"/>
      <c r="VAJ512" s="95"/>
      <c r="VAK512" s="96"/>
      <c r="VAL512" s="132"/>
      <c r="VAM512" s="130"/>
      <c r="VAN512" s="78"/>
      <c r="VAO512" s="98"/>
      <c r="VAP512" s="73"/>
      <c r="VAQ512" s="74"/>
      <c r="VAR512" s="99"/>
      <c r="VAS512" s="99"/>
      <c r="VAT512" s="100"/>
      <c r="VAU512" s="101"/>
      <c r="VAV512" s="99"/>
      <c r="VAW512" s="102"/>
      <c r="VAX512" s="103"/>
      <c r="VAY512" s="104"/>
      <c r="VAZ512" s="105"/>
      <c r="VBA512" s="99"/>
      <c r="VBB512" s="99"/>
      <c r="VBC512" s="99"/>
      <c r="VBD512" s="106"/>
      <c r="VBE512" s="74"/>
      <c r="VBF512" s="75"/>
      <c r="VBG512" s="76"/>
      <c r="VBH512" s="77"/>
      <c r="VBI512" s="78"/>
      <c r="VBJ512" s="77"/>
      <c r="VBK512" s="79"/>
      <c r="VBL512" s="80"/>
      <c r="VBM512" s="81"/>
      <c r="VBN512" s="81"/>
      <c r="VBO512" s="129"/>
      <c r="VBP512" s="82"/>
      <c r="VBQ512" s="83"/>
      <c r="VBR512" s="138"/>
      <c r="VBS512" s="83"/>
      <c r="VBT512" s="84"/>
      <c r="VBU512" s="85"/>
      <c r="VBV512" s="86"/>
      <c r="VBW512" s="87"/>
      <c r="VBX512" s="88"/>
      <c r="VBY512" s="89"/>
      <c r="VBZ512" s="90"/>
      <c r="VCA512" s="91"/>
      <c r="VCB512" s="92"/>
      <c r="VCC512" s="91"/>
      <c r="VCD512" s="93"/>
      <c r="VCE512" s="94"/>
      <c r="VCF512" s="95"/>
      <c r="VCG512" s="96"/>
      <c r="VCH512" s="132"/>
      <c r="VCI512" s="130"/>
      <c r="VCJ512" s="78"/>
      <c r="VCK512" s="98"/>
      <c r="VCL512" s="73"/>
      <c r="VCM512" s="74"/>
      <c r="VCN512" s="99"/>
      <c r="VCO512" s="99"/>
      <c r="VCP512" s="100"/>
      <c r="VCQ512" s="101"/>
      <c r="VCR512" s="99"/>
      <c r="VCS512" s="102"/>
      <c r="VCT512" s="103"/>
      <c r="VCU512" s="104"/>
      <c r="VCV512" s="105"/>
      <c r="VCW512" s="99"/>
      <c r="VCX512" s="99"/>
      <c r="VCY512" s="99"/>
      <c r="VCZ512" s="106"/>
      <c r="VDA512" s="74"/>
      <c r="VDB512" s="75"/>
      <c r="VDC512" s="76"/>
      <c r="VDD512" s="77"/>
      <c r="VDE512" s="78"/>
      <c r="VDF512" s="77"/>
      <c r="VDG512" s="79"/>
      <c r="VDH512" s="80"/>
      <c r="VDI512" s="81"/>
      <c r="VDJ512" s="81"/>
      <c r="VDK512" s="129"/>
      <c r="VDL512" s="82"/>
      <c r="VDM512" s="83"/>
      <c r="VDN512" s="138"/>
      <c r="VDO512" s="83"/>
      <c r="VDP512" s="84"/>
      <c r="VDQ512" s="85"/>
      <c r="VDR512" s="86"/>
      <c r="VDS512" s="87"/>
      <c r="VDT512" s="88"/>
      <c r="VDU512" s="89"/>
      <c r="VDV512" s="90"/>
      <c r="VDW512" s="91"/>
      <c r="VDX512" s="92"/>
      <c r="VDY512" s="91"/>
      <c r="VDZ512" s="93"/>
      <c r="VEA512" s="94"/>
      <c r="VEB512" s="95"/>
      <c r="VEC512" s="96"/>
      <c r="VED512" s="132"/>
      <c r="VEE512" s="130"/>
      <c r="VEF512" s="78"/>
      <c r="VEG512" s="98"/>
      <c r="VEH512" s="73"/>
      <c r="VEI512" s="74"/>
      <c r="VEJ512" s="99"/>
      <c r="VEK512" s="99"/>
      <c r="VEL512" s="100"/>
      <c r="VEM512" s="101"/>
      <c r="VEN512" s="99"/>
      <c r="VEO512" s="102"/>
      <c r="VEP512" s="103"/>
      <c r="VEQ512" s="104"/>
      <c r="VER512" s="105"/>
      <c r="VES512" s="99"/>
      <c r="VET512" s="99"/>
      <c r="VEU512" s="99"/>
      <c r="VEV512" s="106"/>
      <c r="VEW512" s="74"/>
      <c r="VEX512" s="75"/>
      <c r="VEY512" s="76"/>
      <c r="VEZ512" s="77"/>
      <c r="VFA512" s="78"/>
      <c r="VFB512" s="77"/>
      <c r="VFC512" s="79"/>
      <c r="VFD512" s="80"/>
      <c r="VFE512" s="81"/>
      <c r="VFF512" s="81"/>
      <c r="VFG512" s="129"/>
      <c r="VFH512" s="82"/>
      <c r="VFI512" s="83"/>
      <c r="VFJ512" s="138"/>
      <c r="VFK512" s="83"/>
      <c r="VFL512" s="84"/>
      <c r="VFM512" s="85"/>
      <c r="VFN512" s="86"/>
      <c r="VFO512" s="87"/>
      <c r="VFP512" s="88"/>
      <c r="VFQ512" s="89"/>
      <c r="VFR512" s="90"/>
      <c r="VFS512" s="91"/>
      <c r="VFT512" s="92"/>
      <c r="VFU512" s="91"/>
      <c r="VFV512" s="93"/>
      <c r="VFW512" s="94"/>
      <c r="VFX512" s="95"/>
      <c r="VFY512" s="96"/>
      <c r="VFZ512" s="132"/>
      <c r="VGA512" s="130"/>
      <c r="VGB512" s="78"/>
      <c r="VGC512" s="98"/>
      <c r="VGD512" s="73"/>
      <c r="VGE512" s="74"/>
      <c r="VGF512" s="99"/>
      <c r="VGG512" s="99"/>
      <c r="VGH512" s="100"/>
      <c r="VGI512" s="101"/>
      <c r="VGJ512" s="99"/>
      <c r="VGK512" s="102"/>
      <c r="VGL512" s="103"/>
      <c r="VGM512" s="104"/>
      <c r="VGN512" s="105"/>
      <c r="VGO512" s="99"/>
      <c r="VGP512" s="99"/>
      <c r="VGQ512" s="99"/>
      <c r="VGR512" s="106"/>
      <c r="VGS512" s="74"/>
      <c r="VGT512" s="75"/>
      <c r="VGU512" s="76"/>
      <c r="VGV512" s="77"/>
      <c r="VGW512" s="78"/>
      <c r="VGX512" s="77"/>
      <c r="VGY512" s="79"/>
      <c r="VGZ512" s="80"/>
      <c r="VHA512" s="81"/>
      <c r="VHB512" s="81"/>
      <c r="VHC512" s="129"/>
      <c r="VHD512" s="82"/>
      <c r="VHE512" s="83"/>
      <c r="VHF512" s="138"/>
      <c r="VHG512" s="83"/>
      <c r="VHH512" s="84"/>
      <c r="VHI512" s="85"/>
      <c r="VHJ512" s="86"/>
      <c r="VHK512" s="87"/>
      <c r="VHL512" s="88"/>
      <c r="VHM512" s="89"/>
      <c r="VHN512" s="90"/>
      <c r="VHO512" s="91"/>
      <c r="VHP512" s="92"/>
      <c r="VHQ512" s="91"/>
      <c r="VHR512" s="93"/>
      <c r="VHS512" s="94"/>
      <c r="VHT512" s="95"/>
      <c r="VHU512" s="96"/>
      <c r="VHV512" s="132"/>
      <c r="VHW512" s="130"/>
      <c r="VHX512" s="78"/>
      <c r="VHY512" s="98"/>
      <c r="VHZ512" s="73"/>
      <c r="VIA512" s="74"/>
      <c r="VIB512" s="99"/>
      <c r="VIC512" s="99"/>
      <c r="VID512" s="100"/>
      <c r="VIE512" s="101"/>
      <c r="VIF512" s="99"/>
      <c r="VIG512" s="102"/>
      <c r="VIH512" s="103"/>
      <c r="VII512" s="104"/>
      <c r="VIJ512" s="105"/>
      <c r="VIK512" s="99"/>
      <c r="VIL512" s="99"/>
      <c r="VIM512" s="99"/>
      <c r="VIN512" s="106"/>
      <c r="VIO512" s="74"/>
      <c r="VIP512" s="75"/>
      <c r="VIQ512" s="76"/>
      <c r="VIR512" s="77"/>
      <c r="VIS512" s="78"/>
      <c r="VIT512" s="77"/>
      <c r="VIU512" s="79"/>
      <c r="VIV512" s="80"/>
      <c r="VIW512" s="81"/>
      <c r="VIX512" s="81"/>
      <c r="VIY512" s="129"/>
      <c r="VIZ512" s="82"/>
      <c r="VJA512" s="83"/>
      <c r="VJB512" s="138"/>
      <c r="VJC512" s="83"/>
      <c r="VJD512" s="84"/>
      <c r="VJE512" s="85"/>
      <c r="VJF512" s="86"/>
      <c r="VJG512" s="87"/>
      <c r="VJH512" s="88"/>
      <c r="VJI512" s="89"/>
      <c r="VJJ512" s="90"/>
      <c r="VJK512" s="91"/>
      <c r="VJL512" s="92"/>
      <c r="VJM512" s="91"/>
      <c r="VJN512" s="93"/>
      <c r="VJO512" s="94"/>
      <c r="VJP512" s="95"/>
      <c r="VJQ512" s="96"/>
      <c r="VJR512" s="132"/>
      <c r="VJS512" s="130"/>
      <c r="VJT512" s="78"/>
      <c r="VJU512" s="98"/>
      <c r="VJV512" s="73"/>
      <c r="VJW512" s="74"/>
      <c r="VJX512" s="99"/>
      <c r="VJY512" s="99"/>
      <c r="VJZ512" s="100"/>
      <c r="VKA512" s="101"/>
      <c r="VKB512" s="99"/>
      <c r="VKC512" s="102"/>
      <c r="VKD512" s="103"/>
      <c r="VKE512" s="104"/>
      <c r="VKF512" s="105"/>
      <c r="VKG512" s="99"/>
      <c r="VKH512" s="99"/>
      <c r="VKI512" s="99"/>
      <c r="VKJ512" s="106"/>
      <c r="VKK512" s="74"/>
      <c r="VKL512" s="75"/>
      <c r="VKM512" s="76"/>
      <c r="VKN512" s="77"/>
      <c r="VKO512" s="78"/>
      <c r="VKP512" s="77"/>
      <c r="VKQ512" s="79"/>
      <c r="VKR512" s="80"/>
      <c r="VKS512" s="81"/>
      <c r="VKT512" s="81"/>
      <c r="VKU512" s="129"/>
      <c r="VKV512" s="82"/>
      <c r="VKW512" s="83"/>
      <c r="VKX512" s="138"/>
      <c r="VKY512" s="83"/>
      <c r="VKZ512" s="84"/>
      <c r="VLA512" s="85"/>
      <c r="VLB512" s="86"/>
      <c r="VLC512" s="87"/>
      <c r="VLD512" s="88"/>
      <c r="VLE512" s="89"/>
      <c r="VLF512" s="90"/>
      <c r="VLG512" s="91"/>
      <c r="VLH512" s="92"/>
      <c r="VLI512" s="91"/>
      <c r="VLJ512" s="93"/>
      <c r="VLK512" s="94"/>
      <c r="VLL512" s="95"/>
      <c r="VLM512" s="96"/>
      <c r="VLN512" s="132"/>
      <c r="VLO512" s="130"/>
      <c r="VLP512" s="78"/>
      <c r="VLQ512" s="98"/>
      <c r="VLR512" s="73"/>
      <c r="VLS512" s="74"/>
      <c r="VLT512" s="99"/>
      <c r="VLU512" s="99"/>
      <c r="VLV512" s="100"/>
      <c r="VLW512" s="101"/>
      <c r="VLX512" s="99"/>
      <c r="VLY512" s="102"/>
      <c r="VLZ512" s="103"/>
      <c r="VMA512" s="104"/>
      <c r="VMB512" s="105"/>
      <c r="VMC512" s="99"/>
      <c r="VMD512" s="99"/>
      <c r="VME512" s="99"/>
      <c r="VMF512" s="106"/>
      <c r="VMG512" s="74"/>
      <c r="VMH512" s="75"/>
      <c r="VMI512" s="76"/>
      <c r="VMJ512" s="77"/>
      <c r="VMK512" s="78"/>
      <c r="VML512" s="77"/>
      <c r="VMM512" s="79"/>
      <c r="VMN512" s="80"/>
      <c r="VMO512" s="81"/>
      <c r="VMP512" s="81"/>
      <c r="VMQ512" s="129"/>
      <c r="VMR512" s="82"/>
      <c r="VMS512" s="83"/>
      <c r="VMT512" s="138"/>
      <c r="VMU512" s="83"/>
      <c r="VMV512" s="84"/>
      <c r="VMW512" s="85"/>
      <c r="VMX512" s="86"/>
      <c r="VMY512" s="87"/>
      <c r="VMZ512" s="88"/>
      <c r="VNA512" s="89"/>
      <c r="VNB512" s="90"/>
      <c r="VNC512" s="91"/>
      <c r="VND512" s="92"/>
      <c r="VNE512" s="91"/>
      <c r="VNF512" s="93"/>
      <c r="VNG512" s="94"/>
      <c r="VNH512" s="95"/>
      <c r="VNI512" s="96"/>
      <c r="VNJ512" s="132"/>
      <c r="VNK512" s="130"/>
      <c r="VNL512" s="78"/>
      <c r="VNM512" s="98"/>
      <c r="VNN512" s="73"/>
      <c r="VNO512" s="74"/>
      <c r="VNP512" s="99"/>
      <c r="VNQ512" s="99"/>
      <c r="VNR512" s="100"/>
      <c r="VNS512" s="101"/>
      <c r="VNT512" s="99"/>
      <c r="VNU512" s="102"/>
      <c r="VNV512" s="103"/>
      <c r="VNW512" s="104"/>
      <c r="VNX512" s="105"/>
      <c r="VNY512" s="99"/>
      <c r="VNZ512" s="99"/>
      <c r="VOA512" s="99"/>
      <c r="VOB512" s="106"/>
      <c r="VOC512" s="74"/>
      <c r="VOD512" s="75"/>
      <c r="VOE512" s="76"/>
      <c r="VOF512" s="77"/>
      <c r="VOG512" s="78"/>
      <c r="VOH512" s="77"/>
      <c r="VOI512" s="79"/>
      <c r="VOJ512" s="80"/>
      <c r="VOK512" s="81"/>
      <c r="VOL512" s="81"/>
      <c r="VOM512" s="129"/>
      <c r="VON512" s="82"/>
      <c r="VOO512" s="83"/>
      <c r="VOP512" s="138"/>
      <c r="VOQ512" s="83"/>
      <c r="VOR512" s="84"/>
      <c r="VOS512" s="85"/>
      <c r="VOT512" s="86"/>
      <c r="VOU512" s="87"/>
      <c r="VOV512" s="88"/>
      <c r="VOW512" s="89"/>
      <c r="VOX512" s="90"/>
      <c r="VOY512" s="91"/>
      <c r="VOZ512" s="92"/>
      <c r="VPA512" s="91"/>
      <c r="VPB512" s="93"/>
      <c r="VPC512" s="94"/>
      <c r="VPD512" s="95"/>
      <c r="VPE512" s="96"/>
      <c r="VPF512" s="132"/>
      <c r="VPG512" s="130"/>
      <c r="VPH512" s="78"/>
      <c r="VPI512" s="98"/>
      <c r="VPJ512" s="73"/>
      <c r="VPK512" s="74"/>
      <c r="VPL512" s="99"/>
      <c r="VPM512" s="99"/>
      <c r="VPN512" s="100"/>
      <c r="VPO512" s="101"/>
      <c r="VPP512" s="99"/>
      <c r="VPQ512" s="102"/>
      <c r="VPR512" s="103"/>
      <c r="VPS512" s="104"/>
      <c r="VPT512" s="105"/>
      <c r="VPU512" s="99"/>
      <c r="VPV512" s="99"/>
      <c r="VPW512" s="99"/>
      <c r="VPX512" s="106"/>
      <c r="VPY512" s="74"/>
      <c r="VPZ512" s="75"/>
      <c r="VQA512" s="76"/>
      <c r="VQB512" s="77"/>
      <c r="VQC512" s="78"/>
      <c r="VQD512" s="77"/>
      <c r="VQE512" s="79"/>
      <c r="VQF512" s="80"/>
      <c r="VQG512" s="81"/>
      <c r="VQH512" s="81"/>
      <c r="VQI512" s="129"/>
      <c r="VQJ512" s="82"/>
      <c r="VQK512" s="83"/>
      <c r="VQL512" s="138"/>
      <c r="VQM512" s="83"/>
      <c r="VQN512" s="84"/>
      <c r="VQO512" s="85"/>
      <c r="VQP512" s="86"/>
      <c r="VQQ512" s="87"/>
      <c r="VQR512" s="88"/>
      <c r="VQS512" s="89"/>
      <c r="VQT512" s="90"/>
      <c r="VQU512" s="91"/>
      <c r="VQV512" s="92"/>
      <c r="VQW512" s="91"/>
      <c r="VQX512" s="93"/>
      <c r="VQY512" s="94"/>
      <c r="VQZ512" s="95"/>
      <c r="VRA512" s="96"/>
      <c r="VRB512" s="132"/>
      <c r="VRC512" s="130"/>
      <c r="VRD512" s="78"/>
      <c r="VRE512" s="98"/>
      <c r="VRF512" s="73"/>
      <c r="VRG512" s="74"/>
      <c r="VRH512" s="99"/>
      <c r="VRI512" s="99"/>
      <c r="VRJ512" s="100"/>
      <c r="VRK512" s="101"/>
      <c r="VRL512" s="99"/>
      <c r="VRM512" s="102"/>
      <c r="VRN512" s="103"/>
      <c r="VRO512" s="104"/>
      <c r="VRP512" s="105"/>
      <c r="VRQ512" s="99"/>
      <c r="VRR512" s="99"/>
      <c r="VRS512" s="99"/>
      <c r="VRT512" s="106"/>
      <c r="VRU512" s="74"/>
      <c r="VRV512" s="75"/>
      <c r="VRW512" s="76"/>
      <c r="VRX512" s="77"/>
      <c r="VRY512" s="78"/>
      <c r="VRZ512" s="77"/>
      <c r="VSA512" s="79"/>
      <c r="VSB512" s="80"/>
      <c r="VSC512" s="81"/>
      <c r="VSD512" s="81"/>
      <c r="VSE512" s="129"/>
      <c r="VSF512" s="82"/>
      <c r="VSG512" s="83"/>
      <c r="VSH512" s="138"/>
      <c r="VSI512" s="83"/>
      <c r="VSJ512" s="84"/>
      <c r="VSK512" s="85"/>
      <c r="VSL512" s="86"/>
      <c r="VSM512" s="87"/>
      <c r="VSN512" s="88"/>
      <c r="VSO512" s="89"/>
      <c r="VSP512" s="90"/>
      <c r="VSQ512" s="91"/>
      <c r="VSR512" s="92"/>
      <c r="VSS512" s="91"/>
      <c r="VST512" s="93"/>
      <c r="VSU512" s="94"/>
      <c r="VSV512" s="95"/>
      <c r="VSW512" s="96"/>
      <c r="VSX512" s="132"/>
      <c r="VSY512" s="130"/>
      <c r="VSZ512" s="78"/>
      <c r="VTA512" s="98"/>
      <c r="VTB512" s="73"/>
      <c r="VTC512" s="74"/>
      <c r="VTD512" s="99"/>
      <c r="VTE512" s="99"/>
      <c r="VTF512" s="100"/>
      <c r="VTG512" s="101"/>
      <c r="VTH512" s="99"/>
      <c r="VTI512" s="102"/>
      <c r="VTJ512" s="103"/>
      <c r="VTK512" s="104"/>
      <c r="VTL512" s="105"/>
      <c r="VTM512" s="99"/>
      <c r="VTN512" s="99"/>
      <c r="VTO512" s="99"/>
      <c r="VTP512" s="106"/>
      <c r="VTQ512" s="74"/>
      <c r="VTR512" s="75"/>
      <c r="VTS512" s="76"/>
      <c r="VTT512" s="77"/>
      <c r="VTU512" s="78"/>
      <c r="VTV512" s="77"/>
      <c r="VTW512" s="79"/>
      <c r="VTX512" s="80"/>
      <c r="VTY512" s="81"/>
      <c r="VTZ512" s="81"/>
      <c r="VUA512" s="129"/>
      <c r="VUB512" s="82"/>
      <c r="VUC512" s="83"/>
      <c r="VUD512" s="138"/>
      <c r="VUE512" s="83"/>
      <c r="VUF512" s="84"/>
      <c r="VUG512" s="85"/>
      <c r="VUH512" s="86"/>
      <c r="VUI512" s="87"/>
      <c r="VUJ512" s="88"/>
      <c r="VUK512" s="89"/>
      <c r="VUL512" s="90"/>
      <c r="VUM512" s="91"/>
      <c r="VUN512" s="92"/>
      <c r="VUO512" s="91"/>
      <c r="VUP512" s="93"/>
      <c r="VUQ512" s="94"/>
      <c r="VUR512" s="95"/>
      <c r="VUS512" s="96"/>
      <c r="VUT512" s="132"/>
      <c r="VUU512" s="130"/>
      <c r="VUV512" s="78"/>
      <c r="VUW512" s="98"/>
      <c r="VUX512" s="73"/>
      <c r="VUY512" s="74"/>
      <c r="VUZ512" s="99"/>
      <c r="VVA512" s="99"/>
      <c r="VVB512" s="100"/>
      <c r="VVC512" s="101"/>
      <c r="VVD512" s="99"/>
      <c r="VVE512" s="102"/>
      <c r="VVF512" s="103"/>
      <c r="VVG512" s="104"/>
      <c r="VVH512" s="105"/>
      <c r="VVI512" s="99"/>
      <c r="VVJ512" s="99"/>
      <c r="VVK512" s="99"/>
      <c r="VVL512" s="106"/>
      <c r="VVM512" s="74"/>
      <c r="VVN512" s="75"/>
      <c r="VVO512" s="76"/>
      <c r="VVP512" s="77"/>
      <c r="VVQ512" s="78"/>
      <c r="VVR512" s="77"/>
      <c r="VVS512" s="79"/>
      <c r="VVT512" s="80"/>
      <c r="VVU512" s="81"/>
      <c r="VVV512" s="81"/>
      <c r="VVW512" s="129"/>
      <c r="VVX512" s="82"/>
      <c r="VVY512" s="83"/>
      <c r="VVZ512" s="138"/>
      <c r="VWA512" s="83"/>
      <c r="VWB512" s="84"/>
      <c r="VWC512" s="85"/>
      <c r="VWD512" s="86"/>
      <c r="VWE512" s="87"/>
      <c r="VWF512" s="88"/>
      <c r="VWG512" s="89"/>
      <c r="VWH512" s="90"/>
      <c r="VWI512" s="91"/>
      <c r="VWJ512" s="92"/>
      <c r="VWK512" s="91"/>
      <c r="VWL512" s="93"/>
      <c r="VWM512" s="94"/>
      <c r="VWN512" s="95"/>
      <c r="VWO512" s="96"/>
      <c r="VWP512" s="132"/>
      <c r="VWQ512" s="130"/>
      <c r="VWR512" s="78"/>
      <c r="VWS512" s="98"/>
      <c r="VWT512" s="73"/>
      <c r="VWU512" s="74"/>
      <c r="VWV512" s="99"/>
      <c r="VWW512" s="99"/>
      <c r="VWX512" s="100"/>
      <c r="VWY512" s="101"/>
      <c r="VWZ512" s="99"/>
      <c r="VXA512" s="102"/>
      <c r="VXB512" s="103"/>
      <c r="VXC512" s="104"/>
      <c r="VXD512" s="105"/>
      <c r="VXE512" s="99"/>
      <c r="VXF512" s="99"/>
      <c r="VXG512" s="99"/>
      <c r="VXH512" s="106"/>
      <c r="VXI512" s="74"/>
      <c r="VXJ512" s="75"/>
      <c r="VXK512" s="76"/>
      <c r="VXL512" s="77"/>
      <c r="VXM512" s="78"/>
      <c r="VXN512" s="77"/>
      <c r="VXO512" s="79"/>
      <c r="VXP512" s="80"/>
      <c r="VXQ512" s="81"/>
      <c r="VXR512" s="81"/>
      <c r="VXS512" s="129"/>
      <c r="VXT512" s="82"/>
      <c r="VXU512" s="83"/>
      <c r="VXV512" s="138"/>
      <c r="VXW512" s="83"/>
      <c r="VXX512" s="84"/>
      <c r="VXY512" s="85"/>
      <c r="VXZ512" s="86"/>
      <c r="VYA512" s="87"/>
      <c r="VYB512" s="88"/>
      <c r="VYC512" s="89"/>
      <c r="VYD512" s="90"/>
      <c r="VYE512" s="91"/>
      <c r="VYF512" s="92"/>
      <c r="VYG512" s="91"/>
      <c r="VYH512" s="93"/>
      <c r="VYI512" s="94"/>
      <c r="VYJ512" s="95"/>
      <c r="VYK512" s="96"/>
      <c r="VYL512" s="132"/>
      <c r="VYM512" s="130"/>
      <c r="VYN512" s="78"/>
      <c r="VYO512" s="98"/>
      <c r="VYP512" s="73"/>
      <c r="VYQ512" s="74"/>
      <c r="VYR512" s="99"/>
      <c r="VYS512" s="99"/>
      <c r="VYT512" s="100"/>
      <c r="VYU512" s="101"/>
      <c r="VYV512" s="99"/>
      <c r="VYW512" s="102"/>
      <c r="VYX512" s="103"/>
      <c r="VYY512" s="104"/>
      <c r="VYZ512" s="105"/>
      <c r="VZA512" s="99"/>
      <c r="VZB512" s="99"/>
      <c r="VZC512" s="99"/>
      <c r="VZD512" s="106"/>
      <c r="VZE512" s="74"/>
      <c r="VZF512" s="75"/>
      <c r="VZG512" s="76"/>
      <c r="VZH512" s="77"/>
      <c r="VZI512" s="78"/>
      <c r="VZJ512" s="77"/>
      <c r="VZK512" s="79"/>
      <c r="VZL512" s="80"/>
      <c r="VZM512" s="81"/>
      <c r="VZN512" s="81"/>
      <c r="VZO512" s="129"/>
      <c r="VZP512" s="82"/>
      <c r="VZQ512" s="83"/>
      <c r="VZR512" s="138"/>
      <c r="VZS512" s="83"/>
      <c r="VZT512" s="84"/>
      <c r="VZU512" s="85"/>
      <c r="VZV512" s="86"/>
      <c r="VZW512" s="87"/>
      <c r="VZX512" s="88"/>
      <c r="VZY512" s="89"/>
      <c r="VZZ512" s="90"/>
      <c r="WAA512" s="91"/>
      <c r="WAB512" s="92"/>
      <c r="WAC512" s="91"/>
      <c r="WAD512" s="93"/>
      <c r="WAE512" s="94"/>
      <c r="WAF512" s="95"/>
      <c r="WAG512" s="96"/>
      <c r="WAH512" s="132"/>
      <c r="WAI512" s="130"/>
      <c r="WAJ512" s="78"/>
      <c r="WAK512" s="98"/>
      <c r="WAL512" s="73"/>
      <c r="WAM512" s="74"/>
      <c r="WAN512" s="99"/>
      <c r="WAO512" s="99"/>
      <c r="WAP512" s="100"/>
      <c r="WAQ512" s="101"/>
      <c r="WAR512" s="99"/>
      <c r="WAS512" s="102"/>
      <c r="WAT512" s="103"/>
      <c r="WAU512" s="104"/>
      <c r="WAV512" s="105"/>
      <c r="WAW512" s="99"/>
      <c r="WAX512" s="99"/>
      <c r="WAY512" s="99"/>
      <c r="WAZ512" s="106"/>
      <c r="WBA512" s="74"/>
      <c r="WBB512" s="75"/>
      <c r="WBC512" s="76"/>
      <c r="WBD512" s="77"/>
      <c r="WBE512" s="78"/>
      <c r="WBF512" s="77"/>
      <c r="WBG512" s="79"/>
      <c r="WBH512" s="80"/>
      <c r="WBI512" s="81"/>
      <c r="WBJ512" s="81"/>
      <c r="WBK512" s="129"/>
      <c r="WBL512" s="82"/>
      <c r="WBM512" s="83"/>
      <c r="WBN512" s="138"/>
      <c r="WBO512" s="83"/>
      <c r="WBP512" s="84"/>
      <c r="WBQ512" s="85"/>
      <c r="WBR512" s="86"/>
      <c r="WBS512" s="87"/>
      <c r="WBT512" s="88"/>
      <c r="WBU512" s="89"/>
      <c r="WBV512" s="90"/>
      <c r="WBW512" s="91"/>
      <c r="WBX512" s="92"/>
      <c r="WBY512" s="91"/>
      <c r="WBZ512" s="93"/>
      <c r="WCA512" s="94"/>
      <c r="WCB512" s="95"/>
      <c r="WCC512" s="96"/>
      <c r="WCD512" s="132"/>
      <c r="WCE512" s="130"/>
      <c r="WCF512" s="78"/>
      <c r="WCG512" s="98"/>
      <c r="WCH512" s="73"/>
      <c r="WCI512" s="74"/>
      <c r="WCJ512" s="99"/>
      <c r="WCK512" s="99"/>
      <c r="WCL512" s="100"/>
      <c r="WCM512" s="101"/>
      <c r="WCN512" s="99"/>
      <c r="WCO512" s="102"/>
      <c r="WCP512" s="103"/>
      <c r="WCQ512" s="104"/>
      <c r="WCR512" s="105"/>
      <c r="WCS512" s="99"/>
      <c r="WCT512" s="99"/>
      <c r="WCU512" s="99"/>
      <c r="WCV512" s="106"/>
      <c r="WCW512" s="74"/>
      <c r="WCX512" s="75"/>
      <c r="WCY512" s="76"/>
      <c r="WCZ512" s="77"/>
      <c r="WDA512" s="78"/>
      <c r="WDB512" s="77"/>
      <c r="WDC512" s="79"/>
      <c r="WDD512" s="80"/>
      <c r="WDE512" s="81"/>
      <c r="WDF512" s="81"/>
      <c r="WDG512" s="129"/>
      <c r="WDH512" s="82"/>
      <c r="WDI512" s="83"/>
      <c r="WDJ512" s="138"/>
      <c r="WDK512" s="83"/>
      <c r="WDL512" s="84"/>
      <c r="WDM512" s="85"/>
      <c r="WDN512" s="86"/>
      <c r="WDO512" s="87"/>
      <c r="WDP512" s="88"/>
      <c r="WDQ512" s="89"/>
      <c r="WDR512" s="90"/>
      <c r="WDS512" s="91"/>
      <c r="WDT512" s="92"/>
      <c r="WDU512" s="91"/>
      <c r="WDV512" s="93"/>
      <c r="WDW512" s="94"/>
      <c r="WDX512" s="95"/>
      <c r="WDY512" s="96"/>
      <c r="WDZ512" s="132"/>
      <c r="WEA512" s="130"/>
      <c r="WEB512" s="78"/>
      <c r="WEC512" s="98"/>
      <c r="WED512" s="73"/>
      <c r="WEE512" s="74"/>
      <c r="WEF512" s="99"/>
      <c r="WEG512" s="99"/>
      <c r="WEH512" s="100"/>
      <c r="WEI512" s="101"/>
      <c r="WEJ512" s="99"/>
      <c r="WEK512" s="102"/>
      <c r="WEL512" s="103"/>
      <c r="WEM512" s="104"/>
      <c r="WEN512" s="105"/>
      <c r="WEO512" s="99"/>
      <c r="WEP512" s="99"/>
      <c r="WEQ512" s="99"/>
      <c r="WER512" s="106"/>
      <c r="WES512" s="74"/>
      <c r="WET512" s="75"/>
      <c r="WEU512" s="76"/>
      <c r="WEV512" s="77"/>
      <c r="WEW512" s="78"/>
      <c r="WEX512" s="77"/>
      <c r="WEY512" s="79"/>
      <c r="WEZ512" s="80"/>
      <c r="WFA512" s="81"/>
      <c r="WFB512" s="81"/>
      <c r="WFC512" s="129"/>
      <c r="WFD512" s="82"/>
      <c r="WFE512" s="83"/>
      <c r="WFF512" s="138"/>
      <c r="WFG512" s="83"/>
      <c r="WFH512" s="84"/>
      <c r="WFI512" s="85"/>
      <c r="WFJ512" s="86"/>
      <c r="WFK512" s="87"/>
      <c r="WFL512" s="88"/>
      <c r="WFM512" s="89"/>
      <c r="WFN512" s="90"/>
      <c r="WFO512" s="91"/>
      <c r="WFP512" s="92"/>
      <c r="WFQ512" s="91"/>
      <c r="WFR512" s="93"/>
      <c r="WFS512" s="94"/>
      <c r="WFT512" s="95"/>
      <c r="WFU512" s="96"/>
      <c r="WFV512" s="132"/>
      <c r="WFW512" s="130"/>
      <c r="WFX512" s="78"/>
      <c r="WFY512" s="98"/>
      <c r="WFZ512" s="73"/>
      <c r="WGA512" s="74"/>
      <c r="WGB512" s="99"/>
      <c r="WGC512" s="99"/>
      <c r="WGD512" s="100"/>
      <c r="WGE512" s="101"/>
      <c r="WGF512" s="99"/>
      <c r="WGG512" s="102"/>
      <c r="WGH512" s="103"/>
      <c r="WGI512" s="104"/>
      <c r="WGJ512" s="105"/>
      <c r="WGK512" s="99"/>
      <c r="WGL512" s="99"/>
      <c r="WGM512" s="99"/>
      <c r="WGN512" s="106"/>
      <c r="WGO512" s="74"/>
      <c r="WGP512" s="75"/>
      <c r="WGQ512" s="76"/>
      <c r="WGR512" s="77"/>
      <c r="WGS512" s="78"/>
      <c r="WGT512" s="77"/>
      <c r="WGU512" s="79"/>
      <c r="WGV512" s="80"/>
      <c r="WGW512" s="81"/>
      <c r="WGX512" s="81"/>
      <c r="WGY512" s="129"/>
      <c r="WGZ512" s="82"/>
      <c r="WHA512" s="83"/>
      <c r="WHB512" s="138"/>
      <c r="WHC512" s="83"/>
      <c r="WHD512" s="84"/>
      <c r="WHE512" s="85"/>
      <c r="WHF512" s="86"/>
      <c r="WHG512" s="87"/>
      <c r="WHH512" s="88"/>
      <c r="WHI512" s="89"/>
      <c r="WHJ512" s="90"/>
      <c r="WHK512" s="91"/>
      <c r="WHL512" s="92"/>
      <c r="WHM512" s="91"/>
      <c r="WHN512" s="93"/>
      <c r="WHO512" s="94"/>
      <c r="WHP512" s="95"/>
      <c r="WHQ512" s="96"/>
      <c r="WHR512" s="132"/>
      <c r="WHS512" s="130"/>
      <c r="WHT512" s="78"/>
      <c r="WHU512" s="98"/>
      <c r="WHV512" s="73"/>
      <c r="WHW512" s="74"/>
      <c r="WHX512" s="99"/>
      <c r="WHY512" s="99"/>
      <c r="WHZ512" s="100"/>
      <c r="WIA512" s="101"/>
      <c r="WIB512" s="99"/>
      <c r="WIC512" s="102"/>
      <c r="WID512" s="103"/>
      <c r="WIE512" s="104"/>
      <c r="WIF512" s="105"/>
      <c r="WIG512" s="99"/>
      <c r="WIH512" s="99"/>
      <c r="WII512" s="99"/>
      <c r="WIJ512" s="106"/>
      <c r="WIK512" s="74"/>
      <c r="WIL512" s="75"/>
      <c r="WIM512" s="76"/>
      <c r="WIN512" s="77"/>
      <c r="WIO512" s="78"/>
      <c r="WIP512" s="77"/>
      <c r="WIQ512" s="79"/>
      <c r="WIR512" s="80"/>
      <c r="WIS512" s="81"/>
      <c r="WIT512" s="81"/>
      <c r="WIU512" s="129"/>
      <c r="WIV512" s="82"/>
      <c r="WIW512" s="83"/>
      <c r="WIX512" s="138"/>
      <c r="WIY512" s="83"/>
      <c r="WIZ512" s="84"/>
      <c r="WJA512" s="85"/>
      <c r="WJB512" s="86"/>
      <c r="WJC512" s="87"/>
      <c r="WJD512" s="88"/>
      <c r="WJE512" s="89"/>
      <c r="WJF512" s="90"/>
      <c r="WJG512" s="91"/>
      <c r="WJH512" s="92"/>
      <c r="WJI512" s="91"/>
      <c r="WJJ512" s="93"/>
      <c r="WJK512" s="94"/>
      <c r="WJL512" s="95"/>
      <c r="WJM512" s="96"/>
      <c r="WJN512" s="132"/>
      <c r="WJO512" s="130"/>
      <c r="WJP512" s="78"/>
      <c r="WJQ512" s="98"/>
      <c r="WJR512" s="73"/>
      <c r="WJS512" s="74"/>
      <c r="WJT512" s="99"/>
      <c r="WJU512" s="99"/>
      <c r="WJV512" s="100"/>
      <c r="WJW512" s="101"/>
      <c r="WJX512" s="99"/>
      <c r="WJY512" s="102"/>
      <c r="WJZ512" s="103"/>
      <c r="WKA512" s="104"/>
      <c r="WKB512" s="105"/>
      <c r="WKC512" s="99"/>
      <c r="WKD512" s="99"/>
      <c r="WKE512" s="99"/>
      <c r="WKF512" s="106"/>
      <c r="WKG512" s="74"/>
      <c r="WKH512" s="75"/>
      <c r="WKI512" s="76"/>
      <c r="WKJ512" s="77"/>
      <c r="WKK512" s="78"/>
      <c r="WKL512" s="77"/>
      <c r="WKM512" s="79"/>
      <c r="WKN512" s="80"/>
      <c r="WKO512" s="81"/>
      <c r="WKP512" s="81"/>
      <c r="WKQ512" s="129"/>
      <c r="WKR512" s="82"/>
      <c r="WKS512" s="83"/>
      <c r="WKT512" s="138"/>
      <c r="WKU512" s="83"/>
      <c r="WKV512" s="84"/>
      <c r="WKW512" s="85"/>
      <c r="WKX512" s="86"/>
      <c r="WKY512" s="87"/>
      <c r="WKZ512" s="88"/>
      <c r="WLA512" s="89"/>
      <c r="WLB512" s="90"/>
      <c r="WLC512" s="91"/>
      <c r="WLD512" s="92"/>
      <c r="WLE512" s="91"/>
      <c r="WLF512" s="93"/>
      <c r="WLG512" s="94"/>
      <c r="WLH512" s="95"/>
      <c r="WLI512" s="96"/>
      <c r="WLJ512" s="132"/>
      <c r="WLK512" s="130"/>
      <c r="WLL512" s="78"/>
      <c r="WLM512" s="98"/>
      <c r="WLN512" s="73"/>
      <c r="WLO512" s="74"/>
      <c r="WLP512" s="99"/>
      <c r="WLQ512" s="99"/>
      <c r="WLR512" s="100"/>
      <c r="WLS512" s="101"/>
      <c r="WLT512" s="99"/>
      <c r="WLU512" s="102"/>
      <c r="WLV512" s="103"/>
      <c r="WLW512" s="104"/>
      <c r="WLX512" s="105"/>
      <c r="WLY512" s="99"/>
      <c r="WLZ512" s="99"/>
      <c r="WMA512" s="99"/>
      <c r="WMB512" s="106"/>
      <c r="WMC512" s="74"/>
      <c r="WMD512" s="75"/>
      <c r="WME512" s="76"/>
      <c r="WMF512" s="77"/>
      <c r="WMG512" s="78"/>
      <c r="WMH512" s="77"/>
      <c r="WMI512" s="79"/>
      <c r="WMJ512" s="80"/>
      <c r="WMK512" s="81"/>
      <c r="WML512" s="81"/>
      <c r="WMM512" s="129"/>
      <c r="WMN512" s="82"/>
      <c r="WMO512" s="83"/>
      <c r="WMP512" s="138"/>
      <c r="WMQ512" s="83"/>
      <c r="WMR512" s="84"/>
      <c r="WMS512" s="85"/>
      <c r="WMT512" s="86"/>
      <c r="WMU512" s="87"/>
      <c r="WMV512" s="88"/>
      <c r="WMW512" s="89"/>
      <c r="WMX512" s="90"/>
      <c r="WMY512" s="91"/>
      <c r="WMZ512" s="92"/>
      <c r="WNA512" s="91"/>
      <c r="WNB512" s="93"/>
      <c r="WNC512" s="94"/>
      <c r="WND512" s="95"/>
      <c r="WNE512" s="96"/>
      <c r="WNF512" s="132"/>
      <c r="WNG512" s="130"/>
      <c r="WNH512" s="78"/>
      <c r="WNI512" s="98"/>
      <c r="WNJ512" s="73"/>
      <c r="WNK512" s="74"/>
      <c r="WNL512" s="99"/>
      <c r="WNM512" s="99"/>
      <c r="WNN512" s="100"/>
      <c r="WNO512" s="101"/>
      <c r="WNP512" s="99"/>
      <c r="WNQ512" s="102"/>
      <c r="WNR512" s="103"/>
      <c r="WNS512" s="104"/>
      <c r="WNT512" s="105"/>
      <c r="WNU512" s="99"/>
      <c r="WNV512" s="99"/>
      <c r="WNW512" s="99"/>
      <c r="WNX512" s="106"/>
      <c r="WNY512" s="74"/>
      <c r="WNZ512" s="75"/>
      <c r="WOA512" s="76"/>
      <c r="WOB512" s="77"/>
      <c r="WOC512" s="78"/>
      <c r="WOD512" s="77"/>
      <c r="WOE512" s="79"/>
      <c r="WOF512" s="80"/>
      <c r="WOG512" s="81"/>
      <c r="WOH512" s="81"/>
      <c r="WOI512" s="129"/>
      <c r="WOJ512" s="82"/>
      <c r="WOK512" s="83"/>
      <c r="WOL512" s="138"/>
      <c r="WOM512" s="83"/>
      <c r="WON512" s="84"/>
      <c r="WOO512" s="85"/>
      <c r="WOP512" s="86"/>
      <c r="WOQ512" s="87"/>
      <c r="WOR512" s="88"/>
      <c r="WOS512" s="89"/>
      <c r="WOT512" s="90"/>
      <c r="WOU512" s="91"/>
      <c r="WOV512" s="92"/>
      <c r="WOW512" s="91"/>
      <c r="WOX512" s="93"/>
      <c r="WOY512" s="94"/>
      <c r="WOZ512" s="95"/>
      <c r="WPA512" s="96"/>
      <c r="WPB512" s="132"/>
      <c r="WPC512" s="130"/>
      <c r="WPD512" s="78"/>
      <c r="WPE512" s="98"/>
      <c r="WPF512" s="73"/>
      <c r="WPG512" s="74"/>
      <c r="WPH512" s="99"/>
      <c r="WPI512" s="99"/>
      <c r="WPJ512" s="100"/>
      <c r="WPK512" s="101"/>
      <c r="WPL512" s="99"/>
      <c r="WPM512" s="102"/>
      <c r="WPN512" s="103"/>
      <c r="WPO512" s="104"/>
      <c r="WPP512" s="105"/>
      <c r="WPQ512" s="99"/>
      <c r="WPR512" s="99"/>
      <c r="WPS512" s="99"/>
      <c r="WPT512" s="106"/>
      <c r="WPU512" s="74"/>
      <c r="WPV512" s="75"/>
      <c r="WPW512" s="76"/>
      <c r="WPX512" s="77"/>
      <c r="WPY512" s="78"/>
      <c r="WPZ512" s="77"/>
      <c r="WQA512" s="79"/>
      <c r="WQB512" s="80"/>
      <c r="WQC512" s="81"/>
      <c r="WQD512" s="81"/>
      <c r="WQE512" s="129"/>
      <c r="WQF512" s="82"/>
      <c r="WQG512" s="83"/>
      <c r="WQH512" s="138"/>
      <c r="WQI512" s="83"/>
      <c r="WQJ512" s="84"/>
      <c r="WQK512" s="85"/>
      <c r="WQL512" s="86"/>
      <c r="WQM512" s="87"/>
      <c r="WQN512" s="88"/>
      <c r="WQO512" s="89"/>
      <c r="WQP512" s="90"/>
      <c r="WQQ512" s="91"/>
      <c r="WQR512" s="92"/>
      <c r="WQS512" s="91"/>
      <c r="WQT512" s="93"/>
      <c r="WQU512" s="94"/>
      <c r="WQV512" s="95"/>
      <c r="WQW512" s="96"/>
      <c r="WQX512" s="132"/>
      <c r="WQY512" s="130"/>
      <c r="WQZ512" s="78"/>
      <c r="WRA512" s="98"/>
      <c r="WRB512" s="73"/>
      <c r="WRC512" s="74"/>
      <c r="WRD512" s="99"/>
      <c r="WRE512" s="99"/>
      <c r="WRF512" s="100"/>
      <c r="WRG512" s="101"/>
      <c r="WRH512" s="99"/>
      <c r="WRI512" s="102"/>
      <c r="WRJ512" s="103"/>
      <c r="WRK512" s="104"/>
      <c r="WRL512" s="105"/>
      <c r="WRM512" s="99"/>
      <c r="WRN512" s="99"/>
      <c r="WRO512" s="99"/>
      <c r="WRP512" s="106"/>
      <c r="WRQ512" s="74"/>
      <c r="WRR512" s="75"/>
      <c r="WRS512" s="76"/>
      <c r="WRT512" s="77"/>
      <c r="WRU512" s="78"/>
      <c r="WRV512" s="77"/>
      <c r="WRW512" s="79"/>
      <c r="WRX512" s="80"/>
      <c r="WRY512" s="81"/>
      <c r="WRZ512" s="81"/>
      <c r="WSA512" s="129"/>
      <c r="WSB512" s="82"/>
      <c r="WSC512" s="83"/>
      <c r="WSD512" s="138"/>
      <c r="WSE512" s="83"/>
      <c r="WSF512" s="84"/>
      <c r="WSG512" s="85"/>
      <c r="WSH512" s="86"/>
      <c r="WSI512" s="87"/>
      <c r="WSJ512" s="88"/>
      <c r="WSK512" s="89"/>
      <c r="WSL512" s="90"/>
      <c r="WSM512" s="91"/>
      <c r="WSN512" s="92"/>
      <c r="WSO512" s="91"/>
      <c r="WSP512" s="93"/>
      <c r="WSQ512" s="94"/>
      <c r="WSR512" s="95"/>
      <c r="WSS512" s="96"/>
      <c r="WST512" s="132"/>
      <c r="WSU512" s="130"/>
      <c r="WSV512" s="78"/>
      <c r="WSW512" s="98"/>
      <c r="WSX512" s="73"/>
      <c r="WSY512" s="74"/>
      <c r="WSZ512" s="99"/>
      <c r="WTA512" s="99"/>
      <c r="WTB512" s="100"/>
      <c r="WTC512" s="101"/>
      <c r="WTD512" s="99"/>
      <c r="WTE512" s="102"/>
      <c r="WTF512" s="103"/>
      <c r="WTG512" s="104"/>
      <c r="WTH512" s="105"/>
      <c r="WTI512" s="99"/>
      <c r="WTJ512" s="99"/>
      <c r="WTK512" s="99"/>
      <c r="WTL512" s="106"/>
      <c r="WTM512" s="74"/>
      <c r="WTN512" s="75"/>
      <c r="WTO512" s="76"/>
      <c r="WTP512" s="77"/>
      <c r="WTQ512" s="78"/>
      <c r="WTR512" s="77"/>
      <c r="WTS512" s="79"/>
      <c r="WTT512" s="80"/>
      <c r="WTU512" s="81"/>
      <c r="WTV512" s="81"/>
      <c r="WTW512" s="129"/>
      <c r="WTX512" s="82"/>
      <c r="WTY512" s="83"/>
      <c r="WTZ512" s="138"/>
      <c r="WUA512" s="83"/>
      <c r="WUB512" s="84"/>
      <c r="WUC512" s="85"/>
      <c r="WUD512" s="86"/>
      <c r="WUE512" s="87"/>
      <c r="WUF512" s="88"/>
      <c r="WUG512" s="89"/>
      <c r="WUH512" s="90"/>
      <c r="WUI512" s="91"/>
      <c r="WUJ512" s="92"/>
      <c r="WUK512" s="91"/>
      <c r="WUL512" s="93"/>
      <c r="WUM512" s="94"/>
      <c r="WUN512" s="95"/>
      <c r="WUO512" s="96"/>
      <c r="WUP512" s="132"/>
      <c r="WUQ512" s="130"/>
      <c r="WUR512" s="78"/>
      <c r="WUS512" s="98"/>
      <c r="WUT512" s="73"/>
      <c r="WUU512" s="74"/>
      <c r="WUV512" s="99"/>
      <c r="WUW512" s="99"/>
      <c r="WUX512" s="100"/>
      <c r="WUY512" s="101"/>
      <c r="WUZ512" s="99"/>
      <c r="WVA512" s="102"/>
      <c r="WVB512" s="103"/>
      <c r="WVC512" s="104"/>
      <c r="WVD512" s="105"/>
      <c r="WVE512" s="99"/>
      <c r="WVF512" s="99"/>
      <c r="WVG512" s="99"/>
      <c r="WVH512" s="106"/>
      <c r="WVI512" s="74"/>
      <c r="WVJ512" s="75"/>
      <c r="WVK512" s="76"/>
      <c r="WVL512" s="77"/>
      <c r="WVM512" s="78"/>
      <c r="WVN512" s="77"/>
      <c r="WVO512" s="79"/>
      <c r="WVP512" s="80"/>
      <c r="WVQ512" s="81"/>
      <c r="WVR512" s="81"/>
      <c r="WVS512" s="129"/>
      <c r="WVT512" s="82"/>
      <c r="WVU512" s="83"/>
      <c r="WVV512" s="138"/>
      <c r="WVW512" s="83"/>
      <c r="WVX512" s="84"/>
      <c r="WVY512" s="85"/>
      <c r="WVZ512" s="86"/>
      <c r="WWA512" s="87"/>
      <c r="WWB512" s="88"/>
      <c r="WWC512" s="89"/>
      <c r="WWD512" s="90"/>
      <c r="WWE512" s="91"/>
      <c r="WWF512" s="92"/>
      <c r="WWG512" s="91"/>
      <c r="WWH512" s="93"/>
      <c r="WWI512" s="94"/>
      <c r="WWJ512" s="95"/>
      <c r="WWK512" s="96"/>
      <c r="WWL512" s="132"/>
      <c r="WWM512" s="130"/>
      <c r="WWN512" s="78"/>
      <c r="WWO512" s="98"/>
      <c r="WWP512" s="73"/>
      <c r="WWQ512" s="74"/>
      <c r="WWR512" s="99"/>
      <c r="WWS512" s="99"/>
      <c r="WWT512" s="100"/>
      <c r="WWU512" s="101"/>
      <c r="WWV512" s="99"/>
      <c r="WWW512" s="102"/>
      <c r="WWX512" s="103"/>
      <c r="WWY512" s="104"/>
      <c r="WWZ512" s="105"/>
      <c r="WXA512" s="99"/>
      <c r="WXB512" s="99"/>
      <c r="WXC512" s="99"/>
      <c r="WXD512" s="106"/>
      <c r="WXE512" s="74"/>
      <c r="WXF512" s="75"/>
      <c r="WXG512" s="76"/>
      <c r="WXH512" s="77"/>
      <c r="WXI512" s="78"/>
      <c r="WXJ512" s="77"/>
      <c r="WXK512" s="79"/>
      <c r="WXL512" s="80"/>
      <c r="WXM512" s="81"/>
      <c r="WXN512" s="81"/>
      <c r="WXO512" s="129"/>
      <c r="WXP512" s="82"/>
      <c r="WXQ512" s="83"/>
      <c r="WXR512" s="138"/>
      <c r="WXS512" s="83"/>
      <c r="WXT512" s="84"/>
    </row>
    <row r="513" spans="1:16192" s="125" customFormat="1" ht="35.25" customHeight="1" x14ac:dyDescent="0.3">
      <c r="A513" s="74">
        <v>600</v>
      </c>
      <c r="B513" s="75">
        <v>462</v>
      </c>
      <c r="C513" s="76" t="s">
        <v>2691</v>
      </c>
      <c r="D513" s="77" t="s">
        <v>1821</v>
      </c>
      <c r="E513" s="78" t="s">
        <v>903</v>
      </c>
      <c r="F513" s="77" t="s">
        <v>2646</v>
      </c>
      <c r="G513" s="79" t="s">
        <v>2692</v>
      </c>
      <c r="H513" s="80">
        <v>890907479</v>
      </c>
      <c r="I513" s="136">
        <v>0</v>
      </c>
      <c r="J513" s="136">
        <v>300000000</v>
      </c>
      <c r="K513" s="129" t="s">
        <v>812</v>
      </c>
      <c r="L513" s="82" t="s">
        <v>2648</v>
      </c>
      <c r="M513" s="83" t="s">
        <v>1824</v>
      </c>
      <c r="N513" s="138" t="e" cm="1">
        <f t="array" ref="N513">_xlfn.XLOOKUP(Contrato[[#This Row],[SUPERVISOR TITULAR]],#REF!,#REF!,"",0)</f>
        <v>#REF!</v>
      </c>
      <c r="O513" s="83" t="s">
        <v>1823</v>
      </c>
      <c r="P513" s="84" t="e" cm="1">
        <f t="array" ref="P513">_xlfn.XLOOKUP(Contrato[[#This Row],[SUPERVISOR SUPLENTE ]],#REF!,#REF!,"",0)</f>
        <v>#REF!</v>
      </c>
      <c r="Q513" s="85">
        <v>783</v>
      </c>
      <c r="R513" s="86" t="e">
        <f>IF(Contrato[[#This Row],[CDP]]="", "", _xlfn.LET(_xlpm.resultado, _xlfn.XLOOKUP(Contrato[[#This Row],[CDP]],#REF!,#REF!, "", 0), IF(_xlpm.resultado=0, "", _xlpm.resultado)))</f>
        <v>#REF!</v>
      </c>
      <c r="S513" s="87" t="e">
        <f>SUMIF(#REF!,Contrato[[#This Row],[CDP]],#REF!)</f>
        <v>#REF!</v>
      </c>
      <c r="T513" s="88" t="e" cm="1">
        <f t="array" ref="T513">_xlfn.XLOOKUP(Contrato[[#This Row],[CDP]],#REF!,#REF!,_xlfn.XLOOKUP(Contrato[[#This Row],[CDP]],#REF!,#REF!,"",0),0)</f>
        <v>#REF!</v>
      </c>
      <c r="U513" s="89" t="e" cm="1">
        <f t="array" ref="U513">+_xlfn.XLOOKUP(Contrato[[#This Row],[RCP]],#REF!,#REF!,"",0)</f>
        <v>#REF!</v>
      </c>
      <c r="V513" s="90" t="e">
        <f>SUMIF(#REF!,Contrato[[#This Row],[RCP]],#REF!)</f>
        <v>#REF!</v>
      </c>
      <c r="W513" s="91">
        <v>46217</v>
      </c>
      <c r="X513" s="92" t="e" cm="1">
        <f t="array" ref="X513">+_xlfn.XLOOKUP(Contrato[[#This Row],[CONTRATO]],#REF!,#REF!,0)</f>
        <v>#REF!</v>
      </c>
      <c r="Y513" s="91">
        <v>46224</v>
      </c>
      <c r="Z513" s="93">
        <v>46226</v>
      </c>
      <c r="AA513" s="94" t="e" cm="1">
        <f t="array" ref="AA513">+_xlfn.XLOOKUP(Contrato[[#This Row],[CONTRATO]],#REF!,#REF!,0,0)</f>
        <v>#REF!</v>
      </c>
      <c r="AB513" s="95">
        <v>46386</v>
      </c>
      <c r="AC513" s="96" t="e" cm="1">
        <f t="array" ref="AC513">+_xlfn.XLOOKUP(Contrato[[#This Row],[CONTRATO]],#REF!,#REF!,0)</f>
        <v>#REF!</v>
      </c>
      <c r="AD513" s="132" t="e" cm="1">
        <f t="array" ref="AD513">+_xlfn.XLOOKUP(Contrato[[#This Row],[CONTRATO]],#REF!,#REF!,0)</f>
        <v>#REF!</v>
      </c>
      <c r="AE513" s="130" t="s">
        <v>2693</v>
      </c>
      <c r="AF513" s="78" t="s">
        <v>2694</v>
      </c>
      <c r="AG513" s="111"/>
      <c r="AH513" s="108"/>
      <c r="AI513" s="99"/>
      <c r="AJ513" s="99"/>
      <c r="AK513" s="99"/>
      <c r="AL513" s="100"/>
      <c r="AM513" s="101"/>
      <c r="AN513" s="99"/>
      <c r="AO513" s="102"/>
      <c r="AP513" s="103"/>
      <c r="AQ513" s="104"/>
      <c r="AR513" s="105"/>
      <c r="AS513" s="99"/>
      <c r="AT513" s="99"/>
      <c r="AU513" s="99"/>
      <c r="AV513" s="106"/>
      <c r="AW513" s="99"/>
      <c r="AX513" s="228"/>
      <c r="AY513" s="229"/>
      <c r="AZ513" s="110"/>
      <c r="BA513" s="111"/>
      <c r="BB513" s="110"/>
      <c r="BC513" s="112"/>
      <c r="BD513" s="230"/>
      <c r="BE513" s="231"/>
      <c r="BF513" s="231"/>
      <c r="BG513" s="232"/>
      <c r="BH513" s="114"/>
      <c r="BI513" s="233"/>
      <c r="BJ513" s="234"/>
      <c r="BK513" s="233"/>
      <c r="BL513" s="235"/>
      <c r="BM513" s="117"/>
      <c r="BN513" s="236"/>
      <c r="BO513" s="237"/>
      <c r="BP513" s="238"/>
      <c r="BQ513" s="239"/>
      <c r="BR513" s="240"/>
      <c r="BS513" s="241"/>
      <c r="BT513" s="242"/>
      <c r="BU513" s="241"/>
      <c r="BV513" s="243"/>
      <c r="BW513" s="122"/>
      <c r="BX513" s="244"/>
      <c r="BY513" s="124"/>
      <c r="BZ513" s="245"/>
      <c r="CA513" s="246"/>
      <c r="CB513" s="111"/>
      <c r="CC513" s="111"/>
      <c r="CD513" s="108"/>
      <c r="CE513" s="99"/>
      <c r="CF513" s="99"/>
      <c r="CG513" s="99"/>
      <c r="CH513" s="100"/>
      <c r="CI513" s="101"/>
      <c r="CJ513" s="99"/>
      <c r="CK513" s="102"/>
      <c r="CL513" s="103"/>
      <c r="CM513" s="104"/>
      <c r="CN513" s="105"/>
      <c r="CO513" s="99"/>
      <c r="CP513" s="99"/>
      <c r="CQ513" s="99"/>
      <c r="CR513" s="106"/>
      <c r="CS513" s="99"/>
      <c r="CT513" s="228"/>
      <c r="CU513" s="229"/>
      <c r="CV513" s="110"/>
      <c r="CW513" s="111"/>
      <c r="CX513" s="110"/>
      <c r="CY513" s="112"/>
      <c r="CZ513" s="230"/>
      <c r="DA513" s="231"/>
      <c r="DB513" s="231"/>
      <c r="DC513" s="232"/>
      <c r="DD513" s="114"/>
      <c r="DE513" s="233"/>
      <c r="DF513" s="234"/>
      <c r="DG513" s="233"/>
      <c r="DH513" s="235"/>
      <c r="DI513" s="117"/>
      <c r="DJ513" s="236"/>
      <c r="DK513" s="237"/>
      <c r="DL513" s="238"/>
      <c r="DM513" s="239"/>
      <c r="DN513" s="240"/>
      <c r="DO513" s="241"/>
      <c r="DP513" s="242"/>
      <c r="DQ513" s="241"/>
      <c r="DR513" s="243"/>
      <c r="DS513" s="122"/>
      <c r="DT513" s="244"/>
      <c r="DU513" s="124"/>
      <c r="DV513" s="245"/>
      <c r="DW513" s="246"/>
      <c r="DX513" s="111"/>
      <c r="DY513" s="111"/>
      <c r="DZ513" s="108"/>
      <c r="EA513" s="99"/>
      <c r="EB513" s="99"/>
      <c r="EC513" s="99"/>
      <c r="ED513" s="100"/>
      <c r="EE513" s="101"/>
      <c r="EF513" s="99"/>
      <c r="EG513" s="102"/>
      <c r="EH513" s="103"/>
      <c r="EI513" s="104"/>
      <c r="EJ513" s="105"/>
      <c r="EK513" s="99"/>
      <c r="EL513" s="99"/>
      <c r="EM513" s="99"/>
      <c r="EN513" s="106"/>
      <c r="EO513" s="99"/>
      <c r="EP513" s="228"/>
      <c r="EQ513" s="229"/>
      <c r="ER513" s="110"/>
      <c r="ES513" s="111"/>
      <c r="ET513" s="110"/>
      <c r="EU513" s="112"/>
      <c r="EV513" s="230"/>
      <c r="EW513" s="231"/>
      <c r="EX513" s="231"/>
      <c r="EY513" s="232"/>
      <c r="EZ513" s="114"/>
      <c r="FA513" s="233"/>
      <c r="FB513" s="234"/>
      <c r="FC513" s="233"/>
      <c r="FD513" s="235"/>
      <c r="FE513" s="117"/>
      <c r="FF513" s="236"/>
      <c r="FG513" s="237"/>
      <c r="FH513" s="238"/>
      <c r="FI513" s="239"/>
      <c r="FJ513" s="240"/>
      <c r="FK513" s="241"/>
      <c r="FL513" s="242"/>
      <c r="FM513" s="241"/>
      <c r="FN513" s="243"/>
      <c r="FO513" s="122"/>
      <c r="FP513" s="244"/>
      <c r="FQ513" s="124"/>
      <c r="FR513" s="245"/>
      <c r="FS513" s="246"/>
      <c r="FT513" s="111"/>
      <c r="FU513" s="111"/>
      <c r="FV513" s="108"/>
      <c r="FW513" s="99"/>
      <c r="FX513" s="99"/>
      <c r="FY513" s="99"/>
      <c r="FZ513" s="100"/>
      <c r="GA513" s="101"/>
      <c r="GB513" s="99"/>
      <c r="GC513" s="102"/>
      <c r="GD513" s="103"/>
      <c r="GE513" s="104"/>
      <c r="GF513" s="105"/>
      <c r="GG513" s="99"/>
      <c r="GH513" s="99"/>
      <c r="GI513" s="99"/>
      <c r="GJ513" s="106"/>
      <c r="GK513" s="99"/>
      <c r="GL513" s="228"/>
      <c r="GM513" s="229"/>
      <c r="GN513" s="110"/>
      <c r="GO513" s="111"/>
      <c r="GP513" s="110"/>
      <c r="GQ513" s="112"/>
      <c r="GR513" s="230"/>
      <c r="GS513" s="231"/>
      <c r="GT513" s="231"/>
      <c r="GU513" s="232"/>
      <c r="GV513" s="114"/>
      <c r="GW513" s="233"/>
      <c r="GX513" s="234"/>
      <c r="GY513" s="233"/>
      <c r="GZ513" s="235"/>
      <c r="HA513" s="117"/>
      <c r="HB513" s="236"/>
      <c r="HC513" s="237"/>
      <c r="HD513" s="238"/>
      <c r="HE513" s="239"/>
      <c r="HF513" s="240"/>
      <c r="HG513" s="241"/>
      <c r="HH513" s="242"/>
      <c r="HI513" s="241"/>
      <c r="HJ513" s="243"/>
      <c r="HK513" s="122"/>
      <c r="HL513" s="244"/>
      <c r="HM513" s="124"/>
      <c r="HN513" s="245"/>
      <c r="HO513" s="246"/>
      <c r="HP513" s="111"/>
      <c r="HQ513" s="111"/>
      <c r="HR513" s="108"/>
      <c r="HS513" s="99"/>
      <c r="HT513" s="99"/>
      <c r="HU513" s="99"/>
      <c r="HV513" s="100"/>
      <c r="HW513" s="101"/>
      <c r="HX513" s="99"/>
      <c r="HY513" s="102"/>
      <c r="HZ513" s="103"/>
      <c r="IA513" s="104"/>
      <c r="IB513" s="105"/>
      <c r="IC513" s="99"/>
      <c r="ID513" s="99"/>
      <c r="IE513" s="99"/>
      <c r="IF513" s="106"/>
      <c r="IG513" s="99"/>
      <c r="IH513" s="228"/>
      <c r="II513" s="229"/>
      <c r="IJ513" s="110"/>
      <c r="IK513" s="111"/>
      <c r="IL513" s="110"/>
      <c r="IM513" s="112"/>
      <c r="IN513" s="230"/>
      <c r="IO513" s="231"/>
      <c r="IP513" s="231"/>
      <c r="IQ513" s="232"/>
      <c r="IR513" s="114"/>
      <c r="IS513" s="233"/>
      <c r="IT513" s="234"/>
      <c r="IU513" s="233"/>
      <c r="IV513" s="235"/>
      <c r="IW513" s="117"/>
      <c r="IX513" s="236"/>
      <c r="IY513" s="237"/>
      <c r="IZ513" s="238"/>
      <c r="JA513" s="239"/>
      <c r="JB513" s="240"/>
      <c r="JC513" s="241"/>
      <c r="JD513" s="242"/>
      <c r="JE513" s="241"/>
      <c r="JF513" s="243"/>
      <c r="JG513" s="122"/>
      <c r="JH513" s="244"/>
      <c r="JI513" s="124"/>
      <c r="JJ513" s="245"/>
      <c r="JK513" s="246"/>
      <c r="JL513" s="111"/>
      <c r="JM513" s="111"/>
      <c r="JN513" s="108"/>
      <c r="JO513" s="99"/>
      <c r="JP513" s="99"/>
      <c r="JQ513" s="99"/>
      <c r="JR513" s="100"/>
      <c r="JS513" s="101"/>
      <c r="JT513" s="99"/>
      <c r="JU513" s="102"/>
      <c r="JV513" s="103"/>
      <c r="JW513" s="104"/>
      <c r="JX513" s="105"/>
      <c r="JY513" s="99"/>
      <c r="JZ513" s="99"/>
      <c r="KA513" s="99"/>
      <c r="KB513" s="106"/>
      <c r="KC513" s="99"/>
      <c r="KD513" s="228"/>
      <c r="KE513" s="229"/>
      <c r="KF513" s="110"/>
      <c r="KG513" s="111"/>
      <c r="KH513" s="110"/>
      <c r="KI513" s="112"/>
      <c r="KJ513" s="230"/>
      <c r="KK513" s="231"/>
      <c r="KL513" s="231"/>
      <c r="KM513" s="232"/>
      <c r="KN513" s="114"/>
      <c r="KO513" s="233"/>
      <c r="KP513" s="234"/>
      <c r="KQ513" s="233"/>
      <c r="KR513" s="235"/>
      <c r="KS513" s="117"/>
      <c r="KT513" s="236"/>
      <c r="KU513" s="237"/>
      <c r="KV513" s="238"/>
      <c r="KW513" s="239"/>
      <c r="KX513" s="240"/>
      <c r="KY513" s="241"/>
      <c r="KZ513" s="242"/>
      <c r="LA513" s="241"/>
      <c r="LB513" s="243"/>
      <c r="LC513" s="122"/>
      <c r="LD513" s="244"/>
      <c r="LE513" s="124"/>
      <c r="LF513" s="245"/>
      <c r="LG513" s="246"/>
      <c r="LH513" s="111"/>
      <c r="LI513" s="111"/>
      <c r="LJ513" s="108"/>
      <c r="LK513" s="99"/>
      <c r="LL513" s="99"/>
      <c r="LM513" s="99"/>
      <c r="LN513" s="100"/>
      <c r="LO513" s="101"/>
      <c r="LP513" s="99"/>
      <c r="LQ513" s="102"/>
      <c r="LR513" s="103"/>
      <c r="LS513" s="104"/>
      <c r="LT513" s="105"/>
      <c r="LU513" s="99"/>
      <c r="LV513" s="99"/>
      <c r="LW513" s="99"/>
      <c r="LX513" s="106"/>
      <c r="LY513" s="99"/>
      <c r="LZ513" s="228"/>
      <c r="MA513" s="229"/>
      <c r="MB513" s="110"/>
      <c r="MC513" s="111"/>
      <c r="MD513" s="110"/>
      <c r="ME513" s="112"/>
      <c r="MF513" s="230"/>
      <c r="MG513" s="231"/>
      <c r="MH513" s="231"/>
      <c r="MI513" s="232"/>
      <c r="MJ513" s="114"/>
      <c r="MK513" s="233"/>
      <c r="ML513" s="234"/>
      <c r="MM513" s="233"/>
      <c r="MN513" s="235"/>
      <c r="MO513" s="117"/>
      <c r="MP513" s="236"/>
      <c r="MQ513" s="237"/>
      <c r="MR513" s="238"/>
      <c r="MS513" s="239"/>
      <c r="MT513" s="240"/>
      <c r="MU513" s="241"/>
      <c r="MV513" s="242"/>
      <c r="MW513" s="241"/>
      <c r="MX513" s="243"/>
      <c r="MY513" s="122"/>
      <c r="MZ513" s="244"/>
      <c r="NA513" s="124"/>
      <c r="NB513" s="245"/>
      <c r="NC513" s="246"/>
      <c r="ND513" s="111"/>
      <c r="NE513" s="111"/>
      <c r="NF513" s="108"/>
      <c r="NG513" s="99"/>
      <c r="NH513" s="99"/>
      <c r="NI513" s="99"/>
      <c r="NJ513" s="100"/>
      <c r="NK513" s="101"/>
      <c r="NL513" s="99"/>
      <c r="NM513" s="102"/>
      <c r="NN513" s="103"/>
      <c r="NO513" s="104"/>
      <c r="NP513" s="105"/>
      <c r="NQ513" s="99"/>
      <c r="NR513" s="99"/>
      <c r="NS513" s="99"/>
      <c r="NT513" s="106"/>
      <c r="NU513" s="99"/>
      <c r="NV513" s="228"/>
      <c r="NW513" s="229"/>
      <c r="NX513" s="110"/>
      <c r="NY513" s="111"/>
      <c r="NZ513" s="110"/>
      <c r="OA513" s="112"/>
      <c r="OB513" s="230"/>
      <c r="OC513" s="231"/>
      <c r="OD513" s="231"/>
      <c r="OE513" s="232"/>
      <c r="OF513" s="114"/>
      <c r="OG513" s="233"/>
      <c r="OH513" s="234"/>
      <c r="OI513" s="233"/>
      <c r="OJ513" s="235"/>
      <c r="OK513" s="117"/>
      <c r="OL513" s="236"/>
      <c r="OM513" s="237"/>
      <c r="ON513" s="238"/>
      <c r="OO513" s="239"/>
      <c r="OP513" s="240"/>
      <c r="OQ513" s="241"/>
      <c r="OR513" s="242"/>
      <c r="OS513" s="241"/>
      <c r="OT513" s="243"/>
      <c r="OU513" s="122"/>
      <c r="OV513" s="244"/>
      <c r="OW513" s="124"/>
      <c r="OX513" s="245"/>
      <c r="OY513" s="246"/>
      <c r="OZ513" s="111"/>
      <c r="PA513" s="111"/>
      <c r="PB513" s="108"/>
      <c r="PC513" s="99"/>
      <c r="PD513" s="99"/>
      <c r="PE513" s="99"/>
      <c r="PF513" s="100"/>
      <c r="PG513" s="101"/>
      <c r="PH513" s="99"/>
      <c r="PI513" s="102"/>
      <c r="PJ513" s="103"/>
      <c r="PK513" s="104"/>
      <c r="PL513" s="105"/>
      <c r="PM513" s="99"/>
      <c r="PN513" s="99"/>
      <c r="PO513" s="99"/>
      <c r="PP513" s="106"/>
      <c r="PQ513" s="99"/>
      <c r="PR513" s="228"/>
      <c r="PS513" s="229"/>
      <c r="PT513" s="110"/>
      <c r="PU513" s="111"/>
      <c r="PV513" s="110"/>
      <c r="PW513" s="112"/>
      <c r="PX513" s="230"/>
      <c r="PY513" s="231"/>
      <c r="PZ513" s="231"/>
      <c r="QA513" s="232"/>
      <c r="QB513" s="114"/>
      <c r="QC513" s="233"/>
      <c r="QD513" s="234"/>
      <c r="QE513" s="233"/>
      <c r="QF513" s="235"/>
      <c r="QG513" s="117"/>
      <c r="QH513" s="236"/>
      <c r="QI513" s="237"/>
      <c r="QJ513" s="238"/>
      <c r="QK513" s="239"/>
      <c r="QL513" s="240"/>
      <c r="QM513" s="241"/>
      <c r="QN513" s="242"/>
      <c r="QO513" s="241"/>
      <c r="QP513" s="243"/>
      <c r="QQ513" s="122"/>
      <c r="QR513" s="244"/>
      <c r="QS513" s="124"/>
      <c r="QT513" s="245"/>
      <c r="QU513" s="246"/>
      <c r="QV513" s="111"/>
      <c r="QW513" s="111"/>
      <c r="QX513" s="108"/>
      <c r="QY513" s="99"/>
      <c r="QZ513" s="99"/>
      <c r="RA513" s="99"/>
      <c r="RB513" s="100"/>
      <c r="RC513" s="101"/>
      <c r="RD513" s="99"/>
      <c r="RE513" s="102"/>
      <c r="RF513" s="103"/>
      <c r="RG513" s="104"/>
      <c r="RH513" s="105"/>
      <c r="RI513" s="99"/>
      <c r="RJ513" s="99"/>
      <c r="RK513" s="99"/>
      <c r="RL513" s="106"/>
      <c r="RM513" s="99"/>
      <c r="RN513" s="228"/>
      <c r="RO513" s="229"/>
      <c r="RP513" s="110"/>
      <c r="RQ513" s="111"/>
      <c r="RR513" s="110"/>
      <c r="RS513" s="112"/>
      <c r="RT513" s="230"/>
      <c r="RU513" s="231"/>
      <c r="RV513" s="231"/>
      <c r="RW513" s="232"/>
      <c r="RX513" s="114"/>
      <c r="RY513" s="233"/>
      <c r="RZ513" s="234"/>
      <c r="SA513" s="233"/>
      <c r="SB513" s="235"/>
      <c r="SC513" s="117"/>
      <c r="SD513" s="236"/>
      <c r="SE513" s="237"/>
      <c r="SF513" s="238"/>
      <c r="SG513" s="239"/>
      <c r="SH513" s="240"/>
      <c r="SI513" s="241"/>
      <c r="SJ513" s="242"/>
      <c r="SK513" s="241"/>
      <c r="SL513" s="243"/>
      <c r="SM513" s="122"/>
      <c r="SN513" s="244"/>
      <c r="SO513" s="124"/>
      <c r="SP513" s="245"/>
      <c r="SQ513" s="246"/>
      <c r="SR513" s="111"/>
      <c r="SS513" s="111"/>
      <c r="ST513" s="108"/>
      <c r="SU513" s="99"/>
      <c r="SV513" s="99"/>
      <c r="SW513" s="99"/>
      <c r="SX513" s="100"/>
      <c r="SY513" s="101"/>
      <c r="SZ513" s="99"/>
      <c r="TA513" s="102"/>
      <c r="TB513" s="103"/>
      <c r="TC513" s="104"/>
      <c r="TD513" s="105"/>
      <c r="TE513" s="99"/>
      <c r="TF513" s="99"/>
      <c r="TG513" s="99"/>
      <c r="TH513" s="106"/>
      <c r="TI513" s="99"/>
      <c r="TJ513" s="228"/>
      <c r="TK513" s="229"/>
      <c r="TL513" s="110"/>
      <c r="TM513" s="111"/>
      <c r="TN513" s="110"/>
      <c r="TO513" s="112"/>
      <c r="TP513" s="230"/>
      <c r="TQ513" s="231"/>
      <c r="TR513" s="231"/>
      <c r="TS513" s="232"/>
      <c r="TT513" s="114"/>
      <c r="TU513" s="233"/>
      <c r="TV513" s="234"/>
      <c r="TW513" s="233"/>
      <c r="TX513" s="235"/>
      <c r="TY513" s="117"/>
      <c r="TZ513" s="236"/>
      <c r="UA513" s="237"/>
      <c r="UB513" s="238"/>
      <c r="UC513" s="239"/>
      <c r="UD513" s="240"/>
      <c r="UE513" s="241"/>
      <c r="UF513" s="242"/>
      <c r="UG513" s="241"/>
      <c r="UH513" s="243"/>
      <c r="UI513" s="122"/>
      <c r="UJ513" s="244"/>
      <c r="UK513" s="124"/>
      <c r="UL513" s="245"/>
      <c r="UM513" s="246"/>
      <c r="UN513" s="111"/>
      <c r="UO513" s="111"/>
      <c r="UP513" s="108"/>
      <c r="UQ513" s="99"/>
      <c r="UR513" s="99"/>
      <c r="US513" s="99"/>
      <c r="UT513" s="100"/>
      <c r="UU513" s="101"/>
      <c r="UV513" s="99"/>
      <c r="UW513" s="102"/>
      <c r="UX513" s="103"/>
      <c r="UY513" s="104"/>
      <c r="UZ513" s="105"/>
      <c r="VA513" s="99"/>
      <c r="VB513" s="99"/>
      <c r="VC513" s="99"/>
      <c r="VD513" s="106"/>
      <c r="VE513" s="99"/>
      <c r="VF513" s="228"/>
      <c r="VG513" s="229"/>
      <c r="VH513" s="110"/>
      <c r="VI513" s="111"/>
      <c r="VJ513" s="110"/>
      <c r="VK513" s="112"/>
      <c r="VL513" s="230"/>
      <c r="VM513" s="231"/>
      <c r="VN513" s="231"/>
      <c r="VO513" s="232"/>
      <c r="VP513" s="114"/>
      <c r="VQ513" s="233"/>
      <c r="VR513" s="234"/>
      <c r="VS513" s="233"/>
      <c r="VT513" s="235"/>
      <c r="VU513" s="117"/>
      <c r="VV513" s="236"/>
      <c r="VW513" s="237"/>
      <c r="VX513" s="238"/>
      <c r="VY513" s="239"/>
      <c r="VZ513" s="240"/>
      <c r="WA513" s="241"/>
      <c r="WB513" s="242"/>
      <c r="WC513" s="241"/>
      <c r="WD513" s="243"/>
      <c r="WE513" s="122"/>
      <c r="WF513" s="244"/>
      <c r="WG513" s="124"/>
      <c r="WH513" s="245"/>
      <c r="WI513" s="246"/>
      <c r="WJ513" s="111"/>
      <c r="WK513" s="111"/>
      <c r="WL513" s="108"/>
      <c r="WM513" s="99"/>
      <c r="WN513" s="99"/>
      <c r="WO513" s="99"/>
      <c r="WP513" s="100"/>
      <c r="WQ513" s="101"/>
      <c r="WR513" s="99"/>
      <c r="WS513" s="102"/>
      <c r="WT513" s="103"/>
      <c r="WU513" s="104"/>
      <c r="WV513" s="105"/>
      <c r="WW513" s="99"/>
      <c r="WX513" s="99"/>
      <c r="WY513" s="99"/>
      <c r="WZ513" s="106"/>
      <c r="XA513" s="99"/>
      <c r="XB513" s="228"/>
      <c r="XC513" s="229"/>
      <c r="XD513" s="110"/>
      <c r="XE513" s="111"/>
      <c r="XF513" s="110"/>
      <c r="XG513" s="112"/>
      <c r="XH513" s="230"/>
      <c r="XI513" s="231"/>
      <c r="XJ513" s="231"/>
      <c r="XK513" s="232"/>
      <c r="XL513" s="114"/>
      <c r="XM513" s="233"/>
      <c r="XN513" s="234"/>
      <c r="XO513" s="233"/>
      <c r="XP513" s="235"/>
      <c r="XQ513" s="117"/>
      <c r="XR513" s="236"/>
      <c r="XS513" s="237"/>
      <c r="XT513" s="238"/>
      <c r="XU513" s="239"/>
      <c r="XV513" s="240"/>
      <c r="XW513" s="241"/>
      <c r="XX513" s="242"/>
      <c r="XY513" s="241"/>
      <c r="XZ513" s="243"/>
      <c r="YA513" s="122"/>
      <c r="YB513" s="244"/>
      <c r="YC513" s="124"/>
      <c r="YD513" s="245"/>
      <c r="YE513" s="246"/>
      <c r="YF513" s="111"/>
      <c r="YG513" s="111"/>
      <c r="YH513" s="108"/>
      <c r="YI513" s="99"/>
      <c r="YJ513" s="99"/>
      <c r="YK513" s="99"/>
      <c r="YL513" s="100"/>
      <c r="YM513" s="101"/>
      <c r="YN513" s="99"/>
      <c r="YO513" s="102"/>
      <c r="YP513" s="103"/>
      <c r="YQ513" s="104"/>
      <c r="YR513" s="105"/>
      <c r="YS513" s="99"/>
      <c r="YT513" s="99"/>
      <c r="YU513" s="99"/>
      <c r="YV513" s="106"/>
      <c r="YW513" s="99"/>
      <c r="YX513" s="228"/>
      <c r="YY513" s="229"/>
      <c r="YZ513" s="110"/>
      <c r="ZA513" s="111"/>
      <c r="ZB513" s="110"/>
      <c r="ZC513" s="112"/>
      <c r="ZD513" s="230"/>
      <c r="ZE513" s="231"/>
      <c r="ZF513" s="231"/>
      <c r="ZG513" s="232"/>
      <c r="ZH513" s="114"/>
      <c r="ZI513" s="233"/>
      <c r="ZJ513" s="234"/>
      <c r="ZK513" s="233"/>
      <c r="ZL513" s="235"/>
      <c r="ZM513" s="117"/>
      <c r="ZN513" s="236"/>
      <c r="ZO513" s="237"/>
      <c r="ZP513" s="238"/>
      <c r="ZQ513" s="239"/>
      <c r="ZR513" s="240"/>
      <c r="ZS513" s="241"/>
      <c r="ZT513" s="242"/>
      <c r="ZU513" s="241"/>
      <c r="ZV513" s="243"/>
      <c r="ZW513" s="122"/>
      <c r="ZX513" s="244"/>
      <c r="ZY513" s="124"/>
      <c r="ZZ513" s="245"/>
      <c r="AAA513" s="246"/>
      <c r="AAB513" s="111"/>
      <c r="AAC513" s="111"/>
      <c r="AAD513" s="108"/>
      <c r="AAE513" s="99"/>
      <c r="AAF513" s="99"/>
      <c r="AAG513" s="99"/>
      <c r="AAH513" s="100"/>
      <c r="AAI513" s="101"/>
      <c r="AAJ513" s="99"/>
      <c r="AAK513" s="102"/>
      <c r="AAL513" s="103"/>
      <c r="AAM513" s="104"/>
      <c r="AAN513" s="105"/>
      <c r="AAO513" s="99"/>
      <c r="AAP513" s="99"/>
      <c r="AAQ513" s="99"/>
      <c r="AAR513" s="106"/>
      <c r="AAS513" s="99"/>
      <c r="AAT513" s="228"/>
      <c r="AAU513" s="229"/>
      <c r="AAV513" s="110"/>
      <c r="AAW513" s="111"/>
      <c r="AAX513" s="110"/>
      <c r="AAY513" s="112"/>
      <c r="AAZ513" s="230"/>
      <c r="ABA513" s="231"/>
      <c r="ABB513" s="231"/>
      <c r="ABC513" s="232"/>
      <c r="ABD513" s="114"/>
      <c r="ABE513" s="233"/>
      <c r="ABF513" s="234"/>
      <c r="ABG513" s="233"/>
      <c r="ABH513" s="235"/>
      <c r="ABI513" s="117"/>
      <c r="ABJ513" s="236"/>
      <c r="ABK513" s="237"/>
      <c r="ABL513" s="238"/>
      <c r="ABM513" s="239"/>
      <c r="ABN513" s="240"/>
      <c r="ABO513" s="241"/>
      <c r="ABP513" s="242"/>
      <c r="ABQ513" s="241"/>
      <c r="ABR513" s="243"/>
      <c r="ABS513" s="122"/>
      <c r="ABT513" s="244"/>
      <c r="ABU513" s="124"/>
      <c r="ABV513" s="245"/>
      <c r="ABW513" s="246"/>
      <c r="ABX513" s="111"/>
      <c r="ABY513" s="111"/>
      <c r="ABZ513" s="108"/>
      <c r="ACA513" s="99"/>
      <c r="ACB513" s="99"/>
      <c r="ACC513" s="99"/>
      <c r="ACD513" s="100"/>
      <c r="ACE513" s="101"/>
      <c r="ACF513" s="99"/>
      <c r="ACG513" s="102"/>
      <c r="ACH513" s="103"/>
      <c r="ACI513" s="104"/>
      <c r="ACJ513" s="105"/>
      <c r="ACK513" s="99"/>
      <c r="ACL513" s="99"/>
      <c r="ACM513" s="99"/>
      <c r="ACN513" s="106"/>
      <c r="ACO513" s="99"/>
      <c r="ACP513" s="228"/>
      <c r="ACQ513" s="229"/>
      <c r="ACR513" s="110"/>
      <c r="ACS513" s="111"/>
      <c r="ACT513" s="110"/>
      <c r="ACU513" s="112"/>
      <c r="ACV513" s="230"/>
      <c r="ACW513" s="231"/>
      <c r="ACX513" s="231"/>
      <c r="ACY513" s="232"/>
      <c r="ACZ513" s="114"/>
      <c r="ADA513" s="233"/>
      <c r="ADB513" s="234"/>
      <c r="ADC513" s="233"/>
      <c r="ADD513" s="235"/>
      <c r="ADE513" s="117"/>
      <c r="ADF513" s="236"/>
      <c r="ADG513" s="237"/>
      <c r="ADH513" s="238"/>
      <c r="ADI513" s="239"/>
      <c r="ADJ513" s="240"/>
      <c r="ADK513" s="241"/>
      <c r="ADL513" s="242"/>
      <c r="ADM513" s="241"/>
      <c r="ADN513" s="243"/>
      <c r="ADO513" s="122"/>
      <c r="ADP513" s="244"/>
      <c r="ADQ513" s="124"/>
      <c r="ADR513" s="245"/>
      <c r="ADS513" s="246"/>
      <c r="ADT513" s="111"/>
      <c r="ADU513" s="111"/>
      <c r="ADV513" s="108"/>
      <c r="ADW513" s="99"/>
      <c r="ADX513" s="99"/>
      <c r="ADY513" s="99"/>
      <c r="ADZ513" s="100"/>
      <c r="AEA513" s="101"/>
      <c r="AEB513" s="99"/>
      <c r="AEC513" s="102"/>
      <c r="AED513" s="103"/>
      <c r="AEE513" s="104"/>
      <c r="AEF513" s="105"/>
      <c r="AEG513" s="99"/>
      <c r="AEH513" s="99"/>
      <c r="AEI513" s="99"/>
      <c r="AEJ513" s="106"/>
      <c r="AEK513" s="99"/>
      <c r="AEL513" s="228"/>
      <c r="AEM513" s="229"/>
      <c r="AEN513" s="110"/>
      <c r="AEO513" s="111"/>
      <c r="AEP513" s="110"/>
      <c r="AEQ513" s="112"/>
      <c r="AER513" s="230"/>
      <c r="AES513" s="231"/>
      <c r="AET513" s="231"/>
      <c r="AEU513" s="232"/>
      <c r="AEV513" s="114"/>
      <c r="AEW513" s="233"/>
      <c r="AEX513" s="234"/>
      <c r="AEY513" s="233"/>
      <c r="AEZ513" s="235"/>
      <c r="AFA513" s="117"/>
      <c r="AFB513" s="236"/>
      <c r="AFC513" s="237"/>
      <c r="AFD513" s="238"/>
      <c r="AFE513" s="239"/>
      <c r="AFF513" s="240"/>
      <c r="AFG513" s="241"/>
      <c r="AFH513" s="242"/>
      <c r="AFI513" s="241"/>
      <c r="AFJ513" s="243"/>
      <c r="AFK513" s="122"/>
      <c r="AFL513" s="244"/>
      <c r="AFM513" s="124"/>
      <c r="AFN513" s="245"/>
      <c r="AFO513" s="246"/>
      <c r="AFP513" s="111"/>
      <c r="AFQ513" s="111"/>
      <c r="AFR513" s="108"/>
      <c r="AFS513" s="99"/>
      <c r="AFT513" s="99"/>
      <c r="AFU513" s="99"/>
      <c r="AFV513" s="100"/>
      <c r="AFW513" s="101"/>
      <c r="AFX513" s="99"/>
      <c r="AFY513" s="102"/>
      <c r="AFZ513" s="103"/>
      <c r="AGA513" s="104"/>
      <c r="AGB513" s="105"/>
      <c r="AGC513" s="99"/>
      <c r="AGD513" s="99"/>
      <c r="AGE513" s="99"/>
      <c r="AGF513" s="106"/>
      <c r="AGG513" s="99"/>
      <c r="AGH513" s="228"/>
      <c r="AGI513" s="229"/>
      <c r="AGJ513" s="110"/>
      <c r="AGK513" s="111"/>
      <c r="AGL513" s="110"/>
      <c r="AGM513" s="112"/>
      <c r="AGN513" s="230"/>
      <c r="AGO513" s="231"/>
      <c r="AGP513" s="231"/>
      <c r="AGQ513" s="232"/>
      <c r="AGR513" s="114"/>
      <c r="AGS513" s="233"/>
      <c r="AGT513" s="234"/>
      <c r="AGU513" s="233"/>
      <c r="AGV513" s="235"/>
      <c r="AGW513" s="117"/>
      <c r="AGX513" s="236"/>
      <c r="AGY513" s="237"/>
      <c r="AGZ513" s="238"/>
      <c r="AHA513" s="239"/>
      <c r="AHB513" s="240"/>
      <c r="AHC513" s="241"/>
      <c r="AHD513" s="242"/>
      <c r="AHE513" s="241"/>
      <c r="AHF513" s="243"/>
      <c r="AHG513" s="122"/>
      <c r="AHH513" s="244"/>
      <c r="AHI513" s="124"/>
      <c r="AHJ513" s="245"/>
      <c r="AHK513" s="246"/>
      <c r="AHL513" s="111"/>
      <c r="AHM513" s="111"/>
      <c r="AHN513" s="108"/>
      <c r="AHO513" s="99"/>
      <c r="AHP513" s="99"/>
      <c r="AHQ513" s="99"/>
      <c r="AHR513" s="100"/>
      <c r="AHS513" s="101"/>
      <c r="AHT513" s="99"/>
      <c r="AHU513" s="102"/>
      <c r="AHV513" s="103"/>
      <c r="AHW513" s="104"/>
      <c r="AHX513" s="105"/>
      <c r="AHY513" s="99"/>
      <c r="AHZ513" s="99"/>
      <c r="AIA513" s="99"/>
      <c r="AIB513" s="106"/>
      <c r="AIC513" s="99"/>
      <c r="AID513" s="228"/>
      <c r="AIE513" s="229"/>
      <c r="AIF513" s="110"/>
      <c r="AIG513" s="111"/>
      <c r="AIH513" s="110"/>
      <c r="AII513" s="112"/>
      <c r="AIJ513" s="230"/>
      <c r="AIK513" s="231"/>
      <c r="AIL513" s="231"/>
      <c r="AIM513" s="232"/>
      <c r="AIN513" s="114"/>
      <c r="AIO513" s="233"/>
      <c r="AIP513" s="234"/>
      <c r="AIQ513" s="233"/>
      <c r="AIR513" s="235"/>
      <c r="AIS513" s="117"/>
      <c r="AIT513" s="236"/>
      <c r="AIU513" s="237"/>
      <c r="AIV513" s="238"/>
      <c r="AIW513" s="239"/>
      <c r="AIX513" s="240"/>
      <c r="AIY513" s="241"/>
      <c r="AIZ513" s="242"/>
      <c r="AJA513" s="241"/>
      <c r="AJB513" s="243"/>
      <c r="AJC513" s="122"/>
      <c r="AJD513" s="244"/>
      <c r="AJE513" s="124"/>
      <c r="AJF513" s="245"/>
      <c r="AJG513" s="246"/>
      <c r="AJH513" s="111"/>
      <c r="AJI513" s="111"/>
      <c r="AJJ513" s="108"/>
      <c r="AJK513" s="99"/>
      <c r="AJL513" s="99"/>
      <c r="AJM513" s="99"/>
      <c r="AJN513" s="100"/>
      <c r="AJO513" s="101"/>
      <c r="AJP513" s="99"/>
      <c r="AJQ513" s="102"/>
      <c r="AJR513" s="103"/>
      <c r="AJS513" s="104"/>
      <c r="AJT513" s="105"/>
      <c r="AJU513" s="99"/>
      <c r="AJV513" s="99"/>
      <c r="AJW513" s="99"/>
      <c r="AJX513" s="106"/>
      <c r="AJY513" s="99"/>
      <c r="AJZ513" s="228"/>
      <c r="AKA513" s="229"/>
      <c r="AKB513" s="110"/>
      <c r="AKC513" s="111"/>
      <c r="AKD513" s="110"/>
      <c r="AKE513" s="112"/>
      <c r="AKF513" s="230"/>
      <c r="AKG513" s="231"/>
      <c r="AKH513" s="231"/>
      <c r="AKI513" s="232"/>
      <c r="AKJ513" s="114"/>
      <c r="AKK513" s="233"/>
      <c r="AKL513" s="234"/>
      <c r="AKM513" s="233"/>
      <c r="AKN513" s="235"/>
      <c r="AKO513" s="117"/>
      <c r="AKP513" s="236"/>
      <c r="AKQ513" s="237"/>
      <c r="AKR513" s="238"/>
      <c r="AKS513" s="239"/>
      <c r="AKT513" s="240"/>
      <c r="AKU513" s="241"/>
      <c r="AKV513" s="242"/>
      <c r="AKW513" s="241"/>
      <c r="AKX513" s="243"/>
      <c r="AKY513" s="122"/>
      <c r="AKZ513" s="244"/>
      <c r="ALA513" s="124"/>
      <c r="ALB513" s="245"/>
      <c r="ALC513" s="246"/>
      <c r="ALD513" s="111"/>
      <c r="ALE513" s="111"/>
      <c r="ALF513" s="108"/>
      <c r="ALG513" s="99"/>
      <c r="ALH513" s="99"/>
      <c r="ALI513" s="99"/>
      <c r="ALJ513" s="100"/>
      <c r="ALK513" s="101"/>
      <c r="ALL513" s="99"/>
      <c r="ALM513" s="102"/>
      <c r="ALN513" s="103"/>
      <c r="ALO513" s="104"/>
      <c r="ALP513" s="105"/>
      <c r="ALQ513" s="99"/>
      <c r="ALR513" s="99"/>
      <c r="ALS513" s="99"/>
      <c r="ALT513" s="106"/>
      <c r="ALU513" s="99"/>
      <c r="ALV513" s="228"/>
      <c r="ALW513" s="229"/>
      <c r="ALX513" s="110"/>
      <c r="ALY513" s="111"/>
      <c r="ALZ513" s="110"/>
      <c r="AMA513" s="112"/>
      <c r="AMB513" s="230"/>
      <c r="AMC513" s="231"/>
      <c r="AMD513" s="231"/>
      <c r="AME513" s="232"/>
      <c r="AMF513" s="114"/>
      <c r="AMG513" s="233"/>
      <c r="AMH513" s="234"/>
      <c r="AMI513" s="233"/>
      <c r="AMJ513" s="235"/>
      <c r="AMK513" s="117"/>
      <c r="AML513" s="236"/>
      <c r="AMM513" s="237"/>
      <c r="AMN513" s="238"/>
      <c r="AMO513" s="239"/>
      <c r="AMP513" s="240"/>
      <c r="AMQ513" s="241"/>
      <c r="AMR513" s="242"/>
      <c r="AMS513" s="241"/>
      <c r="AMT513" s="243"/>
      <c r="AMU513" s="122"/>
      <c r="AMV513" s="244"/>
      <c r="AMW513" s="124"/>
      <c r="AMX513" s="245"/>
      <c r="AMY513" s="246"/>
      <c r="AMZ513" s="111"/>
      <c r="ANA513" s="111"/>
      <c r="ANB513" s="108"/>
      <c r="ANC513" s="99"/>
      <c r="AND513" s="99"/>
      <c r="ANE513" s="99"/>
      <c r="ANF513" s="100"/>
      <c r="ANG513" s="101"/>
      <c r="ANH513" s="99"/>
      <c r="ANI513" s="102"/>
      <c r="ANJ513" s="103"/>
      <c r="ANK513" s="104"/>
      <c r="ANL513" s="105"/>
      <c r="ANM513" s="99"/>
      <c r="ANN513" s="99"/>
      <c r="ANO513" s="99"/>
      <c r="ANP513" s="106"/>
      <c r="ANQ513" s="99"/>
      <c r="ANR513" s="228"/>
      <c r="ANS513" s="229"/>
      <c r="ANT513" s="110"/>
      <c r="ANU513" s="111"/>
      <c r="ANV513" s="110"/>
      <c r="ANW513" s="112"/>
      <c r="ANX513" s="230"/>
      <c r="ANY513" s="231"/>
      <c r="ANZ513" s="231"/>
      <c r="AOA513" s="232"/>
      <c r="AOB513" s="114"/>
      <c r="AOC513" s="233"/>
      <c r="AOD513" s="234"/>
      <c r="AOE513" s="233"/>
      <c r="AOF513" s="235"/>
      <c r="AOG513" s="117"/>
      <c r="AOH513" s="236"/>
      <c r="AOI513" s="237"/>
      <c r="AOJ513" s="238"/>
      <c r="AOK513" s="239"/>
      <c r="AOL513" s="240"/>
      <c r="AOM513" s="241"/>
      <c r="AON513" s="242"/>
      <c r="AOO513" s="241"/>
      <c r="AOP513" s="243"/>
      <c r="AOQ513" s="122"/>
      <c r="AOR513" s="244"/>
      <c r="AOS513" s="124"/>
      <c r="AOT513" s="245"/>
      <c r="AOU513" s="246"/>
      <c r="AOV513" s="111"/>
      <c r="AOW513" s="111"/>
      <c r="AOX513" s="108"/>
      <c r="AOY513" s="99"/>
      <c r="AOZ513" s="99"/>
      <c r="APA513" s="99"/>
      <c r="APB513" s="100"/>
      <c r="APC513" s="101"/>
      <c r="APD513" s="99"/>
      <c r="APE513" s="102"/>
      <c r="APF513" s="103"/>
      <c r="APG513" s="104"/>
      <c r="APH513" s="105"/>
      <c r="API513" s="99"/>
      <c r="APJ513" s="99"/>
      <c r="APK513" s="99"/>
      <c r="APL513" s="106"/>
      <c r="APM513" s="99"/>
      <c r="APN513" s="228"/>
      <c r="APO513" s="229"/>
      <c r="APP513" s="110"/>
      <c r="APQ513" s="111"/>
      <c r="APR513" s="110"/>
      <c r="APS513" s="112"/>
      <c r="APT513" s="230"/>
      <c r="APU513" s="231"/>
      <c r="APV513" s="231"/>
      <c r="APW513" s="232"/>
      <c r="APX513" s="114"/>
      <c r="APY513" s="233"/>
      <c r="APZ513" s="234"/>
      <c r="AQA513" s="233"/>
      <c r="AQB513" s="235"/>
      <c r="AQC513" s="117"/>
      <c r="AQD513" s="236"/>
      <c r="AQE513" s="237"/>
      <c r="AQF513" s="238"/>
      <c r="AQG513" s="239"/>
      <c r="AQH513" s="240"/>
      <c r="AQI513" s="241"/>
      <c r="AQJ513" s="242"/>
      <c r="AQK513" s="241"/>
      <c r="AQL513" s="243"/>
      <c r="AQM513" s="122"/>
      <c r="AQN513" s="244"/>
      <c r="AQO513" s="124"/>
      <c r="AQP513" s="245"/>
      <c r="AQQ513" s="246"/>
      <c r="AQR513" s="111"/>
      <c r="AQS513" s="111"/>
      <c r="AQT513" s="108"/>
      <c r="AQU513" s="99"/>
      <c r="AQV513" s="99"/>
      <c r="AQW513" s="99"/>
      <c r="AQX513" s="100"/>
      <c r="AQY513" s="101"/>
      <c r="AQZ513" s="99"/>
      <c r="ARA513" s="102"/>
      <c r="ARB513" s="103"/>
      <c r="ARC513" s="104"/>
      <c r="ARD513" s="105"/>
      <c r="ARE513" s="99"/>
      <c r="ARF513" s="99"/>
      <c r="ARG513" s="99"/>
      <c r="ARH513" s="106"/>
      <c r="ARI513" s="99"/>
      <c r="ARJ513" s="228"/>
      <c r="ARK513" s="229"/>
      <c r="ARL513" s="110"/>
      <c r="ARM513" s="111"/>
      <c r="ARN513" s="110"/>
      <c r="ARO513" s="112"/>
      <c r="ARP513" s="230"/>
      <c r="ARQ513" s="231"/>
      <c r="ARR513" s="231"/>
      <c r="ARS513" s="232"/>
      <c r="ART513" s="114"/>
      <c r="ARU513" s="233"/>
      <c r="ARV513" s="234"/>
      <c r="ARW513" s="233"/>
      <c r="ARX513" s="235"/>
      <c r="ARY513" s="117"/>
      <c r="ARZ513" s="236"/>
      <c r="ASA513" s="237"/>
      <c r="ASB513" s="238"/>
      <c r="ASC513" s="239"/>
      <c r="ASD513" s="240"/>
      <c r="ASE513" s="241"/>
      <c r="ASF513" s="242"/>
      <c r="ASG513" s="241"/>
      <c r="ASH513" s="243"/>
      <c r="ASI513" s="122"/>
      <c r="ASJ513" s="244"/>
      <c r="ASK513" s="124"/>
      <c r="ASL513" s="245"/>
      <c r="ASM513" s="246"/>
      <c r="ASN513" s="111"/>
      <c r="ASO513" s="111"/>
      <c r="ASP513" s="108"/>
      <c r="ASQ513" s="99"/>
      <c r="ASR513" s="99"/>
      <c r="ASS513" s="99"/>
      <c r="AST513" s="100"/>
      <c r="ASU513" s="101"/>
      <c r="ASV513" s="99"/>
      <c r="ASW513" s="102"/>
      <c r="ASX513" s="103"/>
      <c r="ASY513" s="104"/>
      <c r="ASZ513" s="105"/>
      <c r="ATA513" s="99"/>
      <c r="ATB513" s="99"/>
      <c r="ATC513" s="99"/>
      <c r="ATD513" s="106"/>
      <c r="ATE513" s="99"/>
      <c r="ATF513" s="228"/>
      <c r="ATG513" s="229"/>
      <c r="ATH513" s="110"/>
      <c r="ATI513" s="111"/>
      <c r="ATJ513" s="110"/>
      <c r="ATK513" s="112"/>
      <c r="ATL513" s="230"/>
      <c r="ATM513" s="231"/>
      <c r="ATN513" s="231"/>
      <c r="ATO513" s="232"/>
      <c r="ATP513" s="114"/>
      <c r="ATQ513" s="233"/>
      <c r="ATR513" s="234"/>
      <c r="ATS513" s="233"/>
      <c r="ATT513" s="235"/>
      <c r="ATU513" s="117"/>
      <c r="ATV513" s="236"/>
      <c r="ATW513" s="237"/>
      <c r="ATX513" s="238"/>
      <c r="ATY513" s="239"/>
      <c r="ATZ513" s="240"/>
      <c r="AUA513" s="241"/>
      <c r="AUB513" s="242"/>
      <c r="AUC513" s="241"/>
      <c r="AUD513" s="243"/>
      <c r="AUE513" s="122"/>
      <c r="AUF513" s="244"/>
      <c r="AUG513" s="124"/>
      <c r="AUH513" s="245"/>
      <c r="AUI513" s="246"/>
      <c r="AUJ513" s="111"/>
      <c r="AUK513" s="111"/>
      <c r="AUL513" s="108"/>
      <c r="AUM513" s="99"/>
      <c r="AUN513" s="99"/>
      <c r="AUO513" s="99"/>
      <c r="AUP513" s="100"/>
      <c r="AUQ513" s="101"/>
      <c r="AUR513" s="99"/>
      <c r="AUS513" s="102"/>
      <c r="AUT513" s="103"/>
      <c r="AUU513" s="104"/>
      <c r="AUV513" s="105"/>
      <c r="AUW513" s="99"/>
      <c r="AUX513" s="99"/>
      <c r="AUY513" s="99"/>
      <c r="AUZ513" s="106"/>
      <c r="AVA513" s="99"/>
      <c r="AVB513" s="228"/>
      <c r="AVC513" s="229"/>
      <c r="AVD513" s="110"/>
      <c r="AVE513" s="111"/>
      <c r="AVF513" s="110"/>
      <c r="AVG513" s="112"/>
      <c r="AVH513" s="230"/>
      <c r="AVI513" s="231"/>
      <c r="AVJ513" s="231"/>
      <c r="AVK513" s="232"/>
      <c r="AVL513" s="114"/>
      <c r="AVM513" s="233"/>
      <c r="AVN513" s="234"/>
      <c r="AVO513" s="233"/>
      <c r="AVP513" s="235"/>
      <c r="AVQ513" s="117"/>
      <c r="AVR513" s="236"/>
      <c r="AVS513" s="237"/>
      <c r="AVT513" s="238"/>
      <c r="AVU513" s="239"/>
      <c r="AVV513" s="240"/>
      <c r="AVW513" s="241"/>
      <c r="AVX513" s="242"/>
      <c r="AVY513" s="241"/>
      <c r="AVZ513" s="243"/>
      <c r="AWA513" s="122"/>
      <c r="AWB513" s="244"/>
      <c r="AWC513" s="124"/>
      <c r="AWD513" s="245"/>
      <c r="AWE513" s="246"/>
      <c r="AWF513" s="111"/>
      <c r="AWG513" s="111"/>
      <c r="AWH513" s="108"/>
      <c r="AWI513" s="99"/>
      <c r="AWJ513" s="99"/>
      <c r="AWK513" s="99"/>
      <c r="AWL513" s="100"/>
      <c r="AWM513" s="101"/>
      <c r="AWN513" s="99"/>
      <c r="AWO513" s="102"/>
      <c r="AWP513" s="103"/>
      <c r="AWQ513" s="104"/>
      <c r="AWR513" s="105"/>
      <c r="AWS513" s="99"/>
      <c r="AWT513" s="99"/>
      <c r="AWU513" s="99"/>
      <c r="AWV513" s="106"/>
      <c r="AWW513" s="99"/>
      <c r="AWX513" s="228"/>
      <c r="AWY513" s="229"/>
      <c r="AWZ513" s="110"/>
      <c r="AXA513" s="111"/>
      <c r="AXB513" s="110"/>
      <c r="AXC513" s="112"/>
      <c r="AXD513" s="230"/>
      <c r="AXE513" s="231"/>
      <c r="AXF513" s="231"/>
      <c r="AXG513" s="232"/>
      <c r="AXH513" s="114"/>
      <c r="AXI513" s="233"/>
      <c r="AXJ513" s="234"/>
      <c r="AXK513" s="233"/>
      <c r="AXL513" s="235"/>
      <c r="AXM513" s="117"/>
      <c r="AXN513" s="236"/>
      <c r="AXO513" s="237"/>
      <c r="AXP513" s="238"/>
      <c r="AXQ513" s="239"/>
      <c r="AXR513" s="240"/>
      <c r="AXS513" s="241"/>
      <c r="AXT513" s="242"/>
      <c r="AXU513" s="241"/>
      <c r="AXV513" s="243"/>
      <c r="AXW513" s="122"/>
      <c r="AXX513" s="244"/>
      <c r="AXY513" s="124"/>
      <c r="AXZ513" s="245"/>
      <c r="AYA513" s="246"/>
      <c r="AYB513" s="111"/>
      <c r="AYC513" s="111"/>
      <c r="AYD513" s="108"/>
      <c r="AYE513" s="99"/>
      <c r="AYF513" s="99"/>
      <c r="AYG513" s="99"/>
      <c r="AYH513" s="100"/>
      <c r="AYI513" s="101"/>
      <c r="AYJ513" s="99"/>
      <c r="AYK513" s="102"/>
      <c r="AYL513" s="103"/>
      <c r="AYM513" s="104"/>
      <c r="AYN513" s="105"/>
      <c r="AYO513" s="99"/>
      <c r="AYP513" s="99"/>
      <c r="AYQ513" s="99"/>
      <c r="AYR513" s="106"/>
      <c r="AYS513" s="99"/>
      <c r="AYT513" s="228"/>
      <c r="AYU513" s="229"/>
      <c r="AYV513" s="110"/>
      <c r="AYW513" s="111"/>
      <c r="AYX513" s="110"/>
      <c r="AYY513" s="112"/>
      <c r="AYZ513" s="230"/>
      <c r="AZA513" s="231"/>
      <c r="AZB513" s="231"/>
      <c r="AZC513" s="232"/>
      <c r="AZD513" s="114"/>
      <c r="AZE513" s="233"/>
      <c r="AZF513" s="234"/>
      <c r="AZG513" s="233"/>
      <c r="AZH513" s="235"/>
      <c r="AZI513" s="117"/>
      <c r="AZJ513" s="236"/>
      <c r="AZK513" s="237"/>
      <c r="AZL513" s="238"/>
      <c r="AZM513" s="239"/>
      <c r="AZN513" s="240"/>
      <c r="AZO513" s="241"/>
      <c r="AZP513" s="242"/>
      <c r="AZQ513" s="241"/>
      <c r="AZR513" s="243"/>
      <c r="AZS513" s="122"/>
      <c r="AZT513" s="244"/>
      <c r="AZU513" s="124"/>
      <c r="AZV513" s="245"/>
      <c r="AZW513" s="246"/>
      <c r="AZX513" s="111"/>
      <c r="AZY513" s="111"/>
      <c r="AZZ513" s="108"/>
      <c r="BAA513" s="99"/>
      <c r="BAB513" s="99"/>
      <c r="BAC513" s="99"/>
      <c r="BAD513" s="100"/>
      <c r="BAE513" s="101"/>
      <c r="BAF513" s="99"/>
      <c r="BAG513" s="102"/>
      <c r="BAH513" s="103"/>
      <c r="BAI513" s="104"/>
      <c r="BAJ513" s="105"/>
      <c r="BAK513" s="99"/>
      <c r="BAL513" s="99"/>
      <c r="BAM513" s="99"/>
      <c r="BAN513" s="106"/>
      <c r="BAO513" s="99"/>
      <c r="BAP513" s="228"/>
      <c r="BAQ513" s="229"/>
      <c r="BAR513" s="110"/>
      <c r="BAS513" s="111"/>
      <c r="BAT513" s="110"/>
      <c r="BAU513" s="112"/>
      <c r="BAV513" s="230"/>
      <c r="BAW513" s="231"/>
      <c r="BAX513" s="231"/>
      <c r="BAY513" s="232"/>
      <c r="BAZ513" s="114"/>
      <c r="BBA513" s="233"/>
      <c r="BBB513" s="234"/>
      <c r="BBC513" s="233"/>
      <c r="BBD513" s="235"/>
      <c r="BBE513" s="117"/>
      <c r="BBF513" s="236"/>
      <c r="BBG513" s="237"/>
      <c r="BBH513" s="238"/>
      <c r="BBI513" s="239"/>
      <c r="BBJ513" s="240"/>
      <c r="BBK513" s="241"/>
      <c r="BBL513" s="242"/>
      <c r="BBM513" s="241"/>
      <c r="BBN513" s="243"/>
      <c r="BBO513" s="122"/>
      <c r="BBP513" s="244"/>
      <c r="BBQ513" s="124"/>
      <c r="BBR513" s="245"/>
      <c r="BBS513" s="246"/>
      <c r="BBT513" s="111"/>
      <c r="BBU513" s="111"/>
      <c r="BBV513" s="108"/>
      <c r="BBW513" s="99"/>
      <c r="BBX513" s="99"/>
      <c r="BBY513" s="99"/>
      <c r="BBZ513" s="100"/>
      <c r="BCA513" s="101"/>
      <c r="BCB513" s="99"/>
      <c r="BCC513" s="102"/>
      <c r="BCD513" s="103"/>
      <c r="BCE513" s="104"/>
      <c r="BCF513" s="105"/>
      <c r="BCG513" s="99"/>
      <c r="BCH513" s="99"/>
      <c r="BCI513" s="99"/>
      <c r="BCJ513" s="106"/>
      <c r="BCK513" s="99"/>
      <c r="BCL513" s="228"/>
      <c r="BCM513" s="229"/>
      <c r="BCN513" s="110"/>
      <c r="BCO513" s="111"/>
      <c r="BCP513" s="110"/>
      <c r="BCQ513" s="112"/>
      <c r="BCR513" s="230"/>
      <c r="BCS513" s="231"/>
      <c r="BCT513" s="231"/>
      <c r="BCU513" s="232"/>
      <c r="BCV513" s="114"/>
      <c r="BCW513" s="233"/>
      <c r="BCX513" s="234"/>
      <c r="BCY513" s="233"/>
      <c r="BCZ513" s="235"/>
      <c r="BDA513" s="117"/>
      <c r="BDB513" s="236"/>
      <c r="BDC513" s="237"/>
      <c r="BDD513" s="238"/>
      <c r="BDE513" s="239"/>
      <c r="BDF513" s="240"/>
      <c r="BDG513" s="241"/>
      <c r="BDH513" s="242"/>
      <c r="BDI513" s="241"/>
      <c r="BDJ513" s="243"/>
      <c r="BDK513" s="122"/>
      <c r="BDL513" s="244"/>
      <c r="BDM513" s="124"/>
      <c r="BDN513" s="245"/>
      <c r="BDO513" s="246"/>
      <c r="BDP513" s="111"/>
      <c r="BDQ513" s="111"/>
      <c r="BDR513" s="108"/>
      <c r="BDS513" s="99"/>
      <c r="BDT513" s="99"/>
      <c r="BDU513" s="99"/>
      <c r="BDV513" s="100"/>
      <c r="BDW513" s="101"/>
      <c r="BDX513" s="99"/>
      <c r="BDY513" s="102"/>
      <c r="BDZ513" s="103"/>
      <c r="BEA513" s="104"/>
      <c r="BEB513" s="105"/>
      <c r="BEC513" s="99"/>
      <c r="BED513" s="99"/>
      <c r="BEE513" s="99"/>
      <c r="BEF513" s="106"/>
      <c r="BEG513" s="99"/>
      <c r="BEH513" s="228"/>
      <c r="BEI513" s="229"/>
      <c r="BEJ513" s="110"/>
      <c r="BEK513" s="111"/>
      <c r="BEL513" s="110"/>
      <c r="BEM513" s="112"/>
      <c r="BEN513" s="230"/>
      <c r="BEO513" s="231"/>
      <c r="BEP513" s="231"/>
      <c r="BEQ513" s="232"/>
      <c r="BER513" s="114"/>
      <c r="BES513" s="233"/>
      <c r="BET513" s="234"/>
      <c r="BEU513" s="233"/>
      <c r="BEV513" s="235"/>
      <c r="BEW513" s="117"/>
      <c r="BEX513" s="236"/>
      <c r="BEY513" s="237"/>
      <c r="BEZ513" s="238"/>
      <c r="BFA513" s="239"/>
      <c r="BFB513" s="240"/>
      <c r="BFC513" s="241"/>
      <c r="BFD513" s="242"/>
      <c r="BFE513" s="241"/>
      <c r="BFF513" s="243"/>
      <c r="BFG513" s="122"/>
      <c r="BFH513" s="244"/>
      <c r="BFI513" s="124"/>
      <c r="BFJ513" s="245"/>
      <c r="BFK513" s="246"/>
      <c r="BFL513" s="111"/>
      <c r="BFM513" s="111"/>
      <c r="BFN513" s="108"/>
      <c r="BFO513" s="99"/>
      <c r="BFP513" s="99"/>
      <c r="BFQ513" s="99"/>
      <c r="BFR513" s="100"/>
      <c r="BFS513" s="101"/>
      <c r="BFT513" s="99"/>
      <c r="BFU513" s="102"/>
      <c r="BFV513" s="103"/>
      <c r="BFW513" s="104"/>
      <c r="BFX513" s="105"/>
      <c r="BFY513" s="99"/>
      <c r="BFZ513" s="99"/>
      <c r="BGA513" s="99"/>
      <c r="BGB513" s="106"/>
      <c r="BGC513" s="99"/>
      <c r="BGD513" s="228"/>
      <c r="BGE513" s="229"/>
      <c r="BGF513" s="110"/>
      <c r="BGG513" s="111"/>
      <c r="BGH513" s="110"/>
      <c r="BGI513" s="112"/>
      <c r="BGJ513" s="230"/>
      <c r="BGK513" s="231"/>
      <c r="BGL513" s="231"/>
      <c r="BGM513" s="232"/>
      <c r="BGN513" s="114"/>
      <c r="BGO513" s="233"/>
      <c r="BGP513" s="234"/>
      <c r="BGQ513" s="233"/>
      <c r="BGR513" s="235"/>
      <c r="BGS513" s="117"/>
      <c r="BGT513" s="236"/>
      <c r="BGU513" s="237"/>
      <c r="BGV513" s="238"/>
      <c r="BGW513" s="239"/>
      <c r="BGX513" s="240"/>
      <c r="BGY513" s="241"/>
      <c r="BGZ513" s="242"/>
      <c r="BHA513" s="241"/>
      <c r="BHB513" s="243"/>
      <c r="BHC513" s="122"/>
      <c r="BHD513" s="244"/>
      <c r="BHE513" s="124"/>
      <c r="BHF513" s="245"/>
      <c r="BHG513" s="246"/>
      <c r="BHH513" s="111"/>
      <c r="BHI513" s="111"/>
      <c r="BHJ513" s="108"/>
      <c r="BHK513" s="99"/>
      <c r="BHL513" s="99"/>
      <c r="BHM513" s="99"/>
      <c r="BHN513" s="100"/>
      <c r="BHO513" s="101"/>
      <c r="BHP513" s="99"/>
      <c r="BHQ513" s="102"/>
      <c r="BHR513" s="103"/>
      <c r="BHS513" s="104"/>
      <c r="BHT513" s="105"/>
      <c r="BHU513" s="99"/>
      <c r="BHV513" s="99"/>
      <c r="BHW513" s="99"/>
      <c r="BHX513" s="106"/>
      <c r="BHY513" s="99"/>
      <c r="BHZ513" s="228"/>
      <c r="BIA513" s="229"/>
      <c r="BIB513" s="110"/>
      <c r="BIC513" s="111"/>
      <c r="BID513" s="110"/>
      <c r="BIE513" s="112"/>
      <c r="BIF513" s="230"/>
      <c r="BIG513" s="231"/>
      <c r="BIH513" s="231"/>
      <c r="BII513" s="232"/>
      <c r="BIJ513" s="114"/>
      <c r="BIK513" s="233"/>
      <c r="BIL513" s="234"/>
      <c r="BIM513" s="233"/>
      <c r="BIN513" s="235"/>
      <c r="BIO513" s="117"/>
      <c r="BIP513" s="236"/>
      <c r="BIQ513" s="237"/>
      <c r="BIR513" s="238"/>
      <c r="BIS513" s="239"/>
      <c r="BIT513" s="240"/>
      <c r="BIU513" s="241"/>
      <c r="BIV513" s="242"/>
      <c r="BIW513" s="241"/>
      <c r="BIX513" s="243"/>
      <c r="BIY513" s="122"/>
      <c r="BIZ513" s="244"/>
      <c r="BJA513" s="124"/>
      <c r="BJB513" s="245"/>
      <c r="BJC513" s="246"/>
      <c r="BJD513" s="111"/>
      <c r="BJE513" s="111"/>
      <c r="BJF513" s="108"/>
      <c r="BJG513" s="99"/>
      <c r="BJH513" s="99"/>
      <c r="BJI513" s="99"/>
      <c r="BJJ513" s="100"/>
      <c r="BJK513" s="101"/>
      <c r="BJL513" s="99"/>
      <c r="BJM513" s="102"/>
      <c r="BJN513" s="103"/>
      <c r="BJO513" s="104"/>
      <c r="BJP513" s="105"/>
      <c r="BJQ513" s="99"/>
      <c r="BJR513" s="99"/>
      <c r="BJS513" s="99"/>
      <c r="BJT513" s="106"/>
      <c r="BJU513" s="99"/>
      <c r="BJV513" s="228"/>
      <c r="BJW513" s="229"/>
      <c r="BJX513" s="110"/>
      <c r="BJY513" s="111"/>
      <c r="BJZ513" s="110"/>
      <c r="BKA513" s="112"/>
      <c r="BKB513" s="230"/>
      <c r="BKC513" s="231"/>
      <c r="BKD513" s="231"/>
      <c r="BKE513" s="232"/>
      <c r="BKF513" s="114"/>
      <c r="BKG513" s="233"/>
      <c r="BKH513" s="234"/>
      <c r="BKI513" s="233"/>
      <c r="BKJ513" s="235"/>
      <c r="BKK513" s="117"/>
      <c r="BKL513" s="236"/>
      <c r="BKM513" s="237"/>
      <c r="BKN513" s="238"/>
      <c r="BKO513" s="239"/>
      <c r="BKP513" s="240"/>
      <c r="BKQ513" s="241"/>
      <c r="BKR513" s="242"/>
      <c r="BKS513" s="241"/>
      <c r="BKT513" s="243"/>
      <c r="BKU513" s="122"/>
      <c r="BKV513" s="244"/>
      <c r="BKW513" s="124"/>
      <c r="BKX513" s="245"/>
      <c r="BKY513" s="246"/>
      <c r="BKZ513" s="111"/>
      <c r="BLA513" s="111"/>
      <c r="BLB513" s="108"/>
      <c r="BLC513" s="99"/>
      <c r="BLD513" s="99"/>
      <c r="BLE513" s="99"/>
      <c r="BLF513" s="100"/>
      <c r="BLG513" s="101"/>
      <c r="BLH513" s="99"/>
      <c r="BLI513" s="102"/>
      <c r="BLJ513" s="103"/>
      <c r="BLK513" s="104"/>
      <c r="BLL513" s="105"/>
      <c r="BLM513" s="99"/>
      <c r="BLN513" s="99"/>
      <c r="BLO513" s="99"/>
      <c r="BLP513" s="106"/>
      <c r="BLQ513" s="99"/>
      <c r="BLR513" s="228"/>
      <c r="BLS513" s="229"/>
      <c r="BLT513" s="110"/>
      <c r="BLU513" s="111"/>
      <c r="BLV513" s="110"/>
      <c r="BLW513" s="112"/>
      <c r="BLX513" s="230"/>
      <c r="BLY513" s="231"/>
      <c r="BLZ513" s="231"/>
      <c r="BMA513" s="232"/>
      <c r="BMB513" s="114"/>
      <c r="BMC513" s="233"/>
      <c r="BMD513" s="234"/>
      <c r="BME513" s="233"/>
      <c r="BMF513" s="235"/>
      <c r="BMG513" s="117"/>
      <c r="BMH513" s="236"/>
      <c r="BMI513" s="237"/>
      <c r="BMJ513" s="238"/>
      <c r="BMK513" s="239"/>
      <c r="BML513" s="240"/>
      <c r="BMM513" s="241"/>
      <c r="BMN513" s="242"/>
      <c r="BMO513" s="241"/>
      <c r="BMP513" s="243"/>
      <c r="BMQ513" s="122"/>
      <c r="BMR513" s="244"/>
      <c r="BMS513" s="124"/>
      <c r="BMT513" s="245"/>
      <c r="BMU513" s="246"/>
      <c r="BMV513" s="111"/>
      <c r="BMW513" s="111"/>
      <c r="BMX513" s="108"/>
      <c r="BMY513" s="99"/>
      <c r="BMZ513" s="99"/>
      <c r="BNA513" s="99"/>
      <c r="BNB513" s="100"/>
      <c r="BNC513" s="101"/>
      <c r="BND513" s="99"/>
      <c r="BNE513" s="102"/>
      <c r="BNF513" s="103"/>
      <c r="BNG513" s="104"/>
      <c r="BNH513" s="105"/>
      <c r="BNI513" s="99"/>
      <c r="BNJ513" s="99"/>
      <c r="BNK513" s="99"/>
      <c r="BNL513" s="106"/>
      <c r="BNM513" s="99"/>
      <c r="BNN513" s="228"/>
      <c r="BNO513" s="229"/>
      <c r="BNP513" s="110"/>
      <c r="BNQ513" s="111"/>
      <c r="BNR513" s="110"/>
      <c r="BNS513" s="112"/>
      <c r="BNT513" s="230"/>
      <c r="BNU513" s="231"/>
      <c r="BNV513" s="231"/>
      <c r="BNW513" s="232"/>
      <c r="BNX513" s="114"/>
      <c r="BNY513" s="233"/>
      <c r="BNZ513" s="234"/>
      <c r="BOA513" s="233"/>
      <c r="BOB513" s="235"/>
      <c r="BOC513" s="117"/>
      <c r="BOD513" s="236"/>
      <c r="BOE513" s="237"/>
      <c r="BOF513" s="238"/>
      <c r="BOG513" s="239"/>
      <c r="BOH513" s="240"/>
      <c r="BOI513" s="241"/>
      <c r="BOJ513" s="242"/>
      <c r="BOK513" s="241"/>
      <c r="BOL513" s="243"/>
      <c r="BOM513" s="122"/>
      <c r="BON513" s="244"/>
      <c r="BOO513" s="124"/>
      <c r="BOP513" s="245"/>
      <c r="BOQ513" s="246"/>
      <c r="BOR513" s="111"/>
      <c r="BOS513" s="111"/>
      <c r="BOT513" s="108"/>
      <c r="BOU513" s="99"/>
      <c r="BOV513" s="99"/>
      <c r="BOW513" s="99"/>
      <c r="BOX513" s="100"/>
      <c r="BOY513" s="101"/>
      <c r="BOZ513" s="99"/>
      <c r="BPA513" s="102"/>
      <c r="BPB513" s="103"/>
      <c r="BPC513" s="104"/>
      <c r="BPD513" s="105"/>
      <c r="BPE513" s="99"/>
      <c r="BPF513" s="99"/>
      <c r="BPG513" s="99"/>
      <c r="BPH513" s="106"/>
      <c r="BPI513" s="99"/>
      <c r="BPJ513" s="228"/>
      <c r="BPK513" s="229"/>
      <c r="BPL513" s="110"/>
      <c r="BPM513" s="111"/>
      <c r="BPN513" s="110"/>
      <c r="BPO513" s="112"/>
      <c r="BPP513" s="230"/>
      <c r="BPQ513" s="231"/>
      <c r="BPR513" s="231"/>
      <c r="BPS513" s="232"/>
      <c r="BPT513" s="114"/>
      <c r="BPU513" s="233"/>
      <c r="BPV513" s="234"/>
      <c r="BPW513" s="233"/>
      <c r="BPX513" s="235"/>
      <c r="BPY513" s="117"/>
      <c r="BPZ513" s="236"/>
      <c r="BQA513" s="237"/>
      <c r="BQB513" s="238"/>
      <c r="BQC513" s="239"/>
      <c r="BQD513" s="240"/>
      <c r="BQE513" s="241"/>
      <c r="BQF513" s="242"/>
      <c r="BQG513" s="241"/>
      <c r="BQH513" s="243"/>
      <c r="BQI513" s="122"/>
      <c r="BQJ513" s="244"/>
      <c r="BQK513" s="124"/>
      <c r="BQL513" s="245"/>
      <c r="BQM513" s="246"/>
      <c r="BQN513" s="111"/>
      <c r="BQO513" s="111"/>
      <c r="BQP513" s="108"/>
      <c r="BQQ513" s="99"/>
      <c r="BQR513" s="99"/>
      <c r="BQS513" s="99"/>
      <c r="BQT513" s="100"/>
      <c r="BQU513" s="101"/>
      <c r="BQV513" s="99"/>
      <c r="BQW513" s="102"/>
      <c r="BQX513" s="103"/>
      <c r="BQY513" s="104"/>
      <c r="BQZ513" s="105"/>
      <c r="BRA513" s="99"/>
      <c r="BRB513" s="99"/>
      <c r="BRC513" s="99"/>
      <c r="BRD513" s="106"/>
      <c r="BRE513" s="99"/>
      <c r="BRF513" s="228"/>
      <c r="BRG513" s="229"/>
      <c r="BRH513" s="110"/>
      <c r="BRI513" s="111"/>
      <c r="BRJ513" s="110"/>
      <c r="BRK513" s="112"/>
      <c r="BRL513" s="230"/>
      <c r="BRM513" s="231"/>
      <c r="BRN513" s="231"/>
      <c r="BRO513" s="232"/>
      <c r="BRP513" s="114"/>
      <c r="BRQ513" s="233"/>
      <c r="BRR513" s="234"/>
      <c r="BRS513" s="233"/>
      <c r="BRT513" s="235"/>
      <c r="BRU513" s="117"/>
      <c r="BRV513" s="236"/>
      <c r="BRW513" s="237"/>
      <c r="BRX513" s="238"/>
      <c r="BRY513" s="239"/>
      <c r="BRZ513" s="240"/>
      <c r="BSA513" s="241"/>
      <c r="BSB513" s="242"/>
      <c r="BSC513" s="241"/>
      <c r="BSD513" s="243"/>
      <c r="BSE513" s="122"/>
      <c r="BSF513" s="244"/>
      <c r="BSG513" s="124"/>
      <c r="BSH513" s="245"/>
      <c r="BSI513" s="246"/>
      <c r="BSJ513" s="111"/>
      <c r="BSK513" s="111"/>
      <c r="BSL513" s="108"/>
      <c r="BSM513" s="99"/>
      <c r="BSN513" s="99"/>
      <c r="BSO513" s="99"/>
      <c r="BSP513" s="100"/>
      <c r="BSQ513" s="101"/>
      <c r="BSR513" s="99"/>
      <c r="BSS513" s="102"/>
      <c r="BST513" s="103"/>
      <c r="BSU513" s="104"/>
      <c r="BSV513" s="105"/>
      <c r="BSW513" s="99"/>
      <c r="BSX513" s="99"/>
      <c r="BSY513" s="99"/>
      <c r="BSZ513" s="106"/>
      <c r="BTA513" s="99"/>
      <c r="BTB513" s="228"/>
      <c r="BTC513" s="229"/>
      <c r="BTD513" s="110"/>
      <c r="BTE513" s="111"/>
      <c r="BTF513" s="110"/>
      <c r="BTG513" s="112"/>
      <c r="BTH513" s="230"/>
      <c r="BTI513" s="231"/>
      <c r="BTJ513" s="231"/>
      <c r="BTK513" s="232"/>
      <c r="BTL513" s="114"/>
      <c r="BTM513" s="233"/>
      <c r="BTN513" s="234"/>
      <c r="BTO513" s="233"/>
      <c r="BTP513" s="235"/>
      <c r="BTQ513" s="117"/>
      <c r="BTR513" s="236"/>
      <c r="BTS513" s="237"/>
      <c r="BTT513" s="238"/>
      <c r="BTU513" s="239"/>
      <c r="BTV513" s="240"/>
      <c r="BTW513" s="241"/>
      <c r="BTX513" s="242"/>
      <c r="BTY513" s="241"/>
      <c r="BTZ513" s="243"/>
      <c r="BUA513" s="122"/>
      <c r="BUB513" s="244"/>
      <c r="BUC513" s="124"/>
      <c r="BUD513" s="245"/>
      <c r="BUE513" s="246"/>
      <c r="BUF513" s="111"/>
      <c r="BUG513" s="111"/>
      <c r="BUH513" s="108"/>
      <c r="BUI513" s="99"/>
      <c r="BUJ513" s="99"/>
      <c r="BUK513" s="99"/>
      <c r="BUL513" s="100"/>
      <c r="BUM513" s="101"/>
      <c r="BUN513" s="99"/>
      <c r="BUO513" s="102"/>
      <c r="BUP513" s="103"/>
      <c r="BUQ513" s="104"/>
      <c r="BUR513" s="105"/>
      <c r="BUS513" s="99"/>
      <c r="BUT513" s="99"/>
      <c r="BUU513" s="99"/>
      <c r="BUV513" s="106"/>
      <c r="BUW513" s="99"/>
      <c r="BUX513" s="228"/>
      <c r="BUY513" s="229"/>
      <c r="BUZ513" s="110"/>
      <c r="BVA513" s="111"/>
      <c r="BVB513" s="110"/>
      <c r="BVC513" s="112"/>
      <c r="BVD513" s="230"/>
      <c r="BVE513" s="231"/>
      <c r="BVF513" s="231"/>
      <c r="BVG513" s="232"/>
      <c r="BVH513" s="114"/>
      <c r="BVI513" s="233"/>
      <c r="BVJ513" s="234"/>
      <c r="BVK513" s="233"/>
      <c r="BVL513" s="235"/>
      <c r="BVM513" s="117"/>
      <c r="BVN513" s="236"/>
      <c r="BVO513" s="237"/>
      <c r="BVP513" s="238"/>
      <c r="BVQ513" s="239"/>
      <c r="BVR513" s="240"/>
      <c r="BVS513" s="241"/>
      <c r="BVT513" s="242"/>
      <c r="BVU513" s="241"/>
      <c r="BVV513" s="243"/>
      <c r="BVW513" s="122"/>
      <c r="BVX513" s="244"/>
      <c r="BVY513" s="124"/>
      <c r="BVZ513" s="245"/>
      <c r="BWA513" s="246"/>
      <c r="BWB513" s="111"/>
      <c r="BWC513" s="111"/>
      <c r="BWD513" s="108"/>
      <c r="BWE513" s="99"/>
      <c r="BWF513" s="99"/>
      <c r="BWG513" s="99"/>
      <c r="BWH513" s="100"/>
      <c r="BWI513" s="101"/>
      <c r="BWJ513" s="99"/>
      <c r="BWK513" s="102"/>
      <c r="BWL513" s="103"/>
      <c r="BWM513" s="104"/>
      <c r="BWN513" s="105"/>
      <c r="BWO513" s="99"/>
      <c r="BWP513" s="99"/>
      <c r="BWQ513" s="99"/>
      <c r="BWR513" s="106"/>
      <c r="BWS513" s="99"/>
      <c r="BWT513" s="228"/>
      <c r="BWU513" s="229"/>
      <c r="BWV513" s="110"/>
      <c r="BWW513" s="111"/>
      <c r="BWX513" s="110"/>
      <c r="BWY513" s="112"/>
      <c r="BWZ513" s="230"/>
      <c r="BXA513" s="231"/>
      <c r="BXB513" s="231"/>
      <c r="BXC513" s="232"/>
      <c r="BXD513" s="114"/>
      <c r="BXE513" s="233"/>
      <c r="BXF513" s="234"/>
      <c r="BXG513" s="233"/>
      <c r="BXH513" s="235"/>
      <c r="BXI513" s="117"/>
      <c r="BXJ513" s="236"/>
      <c r="BXK513" s="237"/>
      <c r="BXL513" s="238"/>
      <c r="BXM513" s="239"/>
      <c r="BXN513" s="240"/>
      <c r="BXO513" s="241"/>
      <c r="BXP513" s="242"/>
      <c r="BXQ513" s="241"/>
      <c r="BXR513" s="243"/>
      <c r="BXS513" s="122"/>
      <c r="BXT513" s="244"/>
      <c r="BXU513" s="124"/>
      <c r="BXV513" s="245"/>
      <c r="BXW513" s="246"/>
      <c r="BXX513" s="111"/>
      <c r="BXY513" s="111"/>
      <c r="BXZ513" s="108"/>
      <c r="BYA513" s="99"/>
      <c r="BYB513" s="99"/>
      <c r="BYC513" s="99"/>
      <c r="BYD513" s="100"/>
      <c r="BYE513" s="101"/>
      <c r="BYF513" s="99"/>
      <c r="BYG513" s="102"/>
      <c r="BYH513" s="103"/>
      <c r="BYI513" s="104"/>
      <c r="BYJ513" s="105"/>
      <c r="BYK513" s="99"/>
      <c r="BYL513" s="99"/>
      <c r="BYM513" s="99"/>
      <c r="BYN513" s="106"/>
      <c r="BYO513" s="99"/>
      <c r="BYP513" s="228"/>
      <c r="BYQ513" s="229"/>
      <c r="BYR513" s="110"/>
      <c r="BYS513" s="111"/>
      <c r="BYT513" s="110"/>
      <c r="BYU513" s="112"/>
      <c r="BYV513" s="230"/>
      <c r="BYW513" s="231"/>
      <c r="BYX513" s="231"/>
      <c r="BYY513" s="232"/>
      <c r="BYZ513" s="114"/>
      <c r="BZA513" s="233"/>
      <c r="BZB513" s="234"/>
      <c r="BZC513" s="233"/>
      <c r="BZD513" s="235"/>
      <c r="BZE513" s="117"/>
      <c r="BZF513" s="236"/>
      <c r="BZG513" s="237"/>
      <c r="BZH513" s="238"/>
      <c r="BZI513" s="239"/>
      <c r="BZJ513" s="240"/>
      <c r="BZK513" s="241"/>
      <c r="BZL513" s="242"/>
      <c r="BZM513" s="241"/>
      <c r="BZN513" s="243"/>
      <c r="BZO513" s="122"/>
      <c r="BZP513" s="244"/>
      <c r="BZQ513" s="124"/>
      <c r="BZR513" s="245"/>
      <c r="BZS513" s="246"/>
      <c r="BZT513" s="111"/>
      <c r="BZU513" s="111"/>
      <c r="BZV513" s="108"/>
      <c r="BZW513" s="99"/>
      <c r="BZX513" s="99"/>
      <c r="BZY513" s="99"/>
      <c r="BZZ513" s="100"/>
      <c r="CAA513" s="101"/>
      <c r="CAB513" s="99"/>
      <c r="CAC513" s="102"/>
      <c r="CAD513" s="103"/>
      <c r="CAE513" s="104"/>
      <c r="CAF513" s="105"/>
      <c r="CAG513" s="99"/>
      <c r="CAH513" s="99"/>
      <c r="CAI513" s="99"/>
      <c r="CAJ513" s="106"/>
      <c r="CAK513" s="99"/>
      <c r="CAL513" s="228"/>
      <c r="CAM513" s="229"/>
      <c r="CAN513" s="110"/>
      <c r="CAO513" s="111"/>
      <c r="CAP513" s="110"/>
      <c r="CAQ513" s="112"/>
      <c r="CAR513" s="230"/>
      <c r="CAS513" s="231"/>
      <c r="CAT513" s="231"/>
      <c r="CAU513" s="232"/>
      <c r="CAV513" s="114"/>
      <c r="CAW513" s="233"/>
      <c r="CAX513" s="234"/>
      <c r="CAY513" s="233"/>
      <c r="CAZ513" s="235"/>
      <c r="CBA513" s="117"/>
      <c r="CBB513" s="236"/>
      <c r="CBC513" s="237"/>
      <c r="CBD513" s="238"/>
      <c r="CBE513" s="239"/>
      <c r="CBF513" s="240"/>
      <c r="CBG513" s="241"/>
      <c r="CBH513" s="242"/>
      <c r="CBI513" s="241"/>
      <c r="CBJ513" s="243"/>
      <c r="CBK513" s="122"/>
      <c r="CBL513" s="244"/>
      <c r="CBM513" s="124"/>
      <c r="CBN513" s="245"/>
      <c r="CBO513" s="246"/>
      <c r="CBP513" s="111"/>
      <c r="CBQ513" s="111"/>
      <c r="CBR513" s="108"/>
      <c r="CBS513" s="99"/>
      <c r="CBT513" s="99"/>
      <c r="CBU513" s="99"/>
      <c r="CBV513" s="100"/>
      <c r="CBW513" s="101"/>
      <c r="CBX513" s="99"/>
      <c r="CBY513" s="102"/>
      <c r="CBZ513" s="103"/>
      <c r="CCA513" s="104"/>
      <c r="CCB513" s="105"/>
      <c r="CCC513" s="99"/>
      <c r="CCD513" s="99"/>
      <c r="CCE513" s="99"/>
      <c r="CCF513" s="106"/>
      <c r="CCG513" s="99"/>
      <c r="CCH513" s="228"/>
      <c r="CCI513" s="229"/>
      <c r="CCJ513" s="110"/>
      <c r="CCK513" s="111"/>
      <c r="CCL513" s="110"/>
      <c r="CCM513" s="112"/>
      <c r="CCN513" s="230"/>
      <c r="CCO513" s="231"/>
      <c r="CCP513" s="231"/>
      <c r="CCQ513" s="232"/>
      <c r="CCR513" s="114"/>
      <c r="CCS513" s="233"/>
      <c r="CCT513" s="234"/>
      <c r="CCU513" s="233"/>
      <c r="CCV513" s="235"/>
      <c r="CCW513" s="117"/>
      <c r="CCX513" s="236"/>
      <c r="CCY513" s="237"/>
      <c r="CCZ513" s="238"/>
      <c r="CDA513" s="239"/>
      <c r="CDB513" s="240"/>
      <c r="CDC513" s="241"/>
      <c r="CDD513" s="242"/>
      <c r="CDE513" s="241"/>
      <c r="CDF513" s="243"/>
      <c r="CDG513" s="122"/>
      <c r="CDH513" s="244"/>
      <c r="CDI513" s="124"/>
      <c r="CDJ513" s="245"/>
      <c r="CDK513" s="246"/>
      <c r="CDL513" s="111"/>
      <c r="CDM513" s="111"/>
      <c r="CDN513" s="108"/>
      <c r="CDO513" s="99"/>
      <c r="CDP513" s="99"/>
      <c r="CDQ513" s="99"/>
      <c r="CDR513" s="100"/>
      <c r="CDS513" s="101"/>
      <c r="CDT513" s="99"/>
      <c r="CDU513" s="102"/>
      <c r="CDV513" s="103"/>
      <c r="CDW513" s="104"/>
      <c r="CDX513" s="105"/>
      <c r="CDY513" s="99"/>
      <c r="CDZ513" s="99"/>
      <c r="CEA513" s="99"/>
      <c r="CEB513" s="106"/>
      <c r="CEC513" s="99"/>
      <c r="CED513" s="228"/>
      <c r="CEE513" s="229"/>
      <c r="CEF513" s="110"/>
      <c r="CEG513" s="111"/>
      <c r="CEH513" s="110"/>
      <c r="CEI513" s="112"/>
      <c r="CEJ513" s="230"/>
      <c r="CEK513" s="231"/>
      <c r="CEL513" s="231"/>
      <c r="CEM513" s="232"/>
      <c r="CEN513" s="114"/>
      <c r="CEO513" s="233"/>
      <c r="CEP513" s="234"/>
      <c r="CEQ513" s="233"/>
      <c r="CER513" s="235"/>
      <c r="CES513" s="117"/>
      <c r="CET513" s="236"/>
      <c r="CEU513" s="237"/>
      <c r="CEV513" s="238"/>
      <c r="CEW513" s="239"/>
      <c r="CEX513" s="240"/>
      <c r="CEY513" s="241"/>
      <c r="CEZ513" s="242"/>
      <c r="CFA513" s="241"/>
      <c r="CFB513" s="243"/>
      <c r="CFC513" s="122"/>
      <c r="CFD513" s="244"/>
      <c r="CFE513" s="124"/>
      <c r="CFF513" s="245"/>
      <c r="CFG513" s="246"/>
      <c r="CFH513" s="111"/>
      <c r="CFI513" s="111"/>
      <c r="CFJ513" s="108"/>
      <c r="CFK513" s="99"/>
      <c r="CFL513" s="99"/>
      <c r="CFM513" s="99"/>
      <c r="CFN513" s="100"/>
      <c r="CFO513" s="101"/>
      <c r="CFP513" s="99"/>
      <c r="CFQ513" s="102"/>
      <c r="CFR513" s="103"/>
      <c r="CFS513" s="104"/>
      <c r="CFT513" s="105"/>
      <c r="CFU513" s="99"/>
      <c r="CFV513" s="99"/>
      <c r="CFW513" s="99"/>
      <c r="CFX513" s="106"/>
      <c r="CFY513" s="99"/>
      <c r="CFZ513" s="228"/>
      <c r="CGA513" s="229"/>
      <c r="CGB513" s="110"/>
      <c r="CGC513" s="111"/>
      <c r="CGD513" s="110"/>
      <c r="CGE513" s="112"/>
      <c r="CGF513" s="230"/>
      <c r="CGG513" s="231"/>
      <c r="CGH513" s="231"/>
      <c r="CGI513" s="232"/>
      <c r="CGJ513" s="114"/>
      <c r="CGK513" s="233"/>
      <c r="CGL513" s="234"/>
      <c r="CGM513" s="233"/>
      <c r="CGN513" s="235"/>
      <c r="CGO513" s="117"/>
      <c r="CGP513" s="236"/>
      <c r="CGQ513" s="237"/>
      <c r="CGR513" s="238"/>
      <c r="CGS513" s="239"/>
      <c r="CGT513" s="240"/>
      <c r="CGU513" s="241"/>
      <c r="CGV513" s="242"/>
      <c r="CGW513" s="241"/>
      <c r="CGX513" s="243"/>
      <c r="CGY513" s="122"/>
      <c r="CGZ513" s="244"/>
      <c r="CHA513" s="124"/>
      <c r="CHB513" s="245"/>
      <c r="CHC513" s="246"/>
      <c r="CHD513" s="111"/>
      <c r="CHE513" s="111"/>
      <c r="CHF513" s="108"/>
      <c r="CHG513" s="99"/>
      <c r="CHH513" s="99"/>
      <c r="CHI513" s="99"/>
      <c r="CHJ513" s="100"/>
      <c r="CHK513" s="101"/>
      <c r="CHL513" s="99"/>
      <c r="CHM513" s="102"/>
      <c r="CHN513" s="103"/>
      <c r="CHO513" s="104"/>
      <c r="CHP513" s="105"/>
      <c r="CHQ513" s="99"/>
      <c r="CHR513" s="99"/>
      <c r="CHS513" s="99"/>
      <c r="CHT513" s="106"/>
      <c r="CHU513" s="99"/>
      <c r="CHV513" s="228"/>
      <c r="CHW513" s="229"/>
      <c r="CHX513" s="110"/>
      <c r="CHY513" s="111"/>
      <c r="CHZ513" s="110"/>
      <c r="CIA513" s="112"/>
      <c r="CIB513" s="230"/>
      <c r="CIC513" s="231"/>
      <c r="CID513" s="231"/>
      <c r="CIE513" s="232"/>
      <c r="CIF513" s="114"/>
      <c r="CIG513" s="233"/>
      <c r="CIH513" s="234"/>
      <c r="CII513" s="233"/>
      <c r="CIJ513" s="235"/>
      <c r="CIK513" s="117"/>
      <c r="CIL513" s="236"/>
      <c r="CIM513" s="237"/>
      <c r="CIN513" s="238"/>
      <c r="CIO513" s="239"/>
      <c r="CIP513" s="240"/>
      <c r="CIQ513" s="241"/>
      <c r="CIR513" s="242"/>
      <c r="CIS513" s="241"/>
      <c r="CIT513" s="243"/>
      <c r="CIU513" s="122"/>
      <c r="CIV513" s="244"/>
      <c r="CIW513" s="124"/>
      <c r="CIX513" s="245"/>
      <c r="CIY513" s="246"/>
      <c r="CIZ513" s="111"/>
      <c r="CJA513" s="111"/>
      <c r="CJB513" s="108"/>
      <c r="CJC513" s="99"/>
      <c r="CJD513" s="99"/>
      <c r="CJE513" s="99"/>
      <c r="CJF513" s="100"/>
      <c r="CJG513" s="101"/>
      <c r="CJH513" s="99"/>
      <c r="CJI513" s="102"/>
      <c r="CJJ513" s="103"/>
      <c r="CJK513" s="104"/>
      <c r="CJL513" s="105"/>
      <c r="CJM513" s="99"/>
      <c r="CJN513" s="99"/>
      <c r="CJO513" s="99"/>
      <c r="CJP513" s="106"/>
      <c r="CJQ513" s="99"/>
      <c r="CJR513" s="228"/>
      <c r="CJS513" s="229"/>
      <c r="CJT513" s="110"/>
      <c r="CJU513" s="111"/>
      <c r="CJV513" s="110"/>
      <c r="CJW513" s="112"/>
      <c r="CJX513" s="230"/>
      <c r="CJY513" s="231"/>
      <c r="CJZ513" s="231"/>
      <c r="CKA513" s="232"/>
      <c r="CKB513" s="114"/>
      <c r="CKC513" s="233"/>
      <c r="CKD513" s="234"/>
      <c r="CKE513" s="233"/>
      <c r="CKF513" s="235"/>
      <c r="CKG513" s="117"/>
      <c r="CKH513" s="236"/>
      <c r="CKI513" s="237"/>
      <c r="CKJ513" s="238"/>
      <c r="CKK513" s="239"/>
      <c r="CKL513" s="240"/>
      <c r="CKM513" s="241"/>
      <c r="CKN513" s="242"/>
      <c r="CKO513" s="241"/>
      <c r="CKP513" s="243"/>
      <c r="CKQ513" s="122"/>
      <c r="CKR513" s="244"/>
      <c r="CKS513" s="124"/>
      <c r="CKT513" s="245"/>
      <c r="CKU513" s="246"/>
      <c r="CKV513" s="111"/>
      <c r="CKW513" s="111"/>
      <c r="CKX513" s="108"/>
      <c r="CKY513" s="99"/>
      <c r="CKZ513" s="99"/>
      <c r="CLA513" s="99"/>
      <c r="CLB513" s="100"/>
      <c r="CLC513" s="101"/>
      <c r="CLD513" s="99"/>
      <c r="CLE513" s="102"/>
      <c r="CLF513" s="103"/>
      <c r="CLG513" s="104"/>
      <c r="CLH513" s="105"/>
      <c r="CLI513" s="99"/>
      <c r="CLJ513" s="99"/>
      <c r="CLK513" s="99"/>
      <c r="CLL513" s="106"/>
      <c r="CLM513" s="99"/>
      <c r="CLN513" s="228"/>
      <c r="CLO513" s="229"/>
      <c r="CLP513" s="110"/>
      <c r="CLQ513" s="111"/>
      <c r="CLR513" s="110"/>
      <c r="CLS513" s="112"/>
      <c r="CLT513" s="230"/>
      <c r="CLU513" s="231"/>
      <c r="CLV513" s="231"/>
      <c r="CLW513" s="232"/>
      <c r="CLX513" s="114"/>
      <c r="CLY513" s="233"/>
      <c r="CLZ513" s="234"/>
      <c r="CMA513" s="233"/>
      <c r="CMB513" s="235"/>
      <c r="CMC513" s="117"/>
      <c r="CMD513" s="236"/>
      <c r="CME513" s="237"/>
      <c r="CMF513" s="238"/>
      <c r="CMG513" s="239"/>
      <c r="CMH513" s="240"/>
      <c r="CMI513" s="241"/>
      <c r="CMJ513" s="242"/>
      <c r="CMK513" s="241"/>
      <c r="CML513" s="243"/>
      <c r="CMM513" s="122"/>
      <c r="CMN513" s="244"/>
      <c r="CMO513" s="124"/>
      <c r="CMP513" s="245"/>
      <c r="CMQ513" s="246"/>
      <c r="CMR513" s="111"/>
      <c r="CMS513" s="111"/>
      <c r="CMT513" s="108"/>
      <c r="CMU513" s="99"/>
      <c r="CMV513" s="99"/>
      <c r="CMW513" s="99"/>
      <c r="CMX513" s="100"/>
      <c r="CMY513" s="101"/>
      <c r="CMZ513" s="99"/>
      <c r="CNA513" s="102"/>
      <c r="CNB513" s="103"/>
      <c r="CNC513" s="104"/>
      <c r="CND513" s="105"/>
      <c r="CNE513" s="99"/>
      <c r="CNF513" s="99"/>
      <c r="CNG513" s="99"/>
      <c r="CNH513" s="106"/>
      <c r="CNI513" s="99"/>
      <c r="CNJ513" s="228"/>
      <c r="CNK513" s="229"/>
      <c r="CNL513" s="110"/>
      <c r="CNM513" s="111"/>
      <c r="CNN513" s="110"/>
      <c r="CNO513" s="112"/>
      <c r="CNP513" s="230"/>
      <c r="CNQ513" s="231"/>
      <c r="CNR513" s="231"/>
      <c r="CNS513" s="232"/>
      <c r="CNT513" s="114"/>
      <c r="CNU513" s="233"/>
      <c r="CNV513" s="234"/>
      <c r="CNW513" s="233"/>
      <c r="CNX513" s="235"/>
      <c r="CNY513" s="117"/>
      <c r="CNZ513" s="236"/>
      <c r="COA513" s="237"/>
      <c r="COB513" s="238"/>
      <c r="COC513" s="239"/>
      <c r="COD513" s="240"/>
      <c r="COE513" s="241"/>
      <c r="COF513" s="242"/>
      <c r="COG513" s="241"/>
      <c r="COH513" s="243"/>
      <c r="COI513" s="122"/>
      <c r="COJ513" s="244"/>
      <c r="COK513" s="124"/>
      <c r="COL513" s="245"/>
      <c r="COM513" s="246"/>
      <c r="CON513" s="111"/>
      <c r="COO513" s="111"/>
      <c r="COP513" s="108"/>
      <c r="COQ513" s="99"/>
      <c r="COR513" s="99"/>
      <c r="COS513" s="99"/>
      <c r="COT513" s="100"/>
      <c r="COU513" s="101"/>
      <c r="COV513" s="99"/>
      <c r="COW513" s="102"/>
      <c r="COX513" s="103"/>
      <c r="COY513" s="104"/>
      <c r="COZ513" s="105"/>
      <c r="CPA513" s="99"/>
      <c r="CPB513" s="99"/>
      <c r="CPC513" s="99"/>
      <c r="CPD513" s="106"/>
      <c r="CPE513" s="99"/>
      <c r="CPF513" s="228"/>
      <c r="CPG513" s="229"/>
      <c r="CPH513" s="110"/>
      <c r="CPI513" s="111"/>
      <c r="CPJ513" s="110"/>
      <c r="CPK513" s="112"/>
      <c r="CPL513" s="230"/>
      <c r="CPM513" s="231"/>
      <c r="CPN513" s="231"/>
      <c r="CPO513" s="232"/>
      <c r="CPP513" s="114"/>
      <c r="CPQ513" s="233"/>
      <c r="CPR513" s="234"/>
      <c r="CPS513" s="233"/>
      <c r="CPT513" s="235"/>
      <c r="CPU513" s="117"/>
      <c r="CPV513" s="236"/>
      <c r="CPW513" s="237"/>
      <c r="CPX513" s="238"/>
      <c r="CPY513" s="239"/>
      <c r="CPZ513" s="240"/>
      <c r="CQA513" s="241"/>
      <c r="CQB513" s="242"/>
      <c r="CQC513" s="241"/>
      <c r="CQD513" s="243"/>
      <c r="CQE513" s="122"/>
      <c r="CQF513" s="244"/>
      <c r="CQG513" s="124"/>
      <c r="CQH513" s="245"/>
      <c r="CQI513" s="246"/>
      <c r="CQJ513" s="111"/>
      <c r="CQK513" s="111"/>
      <c r="CQL513" s="108"/>
      <c r="CQM513" s="99"/>
      <c r="CQN513" s="99"/>
      <c r="CQO513" s="99"/>
      <c r="CQP513" s="100"/>
      <c r="CQQ513" s="101"/>
      <c r="CQR513" s="99"/>
      <c r="CQS513" s="102"/>
      <c r="CQT513" s="103"/>
      <c r="CQU513" s="104"/>
      <c r="CQV513" s="105"/>
      <c r="CQW513" s="99"/>
      <c r="CQX513" s="99"/>
      <c r="CQY513" s="99"/>
      <c r="CQZ513" s="106"/>
      <c r="CRA513" s="99"/>
      <c r="CRB513" s="228"/>
      <c r="CRC513" s="229"/>
      <c r="CRD513" s="110"/>
      <c r="CRE513" s="111"/>
      <c r="CRF513" s="110"/>
      <c r="CRG513" s="112"/>
      <c r="CRH513" s="230"/>
      <c r="CRI513" s="231"/>
      <c r="CRJ513" s="231"/>
      <c r="CRK513" s="232"/>
      <c r="CRL513" s="114"/>
      <c r="CRM513" s="233"/>
      <c r="CRN513" s="234"/>
      <c r="CRO513" s="233"/>
      <c r="CRP513" s="235"/>
      <c r="CRQ513" s="117"/>
      <c r="CRR513" s="236"/>
      <c r="CRS513" s="237"/>
      <c r="CRT513" s="238"/>
      <c r="CRU513" s="239"/>
      <c r="CRV513" s="240"/>
      <c r="CRW513" s="241"/>
      <c r="CRX513" s="242"/>
      <c r="CRY513" s="241"/>
      <c r="CRZ513" s="243"/>
      <c r="CSA513" s="122"/>
      <c r="CSB513" s="244"/>
      <c r="CSC513" s="124"/>
      <c r="CSD513" s="245"/>
      <c r="CSE513" s="246"/>
      <c r="CSF513" s="111"/>
      <c r="CSG513" s="111"/>
      <c r="CSH513" s="108"/>
      <c r="CSI513" s="99"/>
      <c r="CSJ513" s="99"/>
      <c r="CSK513" s="99"/>
      <c r="CSL513" s="100"/>
      <c r="CSM513" s="101"/>
      <c r="CSN513" s="99"/>
      <c r="CSO513" s="102"/>
      <c r="CSP513" s="103"/>
      <c r="CSQ513" s="104"/>
      <c r="CSR513" s="105"/>
      <c r="CSS513" s="99"/>
      <c r="CST513" s="99"/>
      <c r="CSU513" s="99"/>
      <c r="CSV513" s="106"/>
      <c r="CSW513" s="99"/>
      <c r="CSX513" s="228"/>
      <c r="CSY513" s="229"/>
      <c r="CSZ513" s="110"/>
      <c r="CTA513" s="111"/>
      <c r="CTB513" s="110"/>
      <c r="CTC513" s="112"/>
      <c r="CTD513" s="230"/>
      <c r="CTE513" s="231"/>
      <c r="CTF513" s="231"/>
      <c r="CTG513" s="232"/>
      <c r="CTH513" s="114"/>
      <c r="CTI513" s="233"/>
      <c r="CTJ513" s="234"/>
      <c r="CTK513" s="233"/>
      <c r="CTL513" s="235"/>
      <c r="CTM513" s="117"/>
      <c r="CTN513" s="236"/>
      <c r="CTO513" s="237"/>
      <c r="CTP513" s="238"/>
      <c r="CTQ513" s="239"/>
      <c r="CTR513" s="240"/>
      <c r="CTS513" s="241"/>
      <c r="CTT513" s="242"/>
      <c r="CTU513" s="241"/>
      <c r="CTV513" s="243"/>
      <c r="CTW513" s="122"/>
      <c r="CTX513" s="244"/>
      <c r="CTY513" s="124"/>
      <c r="CTZ513" s="245"/>
      <c r="CUA513" s="246"/>
      <c r="CUB513" s="111"/>
      <c r="CUC513" s="111"/>
      <c r="CUD513" s="108"/>
      <c r="CUE513" s="99"/>
      <c r="CUF513" s="99"/>
      <c r="CUG513" s="99"/>
      <c r="CUH513" s="100"/>
      <c r="CUI513" s="101"/>
      <c r="CUJ513" s="99"/>
      <c r="CUK513" s="102"/>
      <c r="CUL513" s="103"/>
      <c r="CUM513" s="104"/>
      <c r="CUN513" s="105"/>
      <c r="CUO513" s="99"/>
      <c r="CUP513" s="99"/>
      <c r="CUQ513" s="99"/>
      <c r="CUR513" s="106"/>
      <c r="CUS513" s="99"/>
      <c r="CUT513" s="228"/>
      <c r="CUU513" s="229"/>
      <c r="CUV513" s="110"/>
      <c r="CUW513" s="111"/>
      <c r="CUX513" s="110"/>
      <c r="CUY513" s="112"/>
      <c r="CUZ513" s="230"/>
      <c r="CVA513" s="231"/>
      <c r="CVB513" s="231"/>
      <c r="CVC513" s="232"/>
      <c r="CVD513" s="114"/>
      <c r="CVE513" s="233"/>
      <c r="CVF513" s="234"/>
      <c r="CVG513" s="233"/>
      <c r="CVH513" s="235"/>
      <c r="CVI513" s="117"/>
      <c r="CVJ513" s="236"/>
      <c r="CVK513" s="237"/>
      <c r="CVL513" s="238"/>
      <c r="CVM513" s="239"/>
      <c r="CVN513" s="240"/>
      <c r="CVO513" s="241"/>
      <c r="CVP513" s="242"/>
      <c r="CVQ513" s="241"/>
      <c r="CVR513" s="243"/>
      <c r="CVS513" s="122"/>
      <c r="CVT513" s="244"/>
      <c r="CVU513" s="124"/>
      <c r="CVV513" s="245"/>
      <c r="CVW513" s="246"/>
      <c r="CVX513" s="111"/>
      <c r="CVY513" s="111"/>
      <c r="CVZ513" s="108"/>
      <c r="CWA513" s="99"/>
      <c r="CWB513" s="99"/>
      <c r="CWC513" s="99"/>
      <c r="CWD513" s="100"/>
      <c r="CWE513" s="101"/>
      <c r="CWF513" s="99"/>
      <c r="CWG513" s="102"/>
      <c r="CWH513" s="103"/>
      <c r="CWI513" s="104"/>
      <c r="CWJ513" s="105"/>
      <c r="CWK513" s="99"/>
      <c r="CWL513" s="99"/>
      <c r="CWM513" s="99"/>
      <c r="CWN513" s="106"/>
      <c r="CWO513" s="99"/>
      <c r="CWP513" s="228"/>
      <c r="CWQ513" s="229"/>
      <c r="CWR513" s="110"/>
      <c r="CWS513" s="111"/>
      <c r="CWT513" s="110"/>
      <c r="CWU513" s="112"/>
      <c r="CWV513" s="230"/>
      <c r="CWW513" s="231"/>
      <c r="CWX513" s="231"/>
      <c r="CWY513" s="232"/>
      <c r="CWZ513" s="114"/>
      <c r="CXA513" s="233"/>
      <c r="CXB513" s="234"/>
      <c r="CXC513" s="233"/>
      <c r="CXD513" s="235"/>
      <c r="CXE513" s="117"/>
      <c r="CXF513" s="236"/>
      <c r="CXG513" s="237"/>
      <c r="CXH513" s="238"/>
      <c r="CXI513" s="239"/>
      <c r="CXJ513" s="240"/>
      <c r="CXK513" s="241"/>
      <c r="CXL513" s="242"/>
      <c r="CXM513" s="241"/>
      <c r="CXN513" s="243"/>
      <c r="CXO513" s="122"/>
      <c r="CXP513" s="244"/>
      <c r="CXQ513" s="124"/>
      <c r="CXR513" s="245"/>
      <c r="CXS513" s="246"/>
      <c r="CXT513" s="111"/>
      <c r="CXU513" s="111"/>
      <c r="CXV513" s="108"/>
      <c r="CXW513" s="99"/>
      <c r="CXX513" s="99"/>
      <c r="CXY513" s="99"/>
      <c r="CXZ513" s="100"/>
      <c r="CYA513" s="101"/>
      <c r="CYB513" s="99"/>
      <c r="CYC513" s="102"/>
      <c r="CYD513" s="103"/>
      <c r="CYE513" s="104"/>
      <c r="CYF513" s="105"/>
      <c r="CYG513" s="99"/>
      <c r="CYH513" s="99"/>
      <c r="CYI513" s="99"/>
      <c r="CYJ513" s="106"/>
      <c r="CYK513" s="99"/>
      <c r="CYL513" s="228"/>
      <c r="CYM513" s="229"/>
      <c r="CYN513" s="110"/>
      <c r="CYO513" s="111"/>
      <c r="CYP513" s="110"/>
      <c r="CYQ513" s="112"/>
      <c r="CYR513" s="230"/>
      <c r="CYS513" s="231"/>
      <c r="CYT513" s="231"/>
      <c r="CYU513" s="232"/>
      <c r="CYV513" s="114"/>
      <c r="CYW513" s="233"/>
      <c r="CYX513" s="234"/>
      <c r="CYY513" s="233"/>
      <c r="CYZ513" s="235"/>
      <c r="CZA513" s="117"/>
      <c r="CZB513" s="236"/>
      <c r="CZC513" s="237"/>
      <c r="CZD513" s="238"/>
      <c r="CZE513" s="239"/>
      <c r="CZF513" s="240"/>
      <c r="CZG513" s="241"/>
      <c r="CZH513" s="242"/>
      <c r="CZI513" s="241"/>
      <c r="CZJ513" s="243"/>
      <c r="CZK513" s="122"/>
      <c r="CZL513" s="244"/>
      <c r="CZM513" s="124"/>
      <c r="CZN513" s="245"/>
      <c r="CZO513" s="246"/>
      <c r="CZP513" s="111"/>
      <c r="CZQ513" s="111"/>
      <c r="CZR513" s="108"/>
      <c r="CZS513" s="99"/>
      <c r="CZT513" s="99"/>
      <c r="CZU513" s="99"/>
      <c r="CZV513" s="100"/>
      <c r="CZW513" s="101"/>
      <c r="CZX513" s="99"/>
      <c r="CZY513" s="102"/>
      <c r="CZZ513" s="103"/>
      <c r="DAA513" s="104"/>
      <c r="DAB513" s="105"/>
      <c r="DAC513" s="99"/>
      <c r="DAD513" s="99"/>
      <c r="DAE513" s="99"/>
      <c r="DAF513" s="106"/>
      <c r="DAG513" s="99"/>
      <c r="DAH513" s="228"/>
      <c r="DAI513" s="229"/>
      <c r="DAJ513" s="110"/>
      <c r="DAK513" s="111"/>
      <c r="DAL513" s="110"/>
      <c r="DAM513" s="112"/>
      <c r="DAN513" s="230"/>
      <c r="DAO513" s="231"/>
      <c r="DAP513" s="231"/>
      <c r="DAQ513" s="232"/>
      <c r="DAR513" s="114"/>
      <c r="DAS513" s="233"/>
      <c r="DAT513" s="234"/>
      <c r="DAU513" s="233"/>
      <c r="DAV513" s="235"/>
      <c r="DAW513" s="117"/>
      <c r="DAX513" s="236"/>
      <c r="DAY513" s="237"/>
      <c r="DAZ513" s="238"/>
      <c r="DBA513" s="239"/>
      <c r="DBB513" s="240"/>
      <c r="DBC513" s="241"/>
      <c r="DBD513" s="242"/>
      <c r="DBE513" s="241"/>
      <c r="DBF513" s="243"/>
      <c r="DBG513" s="122"/>
      <c r="DBH513" s="244"/>
      <c r="DBI513" s="124"/>
      <c r="DBJ513" s="245"/>
      <c r="DBK513" s="246"/>
      <c r="DBL513" s="111"/>
      <c r="DBM513" s="111"/>
      <c r="DBN513" s="108"/>
      <c r="DBO513" s="99"/>
      <c r="DBP513" s="99"/>
      <c r="DBQ513" s="99"/>
      <c r="DBR513" s="100"/>
      <c r="DBS513" s="101"/>
      <c r="DBT513" s="99"/>
      <c r="DBU513" s="102"/>
      <c r="DBV513" s="103"/>
      <c r="DBW513" s="104"/>
      <c r="DBX513" s="105"/>
      <c r="DBY513" s="99"/>
      <c r="DBZ513" s="99"/>
      <c r="DCA513" s="99"/>
      <c r="DCB513" s="106"/>
      <c r="DCC513" s="99"/>
      <c r="DCD513" s="228"/>
      <c r="DCE513" s="229"/>
      <c r="DCF513" s="110"/>
      <c r="DCG513" s="111"/>
      <c r="DCH513" s="110"/>
      <c r="DCI513" s="112"/>
      <c r="DCJ513" s="230"/>
      <c r="DCK513" s="231"/>
      <c r="DCL513" s="231"/>
      <c r="DCM513" s="232"/>
      <c r="DCN513" s="114"/>
      <c r="DCO513" s="233"/>
      <c r="DCP513" s="234"/>
      <c r="DCQ513" s="233"/>
      <c r="DCR513" s="235"/>
      <c r="DCS513" s="117"/>
      <c r="DCT513" s="236"/>
      <c r="DCU513" s="237"/>
      <c r="DCV513" s="238"/>
      <c r="DCW513" s="239"/>
      <c r="DCX513" s="240"/>
      <c r="DCY513" s="241"/>
      <c r="DCZ513" s="242"/>
      <c r="DDA513" s="241"/>
      <c r="DDB513" s="243"/>
      <c r="DDC513" s="122"/>
      <c r="DDD513" s="244"/>
      <c r="DDE513" s="124"/>
      <c r="DDF513" s="245"/>
      <c r="DDG513" s="246"/>
      <c r="DDH513" s="111"/>
      <c r="DDI513" s="111"/>
      <c r="DDJ513" s="108"/>
      <c r="DDK513" s="99"/>
      <c r="DDL513" s="99"/>
      <c r="DDM513" s="99"/>
      <c r="DDN513" s="100"/>
      <c r="DDO513" s="101"/>
      <c r="DDP513" s="99"/>
      <c r="DDQ513" s="102"/>
      <c r="DDR513" s="103"/>
      <c r="DDS513" s="104"/>
      <c r="DDT513" s="105"/>
      <c r="DDU513" s="99"/>
      <c r="DDV513" s="99"/>
      <c r="DDW513" s="99"/>
      <c r="DDX513" s="106"/>
      <c r="DDY513" s="99"/>
      <c r="DDZ513" s="228"/>
      <c r="DEA513" s="229"/>
      <c r="DEB513" s="110"/>
      <c r="DEC513" s="111"/>
      <c r="DED513" s="110"/>
      <c r="DEE513" s="112"/>
      <c r="DEF513" s="230"/>
      <c r="DEG513" s="231"/>
      <c r="DEH513" s="231"/>
      <c r="DEI513" s="232"/>
      <c r="DEJ513" s="114"/>
      <c r="DEK513" s="233"/>
      <c r="DEL513" s="234"/>
      <c r="DEM513" s="233"/>
      <c r="DEN513" s="235"/>
      <c r="DEO513" s="117"/>
      <c r="DEP513" s="236"/>
      <c r="DEQ513" s="237"/>
      <c r="DER513" s="238"/>
      <c r="DES513" s="239"/>
      <c r="DET513" s="240"/>
      <c r="DEU513" s="241"/>
      <c r="DEV513" s="242"/>
      <c r="DEW513" s="241"/>
      <c r="DEX513" s="243"/>
      <c r="DEY513" s="122"/>
      <c r="DEZ513" s="244"/>
      <c r="DFA513" s="124"/>
      <c r="DFB513" s="245"/>
      <c r="DFC513" s="246"/>
      <c r="DFD513" s="111"/>
      <c r="DFE513" s="111"/>
      <c r="DFF513" s="108"/>
      <c r="DFG513" s="99"/>
      <c r="DFH513" s="99"/>
      <c r="DFI513" s="99"/>
      <c r="DFJ513" s="100"/>
      <c r="DFK513" s="101"/>
      <c r="DFL513" s="99"/>
      <c r="DFM513" s="102"/>
      <c r="DFN513" s="103"/>
      <c r="DFO513" s="104"/>
      <c r="DFP513" s="105"/>
      <c r="DFQ513" s="99"/>
      <c r="DFR513" s="99"/>
      <c r="DFS513" s="99"/>
      <c r="DFT513" s="106"/>
      <c r="DFU513" s="99"/>
      <c r="DFV513" s="228"/>
      <c r="DFW513" s="229"/>
      <c r="DFX513" s="110"/>
      <c r="DFY513" s="111"/>
      <c r="DFZ513" s="110"/>
      <c r="DGA513" s="112"/>
      <c r="DGB513" s="230"/>
      <c r="DGC513" s="231"/>
      <c r="DGD513" s="231"/>
      <c r="DGE513" s="232"/>
      <c r="DGF513" s="114"/>
      <c r="DGG513" s="233"/>
      <c r="DGH513" s="234"/>
      <c r="DGI513" s="233"/>
      <c r="DGJ513" s="235"/>
      <c r="DGK513" s="117"/>
      <c r="DGL513" s="236"/>
      <c r="DGM513" s="237"/>
      <c r="DGN513" s="238"/>
      <c r="DGO513" s="239"/>
      <c r="DGP513" s="240"/>
      <c r="DGQ513" s="241"/>
      <c r="DGR513" s="242"/>
      <c r="DGS513" s="241"/>
      <c r="DGT513" s="243"/>
      <c r="DGU513" s="122"/>
      <c r="DGV513" s="244"/>
      <c r="DGW513" s="124"/>
      <c r="DGX513" s="245"/>
      <c r="DGY513" s="246"/>
      <c r="DGZ513" s="111"/>
      <c r="DHA513" s="111"/>
      <c r="DHB513" s="108"/>
      <c r="DHC513" s="99"/>
      <c r="DHD513" s="99"/>
      <c r="DHE513" s="99"/>
      <c r="DHF513" s="100"/>
      <c r="DHG513" s="101"/>
      <c r="DHH513" s="99"/>
      <c r="DHI513" s="102"/>
      <c r="DHJ513" s="103"/>
      <c r="DHK513" s="104"/>
      <c r="DHL513" s="105"/>
      <c r="DHM513" s="99"/>
      <c r="DHN513" s="99"/>
      <c r="DHO513" s="99"/>
      <c r="DHP513" s="106"/>
      <c r="DHQ513" s="99"/>
      <c r="DHR513" s="228"/>
      <c r="DHS513" s="229"/>
      <c r="DHT513" s="110"/>
      <c r="DHU513" s="111"/>
      <c r="DHV513" s="110"/>
      <c r="DHW513" s="112"/>
      <c r="DHX513" s="230"/>
      <c r="DHY513" s="231"/>
      <c r="DHZ513" s="231"/>
      <c r="DIA513" s="232"/>
      <c r="DIB513" s="114"/>
      <c r="DIC513" s="233"/>
      <c r="DID513" s="234"/>
      <c r="DIE513" s="233"/>
      <c r="DIF513" s="235"/>
      <c r="DIG513" s="117"/>
      <c r="DIH513" s="236"/>
      <c r="DII513" s="237"/>
      <c r="DIJ513" s="238"/>
      <c r="DIK513" s="239"/>
      <c r="DIL513" s="240"/>
      <c r="DIM513" s="241"/>
      <c r="DIN513" s="242"/>
      <c r="DIO513" s="241"/>
      <c r="DIP513" s="243"/>
      <c r="DIQ513" s="122"/>
      <c r="DIR513" s="244"/>
      <c r="DIS513" s="124"/>
      <c r="DIT513" s="245"/>
      <c r="DIU513" s="246"/>
      <c r="DIV513" s="111"/>
      <c r="DIW513" s="111"/>
      <c r="DIX513" s="108"/>
      <c r="DIY513" s="99"/>
      <c r="DIZ513" s="99"/>
      <c r="DJA513" s="99"/>
      <c r="DJB513" s="100"/>
      <c r="DJC513" s="101"/>
      <c r="DJD513" s="99"/>
      <c r="DJE513" s="102"/>
      <c r="DJF513" s="103"/>
      <c r="DJG513" s="104"/>
      <c r="DJH513" s="105"/>
      <c r="DJI513" s="99"/>
      <c r="DJJ513" s="99"/>
      <c r="DJK513" s="99"/>
      <c r="DJL513" s="106"/>
      <c r="DJM513" s="99"/>
      <c r="DJN513" s="228"/>
      <c r="DJO513" s="229"/>
      <c r="DJP513" s="110"/>
      <c r="DJQ513" s="111"/>
      <c r="DJR513" s="110"/>
      <c r="DJS513" s="112"/>
      <c r="DJT513" s="230"/>
      <c r="DJU513" s="231"/>
      <c r="DJV513" s="231"/>
      <c r="DJW513" s="232"/>
      <c r="DJX513" s="114"/>
      <c r="DJY513" s="233"/>
      <c r="DJZ513" s="234"/>
      <c r="DKA513" s="233"/>
      <c r="DKB513" s="235"/>
      <c r="DKC513" s="117"/>
      <c r="DKD513" s="236"/>
      <c r="DKE513" s="237"/>
      <c r="DKF513" s="238"/>
      <c r="DKG513" s="239"/>
      <c r="DKH513" s="240"/>
      <c r="DKI513" s="241"/>
      <c r="DKJ513" s="242"/>
      <c r="DKK513" s="241"/>
      <c r="DKL513" s="243"/>
      <c r="DKM513" s="122"/>
      <c r="DKN513" s="244"/>
      <c r="DKO513" s="124"/>
      <c r="DKP513" s="245"/>
      <c r="DKQ513" s="246"/>
      <c r="DKR513" s="111"/>
      <c r="DKS513" s="111"/>
      <c r="DKT513" s="108"/>
      <c r="DKU513" s="99"/>
      <c r="DKV513" s="99"/>
      <c r="DKW513" s="99"/>
      <c r="DKX513" s="100"/>
      <c r="DKY513" s="101"/>
      <c r="DKZ513" s="99"/>
      <c r="DLA513" s="102"/>
      <c r="DLB513" s="103"/>
      <c r="DLC513" s="104"/>
      <c r="DLD513" s="105"/>
      <c r="DLE513" s="99"/>
      <c r="DLF513" s="99"/>
      <c r="DLG513" s="99"/>
      <c r="DLH513" s="106"/>
      <c r="DLI513" s="99"/>
      <c r="DLJ513" s="228"/>
      <c r="DLK513" s="229"/>
      <c r="DLL513" s="110"/>
      <c r="DLM513" s="111"/>
      <c r="DLN513" s="110"/>
      <c r="DLO513" s="112"/>
      <c r="DLP513" s="230"/>
      <c r="DLQ513" s="231"/>
      <c r="DLR513" s="231"/>
      <c r="DLS513" s="232"/>
      <c r="DLT513" s="114"/>
      <c r="DLU513" s="233"/>
      <c r="DLV513" s="234"/>
      <c r="DLW513" s="233"/>
      <c r="DLX513" s="235"/>
      <c r="DLY513" s="117"/>
      <c r="DLZ513" s="236"/>
      <c r="DMA513" s="237"/>
      <c r="DMB513" s="238"/>
      <c r="DMC513" s="239"/>
      <c r="DMD513" s="240"/>
      <c r="DME513" s="241"/>
      <c r="DMF513" s="242"/>
      <c r="DMG513" s="241"/>
      <c r="DMH513" s="243"/>
      <c r="DMI513" s="122"/>
      <c r="DMJ513" s="244"/>
      <c r="DMK513" s="124"/>
      <c r="DML513" s="245"/>
      <c r="DMM513" s="246"/>
      <c r="DMN513" s="111"/>
      <c r="DMO513" s="111"/>
      <c r="DMP513" s="108"/>
      <c r="DMQ513" s="99"/>
      <c r="DMR513" s="99"/>
      <c r="DMS513" s="99"/>
      <c r="DMT513" s="100"/>
      <c r="DMU513" s="101"/>
      <c r="DMV513" s="99"/>
      <c r="DMW513" s="102"/>
      <c r="DMX513" s="103"/>
      <c r="DMY513" s="104"/>
      <c r="DMZ513" s="105"/>
      <c r="DNA513" s="99"/>
      <c r="DNB513" s="99"/>
      <c r="DNC513" s="99"/>
      <c r="DND513" s="106"/>
      <c r="DNE513" s="99"/>
      <c r="DNF513" s="228"/>
      <c r="DNG513" s="229"/>
      <c r="DNH513" s="110"/>
      <c r="DNI513" s="111"/>
      <c r="DNJ513" s="110"/>
      <c r="DNK513" s="112"/>
      <c r="DNL513" s="230"/>
      <c r="DNM513" s="231"/>
      <c r="DNN513" s="231"/>
      <c r="DNO513" s="232"/>
      <c r="DNP513" s="114"/>
      <c r="DNQ513" s="233"/>
      <c r="DNR513" s="234"/>
      <c r="DNS513" s="233"/>
      <c r="DNT513" s="235"/>
      <c r="DNU513" s="117"/>
      <c r="DNV513" s="236"/>
      <c r="DNW513" s="237"/>
      <c r="DNX513" s="238"/>
      <c r="DNY513" s="239"/>
      <c r="DNZ513" s="240"/>
      <c r="DOA513" s="241"/>
      <c r="DOB513" s="242"/>
      <c r="DOC513" s="241"/>
      <c r="DOD513" s="243"/>
      <c r="DOE513" s="122"/>
      <c r="DOF513" s="244"/>
      <c r="DOG513" s="124"/>
      <c r="DOH513" s="245"/>
      <c r="DOI513" s="246"/>
      <c r="DOJ513" s="111"/>
      <c r="DOK513" s="111"/>
      <c r="DOL513" s="108"/>
      <c r="DOM513" s="99"/>
      <c r="DON513" s="99"/>
      <c r="DOO513" s="99"/>
      <c r="DOP513" s="100"/>
      <c r="DOQ513" s="101"/>
      <c r="DOR513" s="99"/>
      <c r="DOS513" s="102"/>
      <c r="DOT513" s="103"/>
      <c r="DOU513" s="104"/>
      <c r="DOV513" s="105"/>
      <c r="DOW513" s="99"/>
      <c r="DOX513" s="99"/>
      <c r="DOY513" s="99"/>
      <c r="DOZ513" s="106"/>
      <c r="DPA513" s="99"/>
      <c r="DPB513" s="228"/>
      <c r="DPC513" s="229"/>
      <c r="DPD513" s="110"/>
      <c r="DPE513" s="111"/>
      <c r="DPF513" s="110"/>
      <c r="DPG513" s="112"/>
      <c r="DPH513" s="230"/>
      <c r="DPI513" s="231"/>
      <c r="DPJ513" s="231"/>
      <c r="DPK513" s="232"/>
      <c r="DPL513" s="114"/>
      <c r="DPM513" s="233"/>
      <c r="DPN513" s="234"/>
      <c r="DPO513" s="233"/>
      <c r="DPP513" s="235"/>
      <c r="DPQ513" s="117"/>
      <c r="DPR513" s="236"/>
      <c r="DPS513" s="237"/>
      <c r="DPT513" s="238"/>
      <c r="DPU513" s="239"/>
      <c r="DPV513" s="240"/>
      <c r="DPW513" s="241"/>
      <c r="DPX513" s="242"/>
      <c r="DPY513" s="241"/>
      <c r="DPZ513" s="243"/>
      <c r="DQA513" s="122"/>
      <c r="DQB513" s="244"/>
      <c r="DQC513" s="124"/>
      <c r="DQD513" s="245"/>
      <c r="DQE513" s="246"/>
      <c r="DQF513" s="111"/>
      <c r="DQG513" s="111"/>
      <c r="DQH513" s="108"/>
      <c r="DQI513" s="99"/>
      <c r="DQJ513" s="99"/>
      <c r="DQK513" s="99"/>
      <c r="DQL513" s="100"/>
      <c r="DQM513" s="101"/>
      <c r="DQN513" s="99"/>
      <c r="DQO513" s="102"/>
      <c r="DQP513" s="103"/>
      <c r="DQQ513" s="104"/>
      <c r="DQR513" s="105"/>
      <c r="DQS513" s="99"/>
      <c r="DQT513" s="99"/>
      <c r="DQU513" s="99"/>
      <c r="DQV513" s="106"/>
      <c r="DQW513" s="99"/>
      <c r="DQX513" s="228"/>
      <c r="DQY513" s="229"/>
      <c r="DQZ513" s="110"/>
      <c r="DRA513" s="111"/>
      <c r="DRB513" s="110"/>
      <c r="DRC513" s="112"/>
      <c r="DRD513" s="230"/>
      <c r="DRE513" s="231"/>
      <c r="DRF513" s="231"/>
      <c r="DRG513" s="232"/>
      <c r="DRH513" s="114"/>
      <c r="DRI513" s="233"/>
      <c r="DRJ513" s="234"/>
      <c r="DRK513" s="233"/>
      <c r="DRL513" s="235"/>
      <c r="DRM513" s="117"/>
      <c r="DRN513" s="236"/>
      <c r="DRO513" s="237"/>
      <c r="DRP513" s="238"/>
      <c r="DRQ513" s="239"/>
      <c r="DRR513" s="240"/>
      <c r="DRS513" s="241"/>
      <c r="DRT513" s="242"/>
      <c r="DRU513" s="241"/>
      <c r="DRV513" s="243"/>
      <c r="DRW513" s="122"/>
      <c r="DRX513" s="244"/>
      <c r="DRY513" s="124"/>
      <c r="DRZ513" s="245"/>
      <c r="DSA513" s="246"/>
      <c r="DSB513" s="111"/>
      <c r="DSC513" s="111"/>
      <c r="DSD513" s="108"/>
      <c r="DSE513" s="99"/>
      <c r="DSF513" s="99"/>
      <c r="DSG513" s="99"/>
      <c r="DSH513" s="100"/>
      <c r="DSI513" s="101"/>
      <c r="DSJ513" s="99"/>
      <c r="DSK513" s="102"/>
      <c r="DSL513" s="103"/>
      <c r="DSM513" s="104"/>
      <c r="DSN513" s="105"/>
      <c r="DSO513" s="99"/>
      <c r="DSP513" s="99"/>
      <c r="DSQ513" s="99"/>
      <c r="DSR513" s="106"/>
      <c r="DSS513" s="99"/>
      <c r="DST513" s="228"/>
      <c r="DSU513" s="229"/>
      <c r="DSV513" s="110"/>
      <c r="DSW513" s="111"/>
      <c r="DSX513" s="110"/>
      <c r="DSY513" s="112"/>
      <c r="DSZ513" s="230"/>
      <c r="DTA513" s="231"/>
      <c r="DTB513" s="231"/>
      <c r="DTC513" s="232"/>
      <c r="DTD513" s="114"/>
      <c r="DTE513" s="233"/>
      <c r="DTF513" s="234"/>
      <c r="DTG513" s="233"/>
      <c r="DTH513" s="235"/>
      <c r="DTI513" s="117"/>
      <c r="DTJ513" s="236"/>
      <c r="DTK513" s="237"/>
      <c r="DTL513" s="238"/>
      <c r="DTM513" s="239"/>
      <c r="DTN513" s="240"/>
      <c r="DTO513" s="241"/>
      <c r="DTP513" s="242"/>
      <c r="DTQ513" s="241"/>
      <c r="DTR513" s="243"/>
      <c r="DTS513" s="122"/>
      <c r="DTT513" s="244"/>
      <c r="DTU513" s="124"/>
      <c r="DTV513" s="245"/>
      <c r="DTW513" s="246"/>
      <c r="DTX513" s="111"/>
      <c r="DTY513" s="111"/>
      <c r="DTZ513" s="108"/>
      <c r="DUA513" s="99"/>
      <c r="DUB513" s="99"/>
      <c r="DUC513" s="99"/>
      <c r="DUD513" s="100"/>
      <c r="DUE513" s="101"/>
      <c r="DUF513" s="99"/>
      <c r="DUG513" s="102"/>
      <c r="DUH513" s="103"/>
      <c r="DUI513" s="104"/>
      <c r="DUJ513" s="105"/>
      <c r="DUK513" s="99"/>
      <c r="DUL513" s="99"/>
      <c r="DUM513" s="99"/>
      <c r="DUN513" s="106"/>
      <c r="DUO513" s="99"/>
      <c r="DUP513" s="228"/>
      <c r="DUQ513" s="229"/>
      <c r="DUR513" s="110"/>
      <c r="DUS513" s="111"/>
      <c r="DUT513" s="110"/>
      <c r="DUU513" s="112"/>
      <c r="DUV513" s="230"/>
      <c r="DUW513" s="231"/>
      <c r="DUX513" s="231"/>
      <c r="DUY513" s="232"/>
      <c r="DUZ513" s="114"/>
      <c r="DVA513" s="233"/>
      <c r="DVB513" s="234"/>
      <c r="DVC513" s="233"/>
      <c r="DVD513" s="235"/>
      <c r="DVE513" s="117"/>
      <c r="DVF513" s="236"/>
      <c r="DVG513" s="237"/>
      <c r="DVH513" s="238"/>
      <c r="DVI513" s="239"/>
      <c r="DVJ513" s="240"/>
      <c r="DVK513" s="241"/>
      <c r="DVL513" s="242"/>
      <c r="DVM513" s="241"/>
      <c r="DVN513" s="243"/>
      <c r="DVO513" s="122"/>
      <c r="DVP513" s="244"/>
      <c r="DVQ513" s="124"/>
      <c r="DVR513" s="245"/>
      <c r="DVS513" s="246"/>
      <c r="DVT513" s="111"/>
      <c r="DVU513" s="111"/>
      <c r="DVV513" s="108"/>
      <c r="DVW513" s="99"/>
      <c r="DVX513" s="99"/>
      <c r="DVY513" s="99"/>
      <c r="DVZ513" s="100"/>
      <c r="DWA513" s="101"/>
      <c r="DWB513" s="99"/>
      <c r="DWC513" s="102"/>
      <c r="DWD513" s="103"/>
      <c r="DWE513" s="104"/>
      <c r="DWF513" s="105"/>
      <c r="DWG513" s="99"/>
      <c r="DWH513" s="99"/>
      <c r="DWI513" s="99"/>
      <c r="DWJ513" s="106"/>
      <c r="DWK513" s="99"/>
      <c r="DWL513" s="228"/>
      <c r="DWM513" s="229"/>
      <c r="DWN513" s="110"/>
      <c r="DWO513" s="111"/>
      <c r="DWP513" s="110"/>
      <c r="DWQ513" s="112"/>
      <c r="DWR513" s="230"/>
      <c r="DWS513" s="231"/>
      <c r="DWT513" s="231"/>
      <c r="DWU513" s="232"/>
      <c r="DWV513" s="114"/>
      <c r="DWW513" s="233"/>
      <c r="DWX513" s="234"/>
      <c r="DWY513" s="233"/>
      <c r="DWZ513" s="235"/>
      <c r="DXA513" s="117"/>
      <c r="DXB513" s="236"/>
      <c r="DXC513" s="237"/>
      <c r="DXD513" s="238"/>
      <c r="DXE513" s="239"/>
      <c r="DXF513" s="240"/>
      <c r="DXG513" s="241"/>
      <c r="DXH513" s="242"/>
      <c r="DXI513" s="241"/>
      <c r="DXJ513" s="243"/>
      <c r="DXK513" s="122"/>
      <c r="DXL513" s="244"/>
      <c r="DXM513" s="124"/>
      <c r="DXN513" s="245"/>
      <c r="DXO513" s="246"/>
      <c r="DXP513" s="111"/>
      <c r="DXQ513" s="111"/>
      <c r="DXR513" s="108"/>
      <c r="DXS513" s="99"/>
      <c r="DXT513" s="99"/>
      <c r="DXU513" s="99"/>
      <c r="DXV513" s="100"/>
      <c r="DXW513" s="101"/>
      <c r="DXX513" s="99"/>
      <c r="DXY513" s="102"/>
      <c r="DXZ513" s="103"/>
      <c r="DYA513" s="104"/>
      <c r="DYB513" s="105"/>
      <c r="DYC513" s="99"/>
      <c r="DYD513" s="99"/>
      <c r="DYE513" s="99"/>
      <c r="DYF513" s="106"/>
      <c r="DYG513" s="99"/>
      <c r="DYH513" s="228"/>
      <c r="DYI513" s="229"/>
      <c r="DYJ513" s="110"/>
      <c r="DYK513" s="111"/>
      <c r="DYL513" s="110"/>
      <c r="DYM513" s="112"/>
      <c r="DYN513" s="230"/>
      <c r="DYO513" s="231"/>
      <c r="DYP513" s="231"/>
      <c r="DYQ513" s="232"/>
      <c r="DYR513" s="114"/>
      <c r="DYS513" s="233"/>
      <c r="DYT513" s="234"/>
      <c r="DYU513" s="233"/>
      <c r="DYV513" s="235"/>
      <c r="DYW513" s="117"/>
      <c r="DYX513" s="236"/>
      <c r="DYY513" s="237"/>
      <c r="DYZ513" s="238"/>
      <c r="DZA513" s="239"/>
      <c r="DZB513" s="240"/>
      <c r="DZC513" s="241"/>
      <c r="DZD513" s="242"/>
      <c r="DZE513" s="241"/>
      <c r="DZF513" s="243"/>
      <c r="DZG513" s="122"/>
      <c r="DZH513" s="244"/>
      <c r="DZI513" s="124"/>
      <c r="DZJ513" s="245"/>
      <c r="DZK513" s="246"/>
      <c r="DZL513" s="111"/>
      <c r="DZM513" s="111"/>
      <c r="DZN513" s="108"/>
      <c r="DZO513" s="99"/>
      <c r="DZP513" s="99"/>
      <c r="DZQ513" s="99"/>
      <c r="DZR513" s="100"/>
      <c r="DZS513" s="101"/>
      <c r="DZT513" s="99"/>
      <c r="DZU513" s="102"/>
      <c r="DZV513" s="103"/>
      <c r="DZW513" s="104"/>
      <c r="DZX513" s="105"/>
      <c r="DZY513" s="99"/>
      <c r="DZZ513" s="99"/>
      <c r="EAA513" s="99"/>
      <c r="EAB513" s="106"/>
      <c r="EAC513" s="99"/>
      <c r="EAD513" s="228"/>
      <c r="EAE513" s="229"/>
      <c r="EAF513" s="110"/>
      <c r="EAG513" s="111"/>
      <c r="EAH513" s="110"/>
      <c r="EAI513" s="112"/>
      <c r="EAJ513" s="230"/>
      <c r="EAK513" s="231"/>
      <c r="EAL513" s="231"/>
      <c r="EAM513" s="232"/>
      <c r="EAN513" s="114"/>
      <c r="EAO513" s="233"/>
      <c r="EAP513" s="234"/>
      <c r="EAQ513" s="233"/>
      <c r="EAR513" s="235"/>
      <c r="EAS513" s="117"/>
      <c r="EAT513" s="236"/>
      <c r="EAU513" s="237"/>
      <c r="EAV513" s="238"/>
      <c r="EAW513" s="239"/>
      <c r="EAX513" s="240"/>
      <c r="EAY513" s="241"/>
      <c r="EAZ513" s="242"/>
      <c r="EBA513" s="241"/>
      <c r="EBB513" s="243"/>
      <c r="EBC513" s="122"/>
      <c r="EBD513" s="244"/>
      <c r="EBE513" s="124"/>
      <c r="EBF513" s="245"/>
      <c r="EBG513" s="246"/>
      <c r="EBH513" s="111"/>
      <c r="EBI513" s="111"/>
      <c r="EBJ513" s="108"/>
      <c r="EBK513" s="99"/>
      <c r="EBL513" s="99"/>
      <c r="EBM513" s="99"/>
      <c r="EBN513" s="100"/>
      <c r="EBO513" s="101"/>
      <c r="EBP513" s="99"/>
      <c r="EBQ513" s="102"/>
      <c r="EBR513" s="103"/>
      <c r="EBS513" s="104"/>
      <c r="EBT513" s="105"/>
      <c r="EBU513" s="99"/>
      <c r="EBV513" s="99"/>
      <c r="EBW513" s="99"/>
      <c r="EBX513" s="106"/>
      <c r="EBY513" s="99"/>
      <c r="EBZ513" s="228"/>
      <c r="ECA513" s="229"/>
      <c r="ECB513" s="110"/>
      <c r="ECC513" s="111"/>
      <c r="ECD513" s="110"/>
      <c r="ECE513" s="112"/>
      <c r="ECF513" s="230"/>
      <c r="ECG513" s="231"/>
      <c r="ECH513" s="231"/>
      <c r="ECI513" s="232"/>
      <c r="ECJ513" s="114"/>
      <c r="ECK513" s="233"/>
      <c r="ECL513" s="234"/>
      <c r="ECM513" s="233"/>
      <c r="ECN513" s="235"/>
      <c r="ECO513" s="117"/>
      <c r="ECP513" s="236"/>
      <c r="ECQ513" s="237"/>
      <c r="ECR513" s="238"/>
      <c r="ECS513" s="239"/>
      <c r="ECT513" s="240"/>
      <c r="ECU513" s="241"/>
      <c r="ECV513" s="242"/>
      <c r="ECW513" s="241"/>
      <c r="ECX513" s="243"/>
      <c r="ECY513" s="122"/>
      <c r="ECZ513" s="244"/>
      <c r="EDA513" s="124"/>
      <c r="EDB513" s="245"/>
      <c r="EDC513" s="246"/>
      <c r="EDD513" s="111"/>
      <c r="EDE513" s="111"/>
      <c r="EDF513" s="108"/>
      <c r="EDG513" s="99"/>
      <c r="EDH513" s="99"/>
      <c r="EDI513" s="99"/>
      <c r="EDJ513" s="100"/>
      <c r="EDK513" s="101"/>
      <c r="EDL513" s="99"/>
      <c r="EDM513" s="102"/>
      <c r="EDN513" s="103"/>
      <c r="EDO513" s="104"/>
      <c r="EDP513" s="105"/>
      <c r="EDQ513" s="99"/>
      <c r="EDR513" s="99"/>
      <c r="EDS513" s="99"/>
      <c r="EDT513" s="106"/>
      <c r="EDU513" s="99"/>
      <c r="EDV513" s="228"/>
      <c r="EDW513" s="229"/>
      <c r="EDX513" s="110"/>
      <c r="EDY513" s="111"/>
      <c r="EDZ513" s="110"/>
      <c r="EEA513" s="112"/>
      <c r="EEB513" s="230"/>
      <c r="EEC513" s="231"/>
      <c r="EED513" s="231"/>
      <c r="EEE513" s="232"/>
      <c r="EEF513" s="114"/>
      <c r="EEG513" s="233"/>
      <c r="EEH513" s="234"/>
      <c r="EEI513" s="233"/>
      <c r="EEJ513" s="235"/>
      <c r="EEK513" s="117"/>
      <c r="EEL513" s="236"/>
      <c r="EEM513" s="237"/>
      <c r="EEN513" s="238"/>
      <c r="EEO513" s="239"/>
      <c r="EEP513" s="240"/>
      <c r="EEQ513" s="241"/>
      <c r="EER513" s="242"/>
      <c r="EES513" s="241"/>
      <c r="EET513" s="243"/>
      <c r="EEU513" s="122"/>
      <c r="EEV513" s="244"/>
      <c r="EEW513" s="124"/>
      <c r="EEX513" s="245"/>
      <c r="EEY513" s="246"/>
      <c r="EEZ513" s="111"/>
      <c r="EFA513" s="111"/>
      <c r="EFB513" s="108"/>
      <c r="EFC513" s="99"/>
      <c r="EFD513" s="99"/>
      <c r="EFE513" s="99"/>
      <c r="EFF513" s="100"/>
      <c r="EFG513" s="101"/>
      <c r="EFH513" s="99"/>
      <c r="EFI513" s="102"/>
      <c r="EFJ513" s="103"/>
      <c r="EFK513" s="104"/>
      <c r="EFL513" s="105"/>
      <c r="EFM513" s="99"/>
      <c r="EFN513" s="99"/>
      <c r="EFO513" s="99"/>
      <c r="EFP513" s="106"/>
      <c r="EFQ513" s="99"/>
      <c r="EFR513" s="228"/>
      <c r="EFS513" s="229"/>
      <c r="EFT513" s="110"/>
      <c r="EFU513" s="111"/>
      <c r="EFV513" s="110"/>
      <c r="EFW513" s="112"/>
      <c r="EFX513" s="230"/>
      <c r="EFY513" s="231"/>
      <c r="EFZ513" s="231"/>
      <c r="EGA513" s="232"/>
      <c r="EGB513" s="114"/>
      <c r="EGC513" s="233"/>
      <c r="EGD513" s="234"/>
      <c r="EGE513" s="233"/>
      <c r="EGF513" s="235"/>
      <c r="EGG513" s="117"/>
      <c r="EGH513" s="236"/>
      <c r="EGI513" s="237"/>
      <c r="EGJ513" s="238"/>
      <c r="EGK513" s="239"/>
      <c r="EGL513" s="240"/>
      <c r="EGM513" s="241"/>
      <c r="EGN513" s="242"/>
      <c r="EGO513" s="241"/>
      <c r="EGP513" s="243"/>
      <c r="EGQ513" s="122"/>
      <c r="EGR513" s="244"/>
      <c r="EGS513" s="124"/>
      <c r="EGT513" s="245"/>
      <c r="EGU513" s="246"/>
      <c r="EGV513" s="111"/>
      <c r="EGW513" s="111"/>
      <c r="EGX513" s="108"/>
      <c r="EGY513" s="99"/>
      <c r="EGZ513" s="99"/>
      <c r="EHA513" s="99"/>
      <c r="EHB513" s="100"/>
      <c r="EHC513" s="101"/>
      <c r="EHD513" s="99"/>
      <c r="EHE513" s="102"/>
      <c r="EHF513" s="103"/>
      <c r="EHG513" s="104"/>
      <c r="EHH513" s="105"/>
      <c r="EHI513" s="99"/>
      <c r="EHJ513" s="99"/>
      <c r="EHK513" s="99"/>
      <c r="EHL513" s="106"/>
      <c r="EHM513" s="99"/>
      <c r="EHN513" s="228"/>
      <c r="EHO513" s="229"/>
      <c r="EHP513" s="110"/>
      <c r="EHQ513" s="111"/>
      <c r="EHR513" s="110"/>
      <c r="EHS513" s="112"/>
      <c r="EHT513" s="230"/>
      <c r="EHU513" s="231"/>
      <c r="EHV513" s="231"/>
      <c r="EHW513" s="232"/>
      <c r="EHX513" s="114"/>
      <c r="EHY513" s="233"/>
      <c r="EHZ513" s="234"/>
      <c r="EIA513" s="233"/>
      <c r="EIB513" s="235"/>
      <c r="EIC513" s="117"/>
      <c r="EID513" s="236"/>
      <c r="EIE513" s="237"/>
      <c r="EIF513" s="238"/>
      <c r="EIG513" s="239"/>
      <c r="EIH513" s="240"/>
      <c r="EII513" s="241"/>
      <c r="EIJ513" s="242"/>
      <c r="EIK513" s="241"/>
      <c r="EIL513" s="243"/>
      <c r="EIM513" s="122"/>
      <c r="EIN513" s="244"/>
      <c r="EIO513" s="124"/>
      <c r="EIP513" s="245"/>
      <c r="EIQ513" s="246"/>
      <c r="EIR513" s="111"/>
      <c r="EIS513" s="111"/>
      <c r="EIT513" s="108"/>
      <c r="EIU513" s="99"/>
      <c r="EIV513" s="99"/>
      <c r="EIW513" s="99"/>
      <c r="EIX513" s="100"/>
      <c r="EIY513" s="101"/>
      <c r="EIZ513" s="99"/>
      <c r="EJA513" s="102"/>
      <c r="EJB513" s="103"/>
      <c r="EJC513" s="104"/>
      <c r="EJD513" s="105"/>
      <c r="EJE513" s="99"/>
      <c r="EJF513" s="99"/>
      <c r="EJG513" s="99"/>
      <c r="EJH513" s="106"/>
      <c r="EJI513" s="99"/>
      <c r="EJJ513" s="228"/>
      <c r="EJK513" s="229"/>
      <c r="EJL513" s="110"/>
      <c r="EJM513" s="111"/>
      <c r="EJN513" s="110"/>
      <c r="EJO513" s="112"/>
      <c r="EJP513" s="230"/>
      <c r="EJQ513" s="231"/>
      <c r="EJR513" s="231"/>
      <c r="EJS513" s="232"/>
      <c r="EJT513" s="114"/>
      <c r="EJU513" s="233"/>
      <c r="EJV513" s="234"/>
      <c r="EJW513" s="233"/>
      <c r="EJX513" s="235"/>
      <c r="EJY513" s="117"/>
      <c r="EJZ513" s="236"/>
      <c r="EKA513" s="237"/>
      <c r="EKB513" s="238"/>
      <c r="EKC513" s="239"/>
      <c r="EKD513" s="240"/>
      <c r="EKE513" s="241"/>
      <c r="EKF513" s="242"/>
      <c r="EKG513" s="241"/>
      <c r="EKH513" s="243"/>
      <c r="EKI513" s="122"/>
      <c r="EKJ513" s="244"/>
      <c r="EKK513" s="124"/>
      <c r="EKL513" s="245"/>
      <c r="EKM513" s="246"/>
      <c r="EKN513" s="111"/>
      <c r="EKO513" s="111"/>
      <c r="EKP513" s="108"/>
      <c r="EKQ513" s="99"/>
      <c r="EKR513" s="99"/>
      <c r="EKS513" s="99"/>
      <c r="EKT513" s="100"/>
      <c r="EKU513" s="101"/>
      <c r="EKV513" s="99"/>
      <c r="EKW513" s="102"/>
      <c r="EKX513" s="103"/>
      <c r="EKY513" s="104"/>
      <c r="EKZ513" s="105"/>
      <c r="ELA513" s="99"/>
      <c r="ELB513" s="99"/>
      <c r="ELC513" s="99"/>
      <c r="ELD513" s="106"/>
      <c r="ELE513" s="99"/>
      <c r="ELF513" s="228"/>
      <c r="ELG513" s="229"/>
      <c r="ELH513" s="110"/>
      <c r="ELI513" s="111"/>
      <c r="ELJ513" s="110"/>
      <c r="ELK513" s="112"/>
      <c r="ELL513" s="230"/>
      <c r="ELM513" s="231"/>
      <c r="ELN513" s="231"/>
      <c r="ELO513" s="232"/>
      <c r="ELP513" s="114"/>
      <c r="ELQ513" s="233"/>
      <c r="ELR513" s="234"/>
      <c r="ELS513" s="233"/>
      <c r="ELT513" s="235"/>
      <c r="ELU513" s="117"/>
      <c r="ELV513" s="236"/>
      <c r="ELW513" s="237"/>
      <c r="ELX513" s="238"/>
      <c r="ELY513" s="239"/>
      <c r="ELZ513" s="240"/>
      <c r="EMA513" s="241"/>
      <c r="EMB513" s="242"/>
      <c r="EMC513" s="241"/>
      <c r="EMD513" s="243"/>
      <c r="EME513" s="122"/>
      <c r="EMF513" s="244"/>
      <c r="EMG513" s="124"/>
      <c r="EMH513" s="245"/>
      <c r="EMI513" s="246"/>
      <c r="EMJ513" s="111"/>
      <c r="EMK513" s="111"/>
      <c r="EML513" s="108"/>
      <c r="EMM513" s="99"/>
      <c r="EMN513" s="99"/>
      <c r="EMO513" s="99"/>
      <c r="EMP513" s="100"/>
      <c r="EMQ513" s="101"/>
      <c r="EMR513" s="99"/>
      <c r="EMS513" s="102"/>
      <c r="EMT513" s="103"/>
      <c r="EMU513" s="104"/>
      <c r="EMV513" s="105"/>
      <c r="EMW513" s="99"/>
      <c r="EMX513" s="99"/>
      <c r="EMY513" s="99"/>
      <c r="EMZ513" s="106"/>
      <c r="ENA513" s="99"/>
      <c r="ENB513" s="228"/>
      <c r="ENC513" s="229"/>
      <c r="END513" s="110"/>
      <c r="ENE513" s="111"/>
      <c r="ENF513" s="110"/>
      <c r="ENG513" s="112"/>
      <c r="ENH513" s="230"/>
      <c r="ENI513" s="231"/>
      <c r="ENJ513" s="231"/>
      <c r="ENK513" s="232"/>
      <c r="ENL513" s="114"/>
      <c r="ENM513" s="233"/>
      <c r="ENN513" s="234"/>
      <c r="ENO513" s="233"/>
      <c r="ENP513" s="235"/>
      <c r="ENQ513" s="117"/>
      <c r="ENR513" s="236"/>
      <c r="ENS513" s="237"/>
      <c r="ENT513" s="238"/>
      <c r="ENU513" s="239"/>
      <c r="ENV513" s="240"/>
      <c r="ENW513" s="241"/>
      <c r="ENX513" s="242"/>
      <c r="ENY513" s="241"/>
      <c r="ENZ513" s="243"/>
      <c r="EOA513" s="122"/>
      <c r="EOB513" s="244"/>
      <c r="EOC513" s="124"/>
      <c r="EOD513" s="245"/>
      <c r="EOE513" s="246"/>
      <c r="EOF513" s="111"/>
      <c r="EOG513" s="111"/>
      <c r="EOH513" s="108"/>
      <c r="EOI513" s="99"/>
      <c r="EOJ513" s="99"/>
      <c r="EOK513" s="99"/>
      <c r="EOL513" s="100"/>
      <c r="EOM513" s="101"/>
      <c r="EON513" s="99"/>
      <c r="EOO513" s="102"/>
      <c r="EOP513" s="103"/>
      <c r="EOQ513" s="104"/>
      <c r="EOR513" s="105"/>
      <c r="EOS513" s="99"/>
      <c r="EOT513" s="99"/>
      <c r="EOU513" s="99"/>
      <c r="EOV513" s="106"/>
      <c r="EOW513" s="99"/>
      <c r="EOX513" s="228"/>
      <c r="EOY513" s="229"/>
      <c r="EOZ513" s="110"/>
      <c r="EPA513" s="111"/>
      <c r="EPB513" s="110"/>
      <c r="EPC513" s="112"/>
      <c r="EPD513" s="230"/>
      <c r="EPE513" s="231"/>
      <c r="EPF513" s="231"/>
      <c r="EPG513" s="232"/>
      <c r="EPH513" s="114"/>
      <c r="EPI513" s="233"/>
      <c r="EPJ513" s="234"/>
      <c r="EPK513" s="233"/>
      <c r="EPL513" s="235"/>
      <c r="EPM513" s="117"/>
      <c r="EPN513" s="236"/>
      <c r="EPO513" s="237"/>
      <c r="EPP513" s="238"/>
      <c r="EPQ513" s="239"/>
      <c r="EPR513" s="240"/>
      <c r="EPS513" s="241"/>
      <c r="EPT513" s="242"/>
      <c r="EPU513" s="241"/>
      <c r="EPV513" s="243"/>
      <c r="EPW513" s="122"/>
      <c r="EPX513" s="244"/>
      <c r="EPY513" s="124"/>
      <c r="EPZ513" s="245"/>
      <c r="EQA513" s="246"/>
      <c r="EQB513" s="111"/>
      <c r="EQC513" s="111"/>
      <c r="EQD513" s="108"/>
      <c r="EQE513" s="99"/>
      <c r="EQF513" s="99"/>
      <c r="EQG513" s="99"/>
      <c r="EQH513" s="100"/>
      <c r="EQI513" s="101"/>
      <c r="EQJ513" s="99"/>
      <c r="EQK513" s="102"/>
      <c r="EQL513" s="103"/>
      <c r="EQM513" s="104"/>
      <c r="EQN513" s="105"/>
      <c r="EQO513" s="99"/>
      <c r="EQP513" s="99"/>
      <c r="EQQ513" s="99"/>
      <c r="EQR513" s="106"/>
      <c r="EQS513" s="99"/>
      <c r="EQT513" s="228"/>
      <c r="EQU513" s="229"/>
      <c r="EQV513" s="110"/>
      <c r="EQW513" s="111"/>
      <c r="EQX513" s="110"/>
      <c r="EQY513" s="112"/>
      <c r="EQZ513" s="230"/>
      <c r="ERA513" s="231"/>
      <c r="ERB513" s="231"/>
      <c r="ERC513" s="232"/>
      <c r="ERD513" s="114"/>
      <c r="ERE513" s="233"/>
      <c r="ERF513" s="234"/>
      <c r="ERG513" s="233"/>
      <c r="ERH513" s="235"/>
      <c r="ERI513" s="117"/>
      <c r="ERJ513" s="236"/>
      <c r="ERK513" s="237"/>
      <c r="ERL513" s="238"/>
      <c r="ERM513" s="239"/>
      <c r="ERN513" s="240"/>
      <c r="ERO513" s="241"/>
      <c r="ERP513" s="242"/>
      <c r="ERQ513" s="241"/>
      <c r="ERR513" s="243"/>
      <c r="ERS513" s="122"/>
      <c r="ERT513" s="244"/>
      <c r="ERU513" s="124"/>
      <c r="ERV513" s="245"/>
      <c r="ERW513" s="246"/>
      <c r="ERX513" s="111"/>
      <c r="ERY513" s="111"/>
      <c r="ERZ513" s="108"/>
      <c r="ESA513" s="99"/>
      <c r="ESB513" s="99"/>
      <c r="ESC513" s="99"/>
      <c r="ESD513" s="100"/>
      <c r="ESE513" s="101"/>
      <c r="ESF513" s="99"/>
      <c r="ESG513" s="102"/>
      <c r="ESH513" s="103"/>
      <c r="ESI513" s="104"/>
      <c r="ESJ513" s="105"/>
      <c r="ESK513" s="99"/>
      <c r="ESL513" s="99"/>
      <c r="ESM513" s="99"/>
      <c r="ESN513" s="106"/>
      <c r="ESO513" s="99"/>
      <c r="ESP513" s="228"/>
      <c r="ESQ513" s="229"/>
      <c r="ESR513" s="110"/>
      <c r="ESS513" s="111"/>
      <c r="EST513" s="110"/>
      <c r="ESU513" s="112"/>
      <c r="ESV513" s="230"/>
      <c r="ESW513" s="231"/>
      <c r="ESX513" s="231"/>
      <c r="ESY513" s="232"/>
      <c r="ESZ513" s="114"/>
      <c r="ETA513" s="233"/>
      <c r="ETB513" s="234"/>
      <c r="ETC513" s="233"/>
      <c r="ETD513" s="235"/>
      <c r="ETE513" s="117"/>
      <c r="ETF513" s="236"/>
      <c r="ETG513" s="237"/>
      <c r="ETH513" s="238"/>
      <c r="ETI513" s="239"/>
      <c r="ETJ513" s="240"/>
      <c r="ETK513" s="241"/>
      <c r="ETL513" s="242"/>
      <c r="ETM513" s="241"/>
      <c r="ETN513" s="243"/>
      <c r="ETO513" s="122"/>
      <c r="ETP513" s="244"/>
      <c r="ETQ513" s="124"/>
      <c r="ETR513" s="245"/>
      <c r="ETS513" s="246"/>
      <c r="ETT513" s="111"/>
      <c r="ETU513" s="111"/>
      <c r="ETV513" s="108"/>
      <c r="ETW513" s="99"/>
      <c r="ETX513" s="99"/>
      <c r="ETY513" s="99"/>
      <c r="ETZ513" s="100"/>
      <c r="EUA513" s="101"/>
      <c r="EUB513" s="99"/>
      <c r="EUC513" s="102"/>
      <c r="EUD513" s="103"/>
      <c r="EUE513" s="104"/>
      <c r="EUF513" s="105"/>
      <c r="EUG513" s="99"/>
      <c r="EUH513" s="99"/>
      <c r="EUI513" s="99"/>
      <c r="EUJ513" s="106"/>
      <c r="EUK513" s="99"/>
      <c r="EUL513" s="228"/>
      <c r="EUM513" s="229"/>
      <c r="EUN513" s="110"/>
      <c r="EUO513" s="111"/>
      <c r="EUP513" s="110"/>
      <c r="EUQ513" s="112"/>
      <c r="EUR513" s="230"/>
      <c r="EUS513" s="231"/>
      <c r="EUT513" s="231"/>
      <c r="EUU513" s="232"/>
      <c r="EUV513" s="114"/>
      <c r="EUW513" s="233"/>
      <c r="EUX513" s="234"/>
      <c r="EUY513" s="233"/>
      <c r="EUZ513" s="235"/>
      <c r="EVA513" s="117"/>
      <c r="EVB513" s="236"/>
      <c r="EVC513" s="237"/>
      <c r="EVD513" s="238"/>
      <c r="EVE513" s="239"/>
      <c r="EVF513" s="240"/>
      <c r="EVG513" s="241"/>
      <c r="EVH513" s="242"/>
      <c r="EVI513" s="241"/>
      <c r="EVJ513" s="243"/>
      <c r="EVK513" s="122"/>
      <c r="EVL513" s="244"/>
      <c r="EVM513" s="124"/>
      <c r="EVN513" s="245"/>
      <c r="EVO513" s="246"/>
      <c r="EVP513" s="111"/>
      <c r="EVQ513" s="111"/>
      <c r="EVR513" s="108"/>
      <c r="EVS513" s="99"/>
      <c r="EVT513" s="99"/>
      <c r="EVU513" s="99"/>
      <c r="EVV513" s="100"/>
      <c r="EVW513" s="101"/>
      <c r="EVX513" s="99"/>
      <c r="EVY513" s="102"/>
      <c r="EVZ513" s="103"/>
      <c r="EWA513" s="104"/>
      <c r="EWB513" s="105"/>
      <c r="EWC513" s="99"/>
      <c r="EWD513" s="99"/>
      <c r="EWE513" s="99"/>
      <c r="EWF513" s="106"/>
      <c r="EWG513" s="99"/>
      <c r="EWH513" s="228"/>
      <c r="EWI513" s="229"/>
      <c r="EWJ513" s="110"/>
      <c r="EWK513" s="111"/>
      <c r="EWL513" s="110"/>
      <c r="EWM513" s="112"/>
      <c r="EWN513" s="230"/>
      <c r="EWO513" s="231"/>
      <c r="EWP513" s="231"/>
      <c r="EWQ513" s="232"/>
      <c r="EWR513" s="114"/>
      <c r="EWS513" s="233"/>
      <c r="EWT513" s="234"/>
      <c r="EWU513" s="233"/>
      <c r="EWV513" s="235"/>
      <c r="EWW513" s="117"/>
      <c r="EWX513" s="236"/>
      <c r="EWY513" s="237"/>
      <c r="EWZ513" s="238"/>
      <c r="EXA513" s="239"/>
      <c r="EXB513" s="240"/>
      <c r="EXC513" s="241"/>
      <c r="EXD513" s="242"/>
      <c r="EXE513" s="241"/>
      <c r="EXF513" s="243"/>
      <c r="EXG513" s="122"/>
      <c r="EXH513" s="244"/>
      <c r="EXI513" s="124"/>
      <c r="EXJ513" s="245"/>
      <c r="EXK513" s="246"/>
      <c r="EXL513" s="111"/>
      <c r="EXM513" s="111"/>
      <c r="EXN513" s="108"/>
      <c r="EXO513" s="99"/>
      <c r="EXP513" s="99"/>
      <c r="EXQ513" s="99"/>
      <c r="EXR513" s="100"/>
      <c r="EXS513" s="101"/>
      <c r="EXT513" s="99"/>
      <c r="EXU513" s="102"/>
      <c r="EXV513" s="103"/>
      <c r="EXW513" s="104"/>
      <c r="EXX513" s="105"/>
      <c r="EXY513" s="99"/>
      <c r="EXZ513" s="99"/>
      <c r="EYA513" s="99"/>
      <c r="EYB513" s="106"/>
      <c r="EYC513" s="99"/>
      <c r="EYD513" s="228"/>
      <c r="EYE513" s="229"/>
      <c r="EYF513" s="110"/>
      <c r="EYG513" s="111"/>
      <c r="EYH513" s="110"/>
      <c r="EYI513" s="112"/>
      <c r="EYJ513" s="230"/>
      <c r="EYK513" s="231"/>
      <c r="EYL513" s="231"/>
      <c r="EYM513" s="232"/>
      <c r="EYN513" s="114"/>
      <c r="EYO513" s="233"/>
      <c r="EYP513" s="234"/>
      <c r="EYQ513" s="233"/>
      <c r="EYR513" s="235"/>
      <c r="EYS513" s="117"/>
      <c r="EYT513" s="236"/>
      <c r="EYU513" s="237"/>
      <c r="EYV513" s="238"/>
      <c r="EYW513" s="239"/>
      <c r="EYX513" s="240"/>
      <c r="EYY513" s="241"/>
      <c r="EYZ513" s="242"/>
      <c r="EZA513" s="241"/>
      <c r="EZB513" s="243"/>
      <c r="EZC513" s="122"/>
      <c r="EZD513" s="244"/>
      <c r="EZE513" s="124"/>
      <c r="EZF513" s="245"/>
      <c r="EZG513" s="246"/>
      <c r="EZH513" s="111"/>
      <c r="EZI513" s="111"/>
      <c r="EZJ513" s="108"/>
      <c r="EZK513" s="99"/>
      <c r="EZL513" s="99"/>
      <c r="EZM513" s="99"/>
      <c r="EZN513" s="100"/>
      <c r="EZO513" s="101"/>
      <c r="EZP513" s="99"/>
      <c r="EZQ513" s="102"/>
      <c r="EZR513" s="103"/>
      <c r="EZS513" s="104"/>
      <c r="EZT513" s="105"/>
      <c r="EZU513" s="99"/>
      <c r="EZV513" s="99"/>
      <c r="EZW513" s="99"/>
      <c r="EZX513" s="106"/>
      <c r="EZY513" s="99"/>
      <c r="EZZ513" s="228"/>
      <c r="FAA513" s="229"/>
      <c r="FAB513" s="110"/>
      <c r="FAC513" s="111"/>
      <c r="FAD513" s="110"/>
      <c r="FAE513" s="112"/>
      <c r="FAF513" s="230"/>
      <c r="FAG513" s="231"/>
      <c r="FAH513" s="231"/>
      <c r="FAI513" s="232"/>
      <c r="FAJ513" s="114"/>
      <c r="FAK513" s="233"/>
      <c r="FAL513" s="234"/>
      <c r="FAM513" s="233"/>
      <c r="FAN513" s="235"/>
      <c r="FAO513" s="117"/>
      <c r="FAP513" s="236"/>
      <c r="FAQ513" s="237"/>
      <c r="FAR513" s="238"/>
      <c r="FAS513" s="239"/>
      <c r="FAT513" s="240"/>
      <c r="FAU513" s="241"/>
      <c r="FAV513" s="242"/>
      <c r="FAW513" s="241"/>
      <c r="FAX513" s="243"/>
      <c r="FAY513" s="122"/>
      <c r="FAZ513" s="244"/>
      <c r="FBA513" s="124"/>
      <c r="FBB513" s="245"/>
      <c r="FBC513" s="246"/>
      <c r="FBD513" s="111"/>
      <c r="FBE513" s="111"/>
      <c r="FBF513" s="108"/>
      <c r="FBG513" s="99"/>
      <c r="FBH513" s="99"/>
      <c r="FBI513" s="99"/>
      <c r="FBJ513" s="100"/>
      <c r="FBK513" s="101"/>
      <c r="FBL513" s="99"/>
      <c r="FBM513" s="102"/>
      <c r="FBN513" s="103"/>
      <c r="FBO513" s="104"/>
      <c r="FBP513" s="105"/>
      <c r="FBQ513" s="99"/>
      <c r="FBR513" s="99"/>
      <c r="FBS513" s="99"/>
      <c r="FBT513" s="106"/>
      <c r="FBU513" s="99"/>
      <c r="FBV513" s="228"/>
      <c r="FBW513" s="229"/>
      <c r="FBX513" s="110"/>
      <c r="FBY513" s="111"/>
      <c r="FBZ513" s="110"/>
      <c r="FCA513" s="112"/>
      <c r="FCB513" s="230"/>
      <c r="FCC513" s="231"/>
      <c r="FCD513" s="231"/>
      <c r="FCE513" s="232"/>
      <c r="FCF513" s="114"/>
      <c r="FCG513" s="233"/>
      <c r="FCH513" s="234"/>
      <c r="FCI513" s="233"/>
      <c r="FCJ513" s="235"/>
      <c r="FCK513" s="117"/>
      <c r="FCL513" s="236"/>
      <c r="FCM513" s="237"/>
      <c r="FCN513" s="238"/>
      <c r="FCO513" s="239"/>
      <c r="FCP513" s="240"/>
      <c r="FCQ513" s="241"/>
      <c r="FCR513" s="242"/>
      <c r="FCS513" s="241"/>
      <c r="FCT513" s="243"/>
      <c r="FCU513" s="122"/>
      <c r="FCV513" s="244"/>
      <c r="FCW513" s="124"/>
      <c r="FCX513" s="245"/>
      <c r="FCY513" s="246"/>
      <c r="FCZ513" s="111"/>
      <c r="FDA513" s="111"/>
      <c r="FDB513" s="108"/>
      <c r="FDC513" s="99"/>
      <c r="FDD513" s="99"/>
      <c r="FDE513" s="99"/>
      <c r="FDF513" s="100"/>
      <c r="FDG513" s="101"/>
      <c r="FDH513" s="99"/>
      <c r="FDI513" s="102"/>
      <c r="FDJ513" s="103"/>
      <c r="FDK513" s="104"/>
      <c r="FDL513" s="105"/>
      <c r="FDM513" s="99"/>
      <c r="FDN513" s="99"/>
      <c r="FDO513" s="99"/>
      <c r="FDP513" s="106"/>
      <c r="FDQ513" s="99"/>
      <c r="FDR513" s="228"/>
      <c r="FDS513" s="229"/>
      <c r="FDT513" s="110"/>
      <c r="FDU513" s="111"/>
      <c r="FDV513" s="110"/>
      <c r="FDW513" s="112"/>
      <c r="FDX513" s="230"/>
      <c r="FDY513" s="231"/>
      <c r="FDZ513" s="231"/>
      <c r="FEA513" s="232"/>
      <c r="FEB513" s="114"/>
      <c r="FEC513" s="233"/>
      <c r="FED513" s="234"/>
      <c r="FEE513" s="233"/>
      <c r="FEF513" s="235"/>
      <c r="FEG513" s="117"/>
      <c r="FEH513" s="236"/>
      <c r="FEI513" s="237"/>
      <c r="FEJ513" s="238"/>
      <c r="FEK513" s="239"/>
      <c r="FEL513" s="240"/>
      <c r="FEM513" s="241"/>
      <c r="FEN513" s="242"/>
      <c r="FEO513" s="241"/>
      <c r="FEP513" s="243"/>
      <c r="FEQ513" s="122"/>
      <c r="FER513" s="244"/>
      <c r="FES513" s="124"/>
      <c r="FET513" s="245"/>
      <c r="FEU513" s="246"/>
      <c r="FEV513" s="111"/>
      <c r="FEW513" s="111"/>
      <c r="FEX513" s="108"/>
      <c r="FEY513" s="99"/>
      <c r="FEZ513" s="99"/>
      <c r="FFA513" s="99"/>
      <c r="FFB513" s="100"/>
      <c r="FFC513" s="101"/>
      <c r="FFD513" s="99"/>
      <c r="FFE513" s="102"/>
      <c r="FFF513" s="103"/>
      <c r="FFG513" s="104"/>
      <c r="FFH513" s="105"/>
      <c r="FFI513" s="99"/>
      <c r="FFJ513" s="99"/>
      <c r="FFK513" s="99"/>
      <c r="FFL513" s="106"/>
      <c r="FFM513" s="99"/>
      <c r="FFN513" s="228"/>
      <c r="FFO513" s="229"/>
      <c r="FFP513" s="110"/>
      <c r="FFQ513" s="111"/>
      <c r="FFR513" s="110"/>
      <c r="FFS513" s="112"/>
      <c r="FFT513" s="230"/>
      <c r="FFU513" s="231"/>
      <c r="FFV513" s="231"/>
      <c r="FFW513" s="232"/>
      <c r="FFX513" s="114"/>
      <c r="FFY513" s="233"/>
      <c r="FFZ513" s="234"/>
      <c r="FGA513" s="233"/>
      <c r="FGB513" s="235"/>
      <c r="FGC513" s="117"/>
      <c r="FGD513" s="236"/>
      <c r="FGE513" s="237"/>
      <c r="FGF513" s="238"/>
      <c r="FGG513" s="239"/>
      <c r="FGH513" s="240"/>
      <c r="FGI513" s="241"/>
      <c r="FGJ513" s="242"/>
      <c r="FGK513" s="241"/>
      <c r="FGL513" s="243"/>
      <c r="FGM513" s="122"/>
      <c r="FGN513" s="244"/>
      <c r="FGO513" s="124"/>
      <c r="FGP513" s="245"/>
      <c r="FGQ513" s="246"/>
      <c r="FGR513" s="111"/>
      <c r="FGS513" s="111"/>
      <c r="FGT513" s="108"/>
      <c r="FGU513" s="99"/>
      <c r="FGV513" s="99"/>
      <c r="FGW513" s="99"/>
      <c r="FGX513" s="100"/>
      <c r="FGY513" s="101"/>
      <c r="FGZ513" s="99"/>
      <c r="FHA513" s="102"/>
      <c r="FHB513" s="103"/>
      <c r="FHC513" s="104"/>
      <c r="FHD513" s="105"/>
      <c r="FHE513" s="99"/>
      <c r="FHF513" s="99"/>
      <c r="FHG513" s="99"/>
      <c r="FHH513" s="106"/>
      <c r="FHI513" s="99"/>
      <c r="FHJ513" s="228"/>
      <c r="FHK513" s="229"/>
      <c r="FHL513" s="110"/>
      <c r="FHM513" s="111"/>
      <c r="FHN513" s="110"/>
      <c r="FHO513" s="112"/>
      <c r="FHP513" s="230"/>
      <c r="FHQ513" s="231"/>
      <c r="FHR513" s="231"/>
      <c r="FHS513" s="232"/>
      <c r="FHT513" s="114"/>
      <c r="FHU513" s="233"/>
      <c r="FHV513" s="234"/>
      <c r="FHW513" s="233"/>
      <c r="FHX513" s="235"/>
      <c r="FHY513" s="117"/>
      <c r="FHZ513" s="236"/>
      <c r="FIA513" s="237"/>
      <c r="FIB513" s="238"/>
      <c r="FIC513" s="239"/>
      <c r="FID513" s="240"/>
      <c r="FIE513" s="241"/>
      <c r="FIF513" s="242"/>
      <c r="FIG513" s="241"/>
      <c r="FIH513" s="243"/>
      <c r="FII513" s="122"/>
      <c r="FIJ513" s="244"/>
      <c r="FIK513" s="124"/>
      <c r="FIL513" s="245"/>
      <c r="FIM513" s="246"/>
      <c r="FIN513" s="111"/>
      <c r="FIO513" s="111"/>
      <c r="FIP513" s="108"/>
      <c r="FIQ513" s="99"/>
      <c r="FIR513" s="99"/>
      <c r="FIS513" s="99"/>
      <c r="FIT513" s="100"/>
      <c r="FIU513" s="101"/>
      <c r="FIV513" s="99"/>
      <c r="FIW513" s="102"/>
      <c r="FIX513" s="103"/>
      <c r="FIY513" s="104"/>
      <c r="FIZ513" s="105"/>
      <c r="FJA513" s="99"/>
      <c r="FJB513" s="99"/>
      <c r="FJC513" s="99"/>
      <c r="FJD513" s="106"/>
      <c r="FJE513" s="99"/>
      <c r="FJF513" s="228"/>
      <c r="FJG513" s="229"/>
      <c r="FJH513" s="110"/>
      <c r="FJI513" s="111"/>
      <c r="FJJ513" s="110"/>
      <c r="FJK513" s="112"/>
      <c r="FJL513" s="230"/>
      <c r="FJM513" s="231"/>
      <c r="FJN513" s="231"/>
      <c r="FJO513" s="232"/>
      <c r="FJP513" s="114"/>
      <c r="FJQ513" s="233"/>
      <c r="FJR513" s="234"/>
      <c r="FJS513" s="233"/>
      <c r="FJT513" s="235"/>
      <c r="FJU513" s="117"/>
      <c r="FJV513" s="236"/>
      <c r="FJW513" s="237"/>
      <c r="FJX513" s="238"/>
      <c r="FJY513" s="239"/>
      <c r="FJZ513" s="240"/>
      <c r="FKA513" s="241"/>
      <c r="FKB513" s="242"/>
      <c r="FKC513" s="241"/>
      <c r="FKD513" s="243"/>
      <c r="FKE513" s="122"/>
      <c r="FKF513" s="244"/>
      <c r="FKG513" s="124"/>
      <c r="FKH513" s="245"/>
      <c r="FKI513" s="246"/>
      <c r="FKJ513" s="111"/>
      <c r="FKK513" s="111"/>
      <c r="FKL513" s="108"/>
      <c r="FKM513" s="99"/>
      <c r="FKN513" s="99"/>
      <c r="FKO513" s="99"/>
      <c r="FKP513" s="100"/>
      <c r="FKQ513" s="101"/>
      <c r="FKR513" s="99"/>
      <c r="FKS513" s="102"/>
      <c r="FKT513" s="103"/>
      <c r="FKU513" s="104"/>
      <c r="FKV513" s="105"/>
      <c r="FKW513" s="99"/>
      <c r="FKX513" s="99"/>
      <c r="FKY513" s="99"/>
      <c r="FKZ513" s="106"/>
      <c r="FLA513" s="99"/>
      <c r="FLB513" s="228"/>
      <c r="FLC513" s="229"/>
      <c r="FLD513" s="110"/>
      <c r="FLE513" s="111"/>
      <c r="FLF513" s="110"/>
      <c r="FLG513" s="112"/>
      <c r="FLH513" s="230"/>
      <c r="FLI513" s="231"/>
      <c r="FLJ513" s="231"/>
      <c r="FLK513" s="232"/>
      <c r="FLL513" s="114"/>
      <c r="FLM513" s="233"/>
      <c r="FLN513" s="234"/>
      <c r="FLO513" s="233"/>
      <c r="FLP513" s="235"/>
      <c r="FLQ513" s="117"/>
      <c r="FLR513" s="236"/>
      <c r="FLS513" s="237"/>
      <c r="FLT513" s="238"/>
      <c r="FLU513" s="239"/>
      <c r="FLV513" s="240"/>
      <c r="FLW513" s="241"/>
      <c r="FLX513" s="242"/>
      <c r="FLY513" s="241"/>
      <c r="FLZ513" s="243"/>
      <c r="FMA513" s="122"/>
      <c r="FMB513" s="244"/>
      <c r="FMC513" s="124"/>
      <c r="FMD513" s="245"/>
      <c r="FME513" s="246"/>
      <c r="FMF513" s="111"/>
      <c r="FMG513" s="111"/>
      <c r="FMH513" s="108"/>
      <c r="FMI513" s="99"/>
      <c r="FMJ513" s="99"/>
      <c r="FMK513" s="99"/>
      <c r="FML513" s="100"/>
      <c r="FMM513" s="101"/>
      <c r="FMN513" s="99"/>
      <c r="FMO513" s="102"/>
      <c r="FMP513" s="103"/>
      <c r="FMQ513" s="104"/>
      <c r="FMR513" s="105"/>
      <c r="FMS513" s="99"/>
      <c r="FMT513" s="99"/>
      <c r="FMU513" s="99"/>
      <c r="FMV513" s="106"/>
      <c r="FMW513" s="99"/>
      <c r="FMX513" s="228"/>
      <c r="FMY513" s="229"/>
      <c r="FMZ513" s="110"/>
      <c r="FNA513" s="111"/>
      <c r="FNB513" s="110"/>
      <c r="FNC513" s="112"/>
      <c r="FND513" s="230"/>
      <c r="FNE513" s="231"/>
      <c r="FNF513" s="231"/>
      <c r="FNG513" s="232"/>
      <c r="FNH513" s="114"/>
      <c r="FNI513" s="233"/>
      <c r="FNJ513" s="234"/>
      <c r="FNK513" s="233"/>
      <c r="FNL513" s="235"/>
      <c r="FNM513" s="117"/>
      <c r="FNN513" s="236"/>
      <c r="FNO513" s="237"/>
      <c r="FNP513" s="238"/>
      <c r="FNQ513" s="239"/>
      <c r="FNR513" s="240"/>
      <c r="FNS513" s="241"/>
      <c r="FNT513" s="242"/>
      <c r="FNU513" s="241"/>
      <c r="FNV513" s="243"/>
      <c r="FNW513" s="122"/>
      <c r="FNX513" s="244"/>
      <c r="FNY513" s="124"/>
      <c r="FNZ513" s="245"/>
      <c r="FOA513" s="246"/>
      <c r="FOB513" s="111"/>
      <c r="FOC513" s="111"/>
      <c r="FOD513" s="108"/>
      <c r="FOE513" s="99"/>
      <c r="FOF513" s="99"/>
      <c r="FOG513" s="99"/>
      <c r="FOH513" s="100"/>
      <c r="FOI513" s="101"/>
      <c r="FOJ513" s="99"/>
      <c r="FOK513" s="102"/>
      <c r="FOL513" s="103"/>
      <c r="FOM513" s="104"/>
      <c r="FON513" s="105"/>
      <c r="FOO513" s="99"/>
      <c r="FOP513" s="99"/>
      <c r="FOQ513" s="99"/>
      <c r="FOR513" s="106"/>
      <c r="FOS513" s="99"/>
      <c r="FOT513" s="228"/>
      <c r="FOU513" s="229"/>
      <c r="FOV513" s="110"/>
      <c r="FOW513" s="111"/>
      <c r="FOX513" s="110"/>
      <c r="FOY513" s="112"/>
      <c r="FOZ513" s="230"/>
      <c r="FPA513" s="231"/>
      <c r="FPB513" s="231"/>
      <c r="FPC513" s="232"/>
      <c r="FPD513" s="114"/>
      <c r="FPE513" s="233"/>
      <c r="FPF513" s="234"/>
      <c r="FPG513" s="233"/>
      <c r="FPH513" s="235"/>
      <c r="FPI513" s="117"/>
      <c r="FPJ513" s="236"/>
      <c r="FPK513" s="237"/>
      <c r="FPL513" s="238"/>
      <c r="FPM513" s="239"/>
      <c r="FPN513" s="240"/>
      <c r="FPO513" s="241"/>
      <c r="FPP513" s="242"/>
      <c r="FPQ513" s="241"/>
      <c r="FPR513" s="243"/>
      <c r="FPS513" s="122"/>
      <c r="FPT513" s="244"/>
      <c r="FPU513" s="124"/>
      <c r="FPV513" s="245"/>
      <c r="FPW513" s="246"/>
      <c r="FPX513" s="111"/>
      <c r="FPY513" s="111"/>
      <c r="FPZ513" s="108"/>
      <c r="FQA513" s="99"/>
      <c r="FQB513" s="99"/>
      <c r="FQC513" s="99"/>
      <c r="FQD513" s="100"/>
      <c r="FQE513" s="101"/>
      <c r="FQF513" s="99"/>
      <c r="FQG513" s="102"/>
      <c r="FQH513" s="103"/>
      <c r="FQI513" s="104"/>
      <c r="FQJ513" s="105"/>
      <c r="FQK513" s="99"/>
      <c r="FQL513" s="99"/>
      <c r="FQM513" s="99"/>
      <c r="FQN513" s="106"/>
      <c r="FQO513" s="99"/>
      <c r="FQP513" s="228"/>
      <c r="FQQ513" s="229"/>
      <c r="FQR513" s="110"/>
      <c r="FQS513" s="111"/>
      <c r="FQT513" s="110"/>
      <c r="FQU513" s="112"/>
      <c r="FQV513" s="230"/>
      <c r="FQW513" s="231"/>
      <c r="FQX513" s="231"/>
      <c r="FQY513" s="232"/>
      <c r="FQZ513" s="114"/>
      <c r="FRA513" s="233"/>
      <c r="FRB513" s="234"/>
      <c r="FRC513" s="233"/>
      <c r="FRD513" s="235"/>
      <c r="FRE513" s="117"/>
      <c r="FRF513" s="236"/>
      <c r="FRG513" s="237"/>
      <c r="FRH513" s="238"/>
      <c r="FRI513" s="239"/>
      <c r="FRJ513" s="240"/>
      <c r="FRK513" s="241"/>
      <c r="FRL513" s="242"/>
      <c r="FRM513" s="241"/>
      <c r="FRN513" s="243"/>
      <c r="FRO513" s="122"/>
      <c r="FRP513" s="244"/>
      <c r="FRQ513" s="124"/>
      <c r="FRR513" s="245"/>
      <c r="FRS513" s="246"/>
      <c r="FRT513" s="111"/>
      <c r="FRU513" s="111"/>
      <c r="FRV513" s="108"/>
      <c r="FRW513" s="99"/>
      <c r="FRX513" s="99"/>
      <c r="FRY513" s="99"/>
      <c r="FRZ513" s="100"/>
      <c r="FSA513" s="101"/>
      <c r="FSB513" s="99"/>
      <c r="FSC513" s="102"/>
      <c r="FSD513" s="103"/>
      <c r="FSE513" s="104"/>
      <c r="FSF513" s="105"/>
      <c r="FSG513" s="99"/>
      <c r="FSH513" s="99"/>
      <c r="FSI513" s="99"/>
      <c r="FSJ513" s="106"/>
      <c r="FSK513" s="99"/>
      <c r="FSL513" s="228"/>
      <c r="FSM513" s="229"/>
      <c r="FSN513" s="110"/>
      <c r="FSO513" s="111"/>
      <c r="FSP513" s="110"/>
      <c r="FSQ513" s="112"/>
      <c r="FSR513" s="230"/>
      <c r="FSS513" s="231"/>
      <c r="FST513" s="231"/>
      <c r="FSU513" s="232"/>
      <c r="FSV513" s="114"/>
      <c r="FSW513" s="233"/>
      <c r="FSX513" s="234"/>
      <c r="FSY513" s="233"/>
      <c r="FSZ513" s="235"/>
      <c r="FTA513" s="117"/>
      <c r="FTB513" s="236"/>
      <c r="FTC513" s="237"/>
      <c r="FTD513" s="238"/>
      <c r="FTE513" s="239"/>
      <c r="FTF513" s="240"/>
      <c r="FTG513" s="241"/>
      <c r="FTH513" s="242"/>
      <c r="FTI513" s="241"/>
      <c r="FTJ513" s="243"/>
      <c r="FTK513" s="122"/>
      <c r="FTL513" s="244"/>
      <c r="FTM513" s="124"/>
      <c r="FTN513" s="245"/>
      <c r="FTO513" s="246"/>
      <c r="FTP513" s="111"/>
      <c r="FTQ513" s="111"/>
      <c r="FTR513" s="108"/>
      <c r="FTS513" s="99"/>
      <c r="FTT513" s="99"/>
      <c r="FTU513" s="99"/>
      <c r="FTV513" s="100"/>
      <c r="FTW513" s="101"/>
      <c r="FTX513" s="99"/>
      <c r="FTY513" s="102"/>
      <c r="FTZ513" s="103"/>
      <c r="FUA513" s="104"/>
      <c r="FUB513" s="105"/>
      <c r="FUC513" s="99"/>
      <c r="FUD513" s="99"/>
      <c r="FUE513" s="99"/>
      <c r="FUF513" s="106"/>
      <c r="FUG513" s="99"/>
      <c r="FUH513" s="228"/>
      <c r="FUI513" s="229"/>
      <c r="FUJ513" s="110"/>
      <c r="FUK513" s="111"/>
      <c r="FUL513" s="110"/>
      <c r="FUM513" s="112"/>
      <c r="FUN513" s="230"/>
      <c r="FUO513" s="231"/>
      <c r="FUP513" s="231"/>
      <c r="FUQ513" s="232"/>
      <c r="FUR513" s="114"/>
      <c r="FUS513" s="233"/>
      <c r="FUT513" s="234"/>
      <c r="FUU513" s="233"/>
      <c r="FUV513" s="235"/>
      <c r="FUW513" s="117"/>
      <c r="FUX513" s="236"/>
      <c r="FUY513" s="237"/>
      <c r="FUZ513" s="238"/>
      <c r="FVA513" s="239"/>
      <c r="FVB513" s="240"/>
      <c r="FVC513" s="241"/>
      <c r="FVD513" s="242"/>
      <c r="FVE513" s="241"/>
      <c r="FVF513" s="243"/>
      <c r="FVG513" s="122"/>
      <c r="FVH513" s="244"/>
      <c r="FVI513" s="124"/>
      <c r="FVJ513" s="245"/>
      <c r="FVK513" s="246"/>
      <c r="FVL513" s="111"/>
      <c r="FVM513" s="111"/>
      <c r="FVN513" s="108"/>
      <c r="FVO513" s="99"/>
      <c r="FVP513" s="99"/>
      <c r="FVQ513" s="99"/>
      <c r="FVR513" s="100"/>
      <c r="FVS513" s="101"/>
      <c r="FVT513" s="99"/>
      <c r="FVU513" s="102"/>
      <c r="FVV513" s="103"/>
      <c r="FVW513" s="104"/>
      <c r="FVX513" s="105"/>
      <c r="FVY513" s="99"/>
      <c r="FVZ513" s="99"/>
      <c r="FWA513" s="99"/>
      <c r="FWB513" s="106"/>
      <c r="FWC513" s="99"/>
      <c r="FWD513" s="228"/>
      <c r="FWE513" s="229"/>
      <c r="FWF513" s="110"/>
      <c r="FWG513" s="111"/>
      <c r="FWH513" s="110"/>
      <c r="FWI513" s="112"/>
      <c r="FWJ513" s="230"/>
      <c r="FWK513" s="231"/>
      <c r="FWL513" s="231"/>
      <c r="FWM513" s="232"/>
      <c r="FWN513" s="114"/>
      <c r="FWO513" s="233"/>
      <c r="FWP513" s="234"/>
      <c r="FWQ513" s="233"/>
      <c r="FWR513" s="235"/>
      <c r="FWS513" s="117"/>
      <c r="FWT513" s="236"/>
      <c r="FWU513" s="237"/>
      <c r="FWV513" s="238"/>
      <c r="FWW513" s="239"/>
      <c r="FWX513" s="240"/>
      <c r="FWY513" s="241"/>
      <c r="FWZ513" s="242"/>
      <c r="FXA513" s="241"/>
      <c r="FXB513" s="243"/>
      <c r="FXC513" s="122"/>
      <c r="FXD513" s="244"/>
      <c r="FXE513" s="124"/>
      <c r="FXF513" s="245"/>
      <c r="FXG513" s="246"/>
      <c r="FXH513" s="111"/>
      <c r="FXI513" s="111"/>
      <c r="FXJ513" s="108"/>
      <c r="FXK513" s="99"/>
      <c r="FXL513" s="99"/>
      <c r="FXM513" s="99"/>
      <c r="FXN513" s="100"/>
      <c r="FXO513" s="101"/>
      <c r="FXP513" s="99"/>
      <c r="FXQ513" s="102"/>
      <c r="FXR513" s="103"/>
      <c r="FXS513" s="104"/>
      <c r="FXT513" s="105"/>
      <c r="FXU513" s="99"/>
      <c r="FXV513" s="99"/>
      <c r="FXW513" s="99"/>
      <c r="FXX513" s="106"/>
      <c r="FXY513" s="99"/>
      <c r="FXZ513" s="228"/>
      <c r="FYA513" s="229"/>
      <c r="FYB513" s="110"/>
      <c r="FYC513" s="111"/>
      <c r="FYD513" s="110"/>
      <c r="FYE513" s="112"/>
      <c r="FYF513" s="230"/>
      <c r="FYG513" s="231"/>
      <c r="FYH513" s="231"/>
      <c r="FYI513" s="232"/>
      <c r="FYJ513" s="114"/>
      <c r="FYK513" s="233"/>
      <c r="FYL513" s="234"/>
      <c r="FYM513" s="233"/>
      <c r="FYN513" s="235"/>
      <c r="FYO513" s="117"/>
      <c r="FYP513" s="236"/>
      <c r="FYQ513" s="237"/>
      <c r="FYR513" s="238"/>
      <c r="FYS513" s="239"/>
      <c r="FYT513" s="240"/>
      <c r="FYU513" s="241"/>
      <c r="FYV513" s="242"/>
      <c r="FYW513" s="241"/>
      <c r="FYX513" s="243"/>
      <c r="FYY513" s="122"/>
      <c r="FYZ513" s="244"/>
      <c r="FZA513" s="124"/>
      <c r="FZB513" s="245"/>
      <c r="FZC513" s="246"/>
      <c r="FZD513" s="111"/>
      <c r="FZE513" s="111"/>
      <c r="FZF513" s="108"/>
      <c r="FZG513" s="99"/>
      <c r="FZH513" s="99"/>
      <c r="FZI513" s="99"/>
      <c r="FZJ513" s="100"/>
      <c r="FZK513" s="101"/>
      <c r="FZL513" s="99"/>
      <c r="FZM513" s="102"/>
      <c r="FZN513" s="103"/>
      <c r="FZO513" s="104"/>
      <c r="FZP513" s="105"/>
      <c r="FZQ513" s="99"/>
      <c r="FZR513" s="99"/>
      <c r="FZS513" s="99"/>
      <c r="FZT513" s="106"/>
      <c r="FZU513" s="99"/>
      <c r="FZV513" s="228"/>
      <c r="FZW513" s="229"/>
      <c r="FZX513" s="110"/>
      <c r="FZY513" s="111"/>
      <c r="FZZ513" s="110"/>
      <c r="GAA513" s="112"/>
      <c r="GAB513" s="230"/>
      <c r="GAC513" s="231"/>
      <c r="GAD513" s="231"/>
      <c r="GAE513" s="232"/>
      <c r="GAF513" s="114"/>
      <c r="GAG513" s="233"/>
      <c r="GAH513" s="234"/>
      <c r="GAI513" s="233"/>
      <c r="GAJ513" s="235"/>
      <c r="GAK513" s="117"/>
      <c r="GAL513" s="236"/>
      <c r="GAM513" s="237"/>
      <c r="GAN513" s="238"/>
      <c r="GAO513" s="239"/>
      <c r="GAP513" s="240"/>
      <c r="GAQ513" s="241"/>
      <c r="GAR513" s="242"/>
      <c r="GAS513" s="241"/>
      <c r="GAT513" s="243"/>
      <c r="GAU513" s="122"/>
      <c r="GAV513" s="244"/>
      <c r="GAW513" s="124"/>
      <c r="GAX513" s="245"/>
      <c r="GAY513" s="246"/>
      <c r="GAZ513" s="111"/>
      <c r="GBA513" s="111"/>
      <c r="GBB513" s="108"/>
      <c r="GBC513" s="99"/>
      <c r="GBD513" s="99"/>
      <c r="GBE513" s="99"/>
      <c r="GBF513" s="100"/>
      <c r="GBG513" s="101"/>
      <c r="GBH513" s="99"/>
      <c r="GBI513" s="102"/>
      <c r="GBJ513" s="103"/>
      <c r="GBK513" s="104"/>
      <c r="GBL513" s="105"/>
      <c r="GBM513" s="99"/>
      <c r="GBN513" s="99"/>
      <c r="GBO513" s="99"/>
      <c r="GBP513" s="106"/>
      <c r="GBQ513" s="99"/>
      <c r="GBR513" s="228"/>
      <c r="GBS513" s="229"/>
      <c r="GBT513" s="110"/>
      <c r="GBU513" s="111"/>
      <c r="GBV513" s="110"/>
      <c r="GBW513" s="112"/>
      <c r="GBX513" s="230"/>
      <c r="GBY513" s="231"/>
      <c r="GBZ513" s="231"/>
      <c r="GCA513" s="232"/>
      <c r="GCB513" s="114"/>
      <c r="GCC513" s="233"/>
      <c r="GCD513" s="234"/>
      <c r="GCE513" s="233"/>
      <c r="GCF513" s="235"/>
      <c r="GCG513" s="117"/>
      <c r="GCH513" s="236"/>
      <c r="GCI513" s="237"/>
      <c r="GCJ513" s="238"/>
      <c r="GCK513" s="239"/>
      <c r="GCL513" s="240"/>
      <c r="GCM513" s="241"/>
      <c r="GCN513" s="242"/>
      <c r="GCO513" s="241"/>
      <c r="GCP513" s="243"/>
      <c r="GCQ513" s="122"/>
      <c r="GCR513" s="244"/>
      <c r="GCS513" s="124"/>
      <c r="GCT513" s="245"/>
      <c r="GCU513" s="246"/>
      <c r="GCV513" s="111"/>
      <c r="GCW513" s="111"/>
      <c r="GCX513" s="108"/>
      <c r="GCY513" s="99"/>
      <c r="GCZ513" s="99"/>
      <c r="GDA513" s="99"/>
      <c r="GDB513" s="100"/>
      <c r="GDC513" s="101"/>
      <c r="GDD513" s="99"/>
      <c r="GDE513" s="102"/>
      <c r="GDF513" s="103"/>
      <c r="GDG513" s="104"/>
      <c r="GDH513" s="105"/>
      <c r="GDI513" s="99"/>
      <c r="GDJ513" s="99"/>
      <c r="GDK513" s="99"/>
      <c r="GDL513" s="106"/>
      <c r="GDM513" s="99"/>
      <c r="GDN513" s="228"/>
      <c r="GDO513" s="229"/>
      <c r="GDP513" s="110"/>
      <c r="GDQ513" s="111"/>
      <c r="GDR513" s="110"/>
      <c r="GDS513" s="112"/>
      <c r="GDT513" s="230"/>
      <c r="GDU513" s="231"/>
      <c r="GDV513" s="231"/>
      <c r="GDW513" s="232"/>
      <c r="GDX513" s="114"/>
      <c r="GDY513" s="233"/>
      <c r="GDZ513" s="234"/>
      <c r="GEA513" s="233"/>
      <c r="GEB513" s="235"/>
      <c r="GEC513" s="117"/>
      <c r="GED513" s="236"/>
      <c r="GEE513" s="237"/>
      <c r="GEF513" s="238"/>
      <c r="GEG513" s="239"/>
      <c r="GEH513" s="240"/>
      <c r="GEI513" s="241"/>
      <c r="GEJ513" s="242"/>
      <c r="GEK513" s="241"/>
      <c r="GEL513" s="243"/>
      <c r="GEM513" s="122"/>
      <c r="GEN513" s="244"/>
      <c r="GEO513" s="124"/>
      <c r="GEP513" s="245"/>
      <c r="GEQ513" s="246"/>
      <c r="GER513" s="111"/>
      <c r="GES513" s="111"/>
      <c r="GET513" s="108"/>
      <c r="GEU513" s="99"/>
      <c r="GEV513" s="99"/>
      <c r="GEW513" s="99"/>
      <c r="GEX513" s="100"/>
      <c r="GEY513" s="101"/>
      <c r="GEZ513" s="99"/>
      <c r="GFA513" s="102"/>
      <c r="GFB513" s="103"/>
      <c r="GFC513" s="104"/>
      <c r="GFD513" s="105"/>
      <c r="GFE513" s="99"/>
      <c r="GFF513" s="99"/>
      <c r="GFG513" s="99"/>
      <c r="GFH513" s="106"/>
      <c r="GFI513" s="99"/>
      <c r="GFJ513" s="228"/>
      <c r="GFK513" s="229"/>
      <c r="GFL513" s="110"/>
      <c r="GFM513" s="111"/>
      <c r="GFN513" s="110"/>
      <c r="GFO513" s="112"/>
      <c r="GFP513" s="230"/>
      <c r="GFQ513" s="231"/>
      <c r="GFR513" s="231"/>
      <c r="GFS513" s="232"/>
      <c r="GFT513" s="114"/>
      <c r="GFU513" s="233"/>
      <c r="GFV513" s="234"/>
      <c r="GFW513" s="233"/>
      <c r="GFX513" s="235"/>
      <c r="GFY513" s="117"/>
      <c r="GFZ513" s="236"/>
      <c r="GGA513" s="237"/>
      <c r="GGB513" s="238"/>
      <c r="GGC513" s="239"/>
      <c r="GGD513" s="240"/>
      <c r="GGE513" s="241"/>
      <c r="GGF513" s="242"/>
      <c r="GGG513" s="241"/>
      <c r="GGH513" s="243"/>
      <c r="GGI513" s="122"/>
      <c r="GGJ513" s="244"/>
      <c r="GGK513" s="124"/>
      <c r="GGL513" s="245"/>
      <c r="GGM513" s="246"/>
      <c r="GGN513" s="111"/>
      <c r="GGO513" s="111"/>
      <c r="GGP513" s="108"/>
      <c r="GGQ513" s="99"/>
      <c r="GGR513" s="99"/>
      <c r="GGS513" s="99"/>
      <c r="GGT513" s="100"/>
      <c r="GGU513" s="101"/>
      <c r="GGV513" s="99"/>
      <c r="GGW513" s="102"/>
      <c r="GGX513" s="103"/>
      <c r="GGY513" s="104"/>
      <c r="GGZ513" s="105"/>
      <c r="GHA513" s="99"/>
      <c r="GHB513" s="99"/>
      <c r="GHC513" s="99"/>
      <c r="GHD513" s="106"/>
      <c r="GHE513" s="99"/>
      <c r="GHF513" s="228"/>
      <c r="GHG513" s="229"/>
      <c r="GHH513" s="110"/>
      <c r="GHI513" s="111"/>
      <c r="GHJ513" s="110"/>
      <c r="GHK513" s="112"/>
      <c r="GHL513" s="230"/>
      <c r="GHM513" s="231"/>
      <c r="GHN513" s="231"/>
      <c r="GHO513" s="232"/>
      <c r="GHP513" s="114"/>
      <c r="GHQ513" s="233"/>
      <c r="GHR513" s="234"/>
      <c r="GHS513" s="233"/>
      <c r="GHT513" s="235"/>
      <c r="GHU513" s="117"/>
      <c r="GHV513" s="236"/>
      <c r="GHW513" s="237"/>
      <c r="GHX513" s="238"/>
      <c r="GHY513" s="239"/>
      <c r="GHZ513" s="240"/>
      <c r="GIA513" s="241"/>
      <c r="GIB513" s="242"/>
      <c r="GIC513" s="241"/>
      <c r="GID513" s="243"/>
      <c r="GIE513" s="122"/>
      <c r="GIF513" s="244"/>
      <c r="GIG513" s="124"/>
      <c r="GIH513" s="245"/>
      <c r="GII513" s="246"/>
      <c r="GIJ513" s="111"/>
      <c r="GIK513" s="111"/>
      <c r="GIL513" s="108"/>
      <c r="GIM513" s="99"/>
      <c r="GIN513" s="99"/>
      <c r="GIO513" s="99"/>
      <c r="GIP513" s="100"/>
      <c r="GIQ513" s="101"/>
      <c r="GIR513" s="99"/>
      <c r="GIS513" s="102"/>
      <c r="GIT513" s="103"/>
      <c r="GIU513" s="104"/>
      <c r="GIV513" s="105"/>
      <c r="GIW513" s="99"/>
      <c r="GIX513" s="99"/>
      <c r="GIY513" s="99"/>
      <c r="GIZ513" s="106"/>
      <c r="GJA513" s="99"/>
      <c r="GJB513" s="228"/>
      <c r="GJC513" s="229"/>
      <c r="GJD513" s="110"/>
      <c r="GJE513" s="111"/>
      <c r="GJF513" s="110"/>
      <c r="GJG513" s="112"/>
      <c r="GJH513" s="230"/>
      <c r="GJI513" s="231"/>
      <c r="GJJ513" s="231"/>
      <c r="GJK513" s="232"/>
      <c r="GJL513" s="114"/>
      <c r="GJM513" s="233"/>
      <c r="GJN513" s="234"/>
      <c r="GJO513" s="233"/>
      <c r="GJP513" s="235"/>
      <c r="GJQ513" s="117"/>
      <c r="GJR513" s="236"/>
      <c r="GJS513" s="237"/>
      <c r="GJT513" s="238"/>
      <c r="GJU513" s="239"/>
      <c r="GJV513" s="240"/>
      <c r="GJW513" s="241"/>
      <c r="GJX513" s="242"/>
      <c r="GJY513" s="241"/>
      <c r="GJZ513" s="243"/>
      <c r="GKA513" s="122"/>
      <c r="GKB513" s="244"/>
      <c r="GKC513" s="124"/>
      <c r="GKD513" s="245"/>
      <c r="GKE513" s="246"/>
      <c r="GKF513" s="111"/>
      <c r="GKG513" s="111"/>
      <c r="GKH513" s="108"/>
      <c r="GKI513" s="99"/>
      <c r="GKJ513" s="99"/>
      <c r="GKK513" s="99"/>
      <c r="GKL513" s="100"/>
      <c r="GKM513" s="101"/>
      <c r="GKN513" s="99"/>
      <c r="GKO513" s="102"/>
      <c r="GKP513" s="103"/>
      <c r="GKQ513" s="104"/>
      <c r="GKR513" s="105"/>
      <c r="GKS513" s="99"/>
      <c r="GKT513" s="99"/>
      <c r="GKU513" s="99"/>
      <c r="GKV513" s="106"/>
      <c r="GKW513" s="99"/>
      <c r="GKX513" s="228"/>
      <c r="GKY513" s="229"/>
      <c r="GKZ513" s="110"/>
      <c r="GLA513" s="111"/>
      <c r="GLB513" s="110"/>
      <c r="GLC513" s="112"/>
      <c r="GLD513" s="230"/>
      <c r="GLE513" s="231"/>
      <c r="GLF513" s="231"/>
      <c r="GLG513" s="232"/>
      <c r="GLH513" s="114"/>
      <c r="GLI513" s="233"/>
      <c r="GLJ513" s="234"/>
      <c r="GLK513" s="233"/>
      <c r="GLL513" s="235"/>
      <c r="GLM513" s="117"/>
      <c r="GLN513" s="236"/>
      <c r="GLO513" s="237"/>
      <c r="GLP513" s="238"/>
      <c r="GLQ513" s="239"/>
      <c r="GLR513" s="240"/>
      <c r="GLS513" s="241"/>
      <c r="GLT513" s="242"/>
      <c r="GLU513" s="241"/>
      <c r="GLV513" s="243"/>
      <c r="GLW513" s="122"/>
      <c r="GLX513" s="244"/>
      <c r="GLY513" s="124"/>
      <c r="GLZ513" s="245"/>
      <c r="GMA513" s="246"/>
      <c r="GMB513" s="111"/>
      <c r="GMC513" s="111"/>
      <c r="GMD513" s="108"/>
      <c r="GME513" s="99"/>
      <c r="GMF513" s="99"/>
      <c r="GMG513" s="99"/>
      <c r="GMH513" s="100"/>
      <c r="GMI513" s="101"/>
      <c r="GMJ513" s="99"/>
      <c r="GMK513" s="102"/>
      <c r="GML513" s="103"/>
      <c r="GMM513" s="104"/>
      <c r="GMN513" s="105"/>
      <c r="GMO513" s="99"/>
      <c r="GMP513" s="99"/>
      <c r="GMQ513" s="99"/>
      <c r="GMR513" s="106"/>
      <c r="GMS513" s="99"/>
      <c r="GMT513" s="228"/>
      <c r="GMU513" s="229"/>
      <c r="GMV513" s="110"/>
      <c r="GMW513" s="111"/>
      <c r="GMX513" s="110"/>
      <c r="GMY513" s="112"/>
      <c r="GMZ513" s="230"/>
      <c r="GNA513" s="231"/>
      <c r="GNB513" s="231"/>
      <c r="GNC513" s="232"/>
      <c r="GND513" s="114"/>
      <c r="GNE513" s="233"/>
      <c r="GNF513" s="234"/>
      <c r="GNG513" s="233"/>
      <c r="GNH513" s="235"/>
      <c r="GNI513" s="117"/>
      <c r="GNJ513" s="236"/>
      <c r="GNK513" s="237"/>
      <c r="GNL513" s="238"/>
      <c r="GNM513" s="239"/>
      <c r="GNN513" s="240"/>
      <c r="GNO513" s="241"/>
      <c r="GNP513" s="242"/>
      <c r="GNQ513" s="241"/>
      <c r="GNR513" s="243"/>
      <c r="GNS513" s="122"/>
      <c r="GNT513" s="244"/>
      <c r="GNU513" s="124"/>
      <c r="GNV513" s="245"/>
      <c r="GNW513" s="246"/>
      <c r="GNX513" s="111"/>
      <c r="GNY513" s="111"/>
      <c r="GNZ513" s="108"/>
      <c r="GOA513" s="99"/>
      <c r="GOB513" s="99"/>
      <c r="GOC513" s="99"/>
      <c r="GOD513" s="100"/>
      <c r="GOE513" s="101"/>
      <c r="GOF513" s="99"/>
      <c r="GOG513" s="102"/>
      <c r="GOH513" s="103"/>
      <c r="GOI513" s="104"/>
      <c r="GOJ513" s="105"/>
      <c r="GOK513" s="99"/>
      <c r="GOL513" s="99"/>
      <c r="GOM513" s="99"/>
      <c r="GON513" s="106"/>
      <c r="GOO513" s="99"/>
      <c r="GOP513" s="228"/>
      <c r="GOQ513" s="229"/>
      <c r="GOR513" s="110"/>
      <c r="GOS513" s="111"/>
      <c r="GOT513" s="110"/>
      <c r="GOU513" s="112"/>
      <c r="GOV513" s="230"/>
      <c r="GOW513" s="231"/>
      <c r="GOX513" s="231"/>
      <c r="GOY513" s="232"/>
      <c r="GOZ513" s="114"/>
      <c r="GPA513" s="233"/>
      <c r="GPB513" s="234"/>
      <c r="GPC513" s="233"/>
      <c r="GPD513" s="235"/>
      <c r="GPE513" s="117"/>
      <c r="GPF513" s="236"/>
      <c r="GPG513" s="237"/>
      <c r="GPH513" s="238"/>
      <c r="GPI513" s="239"/>
      <c r="GPJ513" s="240"/>
      <c r="GPK513" s="241"/>
      <c r="GPL513" s="242"/>
      <c r="GPM513" s="241"/>
      <c r="GPN513" s="243"/>
      <c r="GPO513" s="122"/>
      <c r="GPP513" s="244"/>
      <c r="GPQ513" s="124"/>
      <c r="GPR513" s="245"/>
      <c r="GPS513" s="246"/>
      <c r="GPT513" s="111"/>
      <c r="GPU513" s="111"/>
      <c r="GPV513" s="108"/>
      <c r="GPW513" s="99"/>
      <c r="GPX513" s="99"/>
      <c r="GPY513" s="99"/>
      <c r="GPZ513" s="100"/>
      <c r="GQA513" s="101"/>
      <c r="GQB513" s="99"/>
      <c r="GQC513" s="102"/>
      <c r="GQD513" s="103"/>
      <c r="GQE513" s="104"/>
      <c r="GQF513" s="105"/>
      <c r="GQG513" s="99"/>
      <c r="GQH513" s="99"/>
      <c r="GQI513" s="99"/>
      <c r="GQJ513" s="106"/>
      <c r="GQK513" s="99"/>
      <c r="GQL513" s="228"/>
      <c r="GQM513" s="229"/>
      <c r="GQN513" s="110"/>
      <c r="GQO513" s="111"/>
      <c r="GQP513" s="110"/>
      <c r="GQQ513" s="112"/>
      <c r="GQR513" s="230"/>
      <c r="GQS513" s="231"/>
      <c r="GQT513" s="231"/>
      <c r="GQU513" s="232"/>
      <c r="GQV513" s="114"/>
      <c r="GQW513" s="233"/>
      <c r="GQX513" s="234"/>
      <c r="GQY513" s="233"/>
      <c r="GQZ513" s="235"/>
      <c r="GRA513" s="117"/>
      <c r="GRB513" s="236"/>
      <c r="GRC513" s="237"/>
      <c r="GRD513" s="238"/>
      <c r="GRE513" s="239"/>
      <c r="GRF513" s="240"/>
      <c r="GRG513" s="241"/>
      <c r="GRH513" s="242"/>
      <c r="GRI513" s="241"/>
      <c r="GRJ513" s="243"/>
      <c r="GRK513" s="122"/>
      <c r="GRL513" s="244"/>
      <c r="GRM513" s="124"/>
      <c r="GRN513" s="245"/>
      <c r="GRO513" s="246"/>
      <c r="GRP513" s="111"/>
      <c r="GRQ513" s="111"/>
      <c r="GRR513" s="108"/>
      <c r="GRS513" s="99"/>
      <c r="GRT513" s="99"/>
      <c r="GRU513" s="99"/>
      <c r="GRV513" s="100"/>
      <c r="GRW513" s="101"/>
      <c r="GRX513" s="99"/>
      <c r="GRY513" s="102"/>
      <c r="GRZ513" s="103"/>
      <c r="GSA513" s="104"/>
      <c r="GSB513" s="105"/>
      <c r="GSC513" s="99"/>
      <c r="GSD513" s="99"/>
      <c r="GSE513" s="99"/>
      <c r="GSF513" s="106"/>
      <c r="GSG513" s="99"/>
      <c r="GSH513" s="228"/>
      <c r="GSI513" s="229"/>
      <c r="GSJ513" s="110"/>
      <c r="GSK513" s="111"/>
      <c r="GSL513" s="110"/>
      <c r="GSM513" s="112"/>
      <c r="GSN513" s="230"/>
      <c r="GSO513" s="231"/>
      <c r="GSP513" s="231"/>
      <c r="GSQ513" s="232"/>
      <c r="GSR513" s="114"/>
      <c r="GSS513" s="233"/>
      <c r="GST513" s="234"/>
      <c r="GSU513" s="233"/>
      <c r="GSV513" s="235"/>
      <c r="GSW513" s="117"/>
      <c r="GSX513" s="236"/>
      <c r="GSY513" s="237"/>
      <c r="GSZ513" s="238"/>
      <c r="GTA513" s="239"/>
      <c r="GTB513" s="240"/>
      <c r="GTC513" s="241"/>
      <c r="GTD513" s="242"/>
      <c r="GTE513" s="241"/>
      <c r="GTF513" s="243"/>
      <c r="GTG513" s="122"/>
      <c r="GTH513" s="244"/>
      <c r="GTI513" s="124"/>
      <c r="GTJ513" s="245"/>
      <c r="GTK513" s="246"/>
      <c r="GTL513" s="111"/>
      <c r="GTM513" s="111"/>
      <c r="GTN513" s="108"/>
      <c r="GTO513" s="99"/>
      <c r="GTP513" s="99"/>
      <c r="GTQ513" s="99"/>
      <c r="GTR513" s="100"/>
      <c r="GTS513" s="101"/>
      <c r="GTT513" s="99"/>
      <c r="GTU513" s="102"/>
      <c r="GTV513" s="103"/>
      <c r="GTW513" s="104"/>
      <c r="GTX513" s="105"/>
      <c r="GTY513" s="99"/>
      <c r="GTZ513" s="99"/>
      <c r="GUA513" s="99"/>
      <c r="GUB513" s="106"/>
      <c r="GUC513" s="99"/>
      <c r="GUD513" s="228"/>
      <c r="GUE513" s="229"/>
      <c r="GUF513" s="110"/>
      <c r="GUG513" s="111"/>
      <c r="GUH513" s="110"/>
      <c r="GUI513" s="112"/>
      <c r="GUJ513" s="230"/>
      <c r="GUK513" s="231"/>
      <c r="GUL513" s="231"/>
      <c r="GUM513" s="232"/>
      <c r="GUN513" s="114"/>
      <c r="GUO513" s="233"/>
      <c r="GUP513" s="234"/>
      <c r="GUQ513" s="233"/>
      <c r="GUR513" s="235"/>
      <c r="GUS513" s="117"/>
      <c r="GUT513" s="236"/>
      <c r="GUU513" s="237"/>
      <c r="GUV513" s="238"/>
      <c r="GUW513" s="239"/>
      <c r="GUX513" s="240"/>
      <c r="GUY513" s="241"/>
      <c r="GUZ513" s="242"/>
      <c r="GVA513" s="241"/>
      <c r="GVB513" s="243"/>
      <c r="GVC513" s="122"/>
      <c r="GVD513" s="244"/>
      <c r="GVE513" s="124"/>
      <c r="GVF513" s="245"/>
      <c r="GVG513" s="246"/>
      <c r="GVH513" s="111"/>
      <c r="GVI513" s="111"/>
      <c r="GVJ513" s="108"/>
      <c r="GVK513" s="99"/>
      <c r="GVL513" s="99"/>
      <c r="GVM513" s="99"/>
      <c r="GVN513" s="100"/>
      <c r="GVO513" s="101"/>
      <c r="GVP513" s="99"/>
      <c r="GVQ513" s="102"/>
      <c r="GVR513" s="103"/>
      <c r="GVS513" s="104"/>
      <c r="GVT513" s="105"/>
      <c r="GVU513" s="99"/>
      <c r="GVV513" s="99"/>
      <c r="GVW513" s="99"/>
      <c r="GVX513" s="106"/>
      <c r="GVY513" s="99"/>
      <c r="GVZ513" s="228"/>
      <c r="GWA513" s="229"/>
      <c r="GWB513" s="110"/>
      <c r="GWC513" s="111"/>
      <c r="GWD513" s="110"/>
      <c r="GWE513" s="112"/>
      <c r="GWF513" s="230"/>
      <c r="GWG513" s="231"/>
      <c r="GWH513" s="231"/>
      <c r="GWI513" s="232"/>
      <c r="GWJ513" s="114"/>
      <c r="GWK513" s="233"/>
      <c r="GWL513" s="234"/>
      <c r="GWM513" s="233"/>
      <c r="GWN513" s="235"/>
      <c r="GWO513" s="117"/>
      <c r="GWP513" s="236"/>
      <c r="GWQ513" s="237"/>
      <c r="GWR513" s="238"/>
      <c r="GWS513" s="239"/>
      <c r="GWT513" s="240"/>
      <c r="GWU513" s="241"/>
      <c r="GWV513" s="242"/>
      <c r="GWW513" s="241"/>
      <c r="GWX513" s="243"/>
      <c r="GWY513" s="122"/>
      <c r="GWZ513" s="244"/>
      <c r="GXA513" s="124"/>
      <c r="GXB513" s="245"/>
      <c r="GXC513" s="246"/>
      <c r="GXD513" s="111"/>
      <c r="GXE513" s="111"/>
      <c r="GXF513" s="108"/>
      <c r="GXG513" s="99"/>
      <c r="GXH513" s="99"/>
      <c r="GXI513" s="99"/>
      <c r="GXJ513" s="100"/>
      <c r="GXK513" s="101"/>
      <c r="GXL513" s="99"/>
      <c r="GXM513" s="102"/>
      <c r="GXN513" s="103"/>
      <c r="GXO513" s="104"/>
      <c r="GXP513" s="105"/>
      <c r="GXQ513" s="99"/>
      <c r="GXR513" s="99"/>
      <c r="GXS513" s="99"/>
      <c r="GXT513" s="106"/>
      <c r="GXU513" s="99"/>
      <c r="GXV513" s="228"/>
      <c r="GXW513" s="229"/>
      <c r="GXX513" s="110"/>
      <c r="GXY513" s="111"/>
      <c r="GXZ513" s="110"/>
      <c r="GYA513" s="112"/>
      <c r="GYB513" s="230"/>
      <c r="GYC513" s="231"/>
      <c r="GYD513" s="231"/>
      <c r="GYE513" s="232"/>
      <c r="GYF513" s="114"/>
      <c r="GYG513" s="233"/>
      <c r="GYH513" s="234"/>
      <c r="GYI513" s="233"/>
      <c r="GYJ513" s="235"/>
      <c r="GYK513" s="117"/>
      <c r="GYL513" s="236"/>
      <c r="GYM513" s="237"/>
      <c r="GYN513" s="238"/>
      <c r="GYO513" s="239"/>
      <c r="GYP513" s="240"/>
      <c r="GYQ513" s="241"/>
      <c r="GYR513" s="242"/>
      <c r="GYS513" s="241"/>
      <c r="GYT513" s="243"/>
      <c r="GYU513" s="122"/>
      <c r="GYV513" s="244"/>
      <c r="GYW513" s="124"/>
      <c r="GYX513" s="245"/>
      <c r="GYY513" s="246"/>
      <c r="GYZ513" s="111"/>
      <c r="GZA513" s="111"/>
      <c r="GZB513" s="108"/>
      <c r="GZC513" s="99"/>
      <c r="GZD513" s="99"/>
      <c r="GZE513" s="99"/>
      <c r="GZF513" s="100"/>
      <c r="GZG513" s="101"/>
      <c r="GZH513" s="99"/>
      <c r="GZI513" s="102"/>
      <c r="GZJ513" s="103"/>
      <c r="GZK513" s="104"/>
      <c r="GZL513" s="105"/>
      <c r="GZM513" s="99"/>
      <c r="GZN513" s="99"/>
      <c r="GZO513" s="99"/>
      <c r="GZP513" s="106"/>
      <c r="GZQ513" s="99"/>
      <c r="GZR513" s="228"/>
      <c r="GZS513" s="229"/>
      <c r="GZT513" s="110"/>
      <c r="GZU513" s="111"/>
      <c r="GZV513" s="110"/>
      <c r="GZW513" s="112"/>
      <c r="GZX513" s="230"/>
      <c r="GZY513" s="231"/>
      <c r="GZZ513" s="231"/>
      <c r="HAA513" s="232"/>
      <c r="HAB513" s="114"/>
      <c r="HAC513" s="233"/>
      <c r="HAD513" s="234"/>
      <c r="HAE513" s="233"/>
      <c r="HAF513" s="235"/>
      <c r="HAG513" s="117"/>
      <c r="HAH513" s="236"/>
      <c r="HAI513" s="237"/>
      <c r="HAJ513" s="238"/>
      <c r="HAK513" s="239"/>
      <c r="HAL513" s="240"/>
      <c r="HAM513" s="241"/>
      <c r="HAN513" s="242"/>
      <c r="HAO513" s="241"/>
      <c r="HAP513" s="243"/>
      <c r="HAQ513" s="122"/>
      <c r="HAR513" s="244"/>
      <c r="HAS513" s="124"/>
      <c r="HAT513" s="245"/>
      <c r="HAU513" s="246"/>
      <c r="HAV513" s="111"/>
      <c r="HAW513" s="111"/>
      <c r="HAX513" s="108"/>
      <c r="HAY513" s="99"/>
      <c r="HAZ513" s="99"/>
      <c r="HBA513" s="99"/>
      <c r="HBB513" s="100"/>
      <c r="HBC513" s="101"/>
      <c r="HBD513" s="99"/>
      <c r="HBE513" s="102"/>
      <c r="HBF513" s="103"/>
      <c r="HBG513" s="104"/>
      <c r="HBH513" s="105"/>
      <c r="HBI513" s="99"/>
      <c r="HBJ513" s="99"/>
      <c r="HBK513" s="99"/>
      <c r="HBL513" s="106"/>
      <c r="HBM513" s="99"/>
      <c r="HBN513" s="228"/>
      <c r="HBO513" s="229"/>
      <c r="HBP513" s="110"/>
      <c r="HBQ513" s="111"/>
      <c r="HBR513" s="110"/>
      <c r="HBS513" s="112"/>
      <c r="HBT513" s="230"/>
      <c r="HBU513" s="231"/>
      <c r="HBV513" s="231"/>
      <c r="HBW513" s="232"/>
      <c r="HBX513" s="114"/>
      <c r="HBY513" s="233"/>
      <c r="HBZ513" s="234"/>
      <c r="HCA513" s="233"/>
      <c r="HCB513" s="235"/>
      <c r="HCC513" s="117"/>
      <c r="HCD513" s="236"/>
      <c r="HCE513" s="237"/>
      <c r="HCF513" s="238"/>
      <c r="HCG513" s="239"/>
      <c r="HCH513" s="240"/>
      <c r="HCI513" s="241"/>
      <c r="HCJ513" s="242"/>
      <c r="HCK513" s="241"/>
      <c r="HCL513" s="243"/>
      <c r="HCM513" s="122"/>
      <c r="HCN513" s="244"/>
      <c r="HCO513" s="124"/>
      <c r="HCP513" s="245"/>
      <c r="HCQ513" s="246"/>
      <c r="HCR513" s="111"/>
      <c r="HCS513" s="111"/>
      <c r="HCT513" s="108"/>
      <c r="HCU513" s="99"/>
      <c r="HCV513" s="99"/>
      <c r="HCW513" s="99"/>
      <c r="HCX513" s="100"/>
      <c r="HCY513" s="101"/>
      <c r="HCZ513" s="99"/>
      <c r="HDA513" s="102"/>
      <c r="HDB513" s="103"/>
      <c r="HDC513" s="104"/>
      <c r="HDD513" s="105"/>
      <c r="HDE513" s="99"/>
      <c r="HDF513" s="99"/>
      <c r="HDG513" s="99"/>
      <c r="HDH513" s="106"/>
      <c r="HDI513" s="99"/>
      <c r="HDJ513" s="228"/>
      <c r="HDK513" s="229"/>
      <c r="HDL513" s="110"/>
      <c r="HDM513" s="111"/>
      <c r="HDN513" s="110"/>
      <c r="HDO513" s="112"/>
      <c r="HDP513" s="230"/>
      <c r="HDQ513" s="231"/>
      <c r="HDR513" s="231"/>
      <c r="HDS513" s="232"/>
      <c r="HDT513" s="114"/>
      <c r="HDU513" s="233"/>
      <c r="HDV513" s="234"/>
      <c r="HDW513" s="233"/>
      <c r="HDX513" s="235"/>
      <c r="HDY513" s="117"/>
      <c r="HDZ513" s="236"/>
      <c r="HEA513" s="237"/>
      <c r="HEB513" s="238"/>
      <c r="HEC513" s="239"/>
      <c r="HED513" s="240"/>
      <c r="HEE513" s="241"/>
      <c r="HEF513" s="242"/>
      <c r="HEG513" s="241"/>
      <c r="HEH513" s="243"/>
      <c r="HEI513" s="122"/>
      <c r="HEJ513" s="244"/>
      <c r="HEK513" s="124"/>
      <c r="HEL513" s="245"/>
      <c r="HEM513" s="246"/>
      <c r="HEN513" s="111"/>
      <c r="HEO513" s="111"/>
      <c r="HEP513" s="108"/>
      <c r="HEQ513" s="99"/>
      <c r="HER513" s="99"/>
      <c r="HES513" s="99"/>
      <c r="HET513" s="100"/>
      <c r="HEU513" s="101"/>
      <c r="HEV513" s="99"/>
      <c r="HEW513" s="102"/>
      <c r="HEX513" s="103"/>
      <c r="HEY513" s="104"/>
      <c r="HEZ513" s="105"/>
      <c r="HFA513" s="99"/>
      <c r="HFB513" s="99"/>
      <c r="HFC513" s="99"/>
      <c r="HFD513" s="106"/>
      <c r="HFE513" s="99"/>
      <c r="HFF513" s="228"/>
      <c r="HFG513" s="229"/>
      <c r="HFH513" s="110"/>
      <c r="HFI513" s="111"/>
      <c r="HFJ513" s="110"/>
      <c r="HFK513" s="112"/>
      <c r="HFL513" s="230"/>
      <c r="HFM513" s="231"/>
      <c r="HFN513" s="231"/>
      <c r="HFO513" s="232"/>
      <c r="HFP513" s="114"/>
      <c r="HFQ513" s="233"/>
      <c r="HFR513" s="234"/>
      <c r="HFS513" s="233"/>
      <c r="HFT513" s="235"/>
      <c r="HFU513" s="117"/>
      <c r="HFV513" s="236"/>
      <c r="HFW513" s="237"/>
      <c r="HFX513" s="238"/>
      <c r="HFY513" s="239"/>
      <c r="HFZ513" s="240"/>
      <c r="HGA513" s="241"/>
      <c r="HGB513" s="242"/>
      <c r="HGC513" s="241"/>
      <c r="HGD513" s="243"/>
      <c r="HGE513" s="122"/>
      <c r="HGF513" s="244"/>
      <c r="HGG513" s="124"/>
      <c r="HGH513" s="245"/>
      <c r="HGI513" s="246"/>
      <c r="HGJ513" s="111"/>
      <c r="HGK513" s="111"/>
      <c r="HGL513" s="108"/>
      <c r="HGM513" s="99"/>
      <c r="HGN513" s="99"/>
      <c r="HGO513" s="99"/>
      <c r="HGP513" s="100"/>
      <c r="HGQ513" s="101"/>
      <c r="HGR513" s="99"/>
      <c r="HGS513" s="102"/>
      <c r="HGT513" s="103"/>
      <c r="HGU513" s="104"/>
      <c r="HGV513" s="105"/>
      <c r="HGW513" s="99"/>
      <c r="HGX513" s="99"/>
      <c r="HGY513" s="99"/>
      <c r="HGZ513" s="106"/>
      <c r="HHA513" s="99"/>
      <c r="HHB513" s="228"/>
      <c r="HHC513" s="229"/>
      <c r="HHD513" s="110"/>
      <c r="HHE513" s="111"/>
      <c r="HHF513" s="110"/>
      <c r="HHG513" s="112"/>
      <c r="HHH513" s="230"/>
      <c r="HHI513" s="231"/>
      <c r="HHJ513" s="231"/>
      <c r="HHK513" s="232"/>
      <c r="HHL513" s="114"/>
      <c r="HHM513" s="233"/>
      <c r="HHN513" s="234"/>
      <c r="HHO513" s="233"/>
      <c r="HHP513" s="235"/>
      <c r="HHQ513" s="117"/>
      <c r="HHR513" s="236"/>
      <c r="HHS513" s="237"/>
      <c r="HHT513" s="238"/>
      <c r="HHU513" s="239"/>
      <c r="HHV513" s="240"/>
      <c r="HHW513" s="241"/>
      <c r="HHX513" s="242"/>
      <c r="HHY513" s="241"/>
      <c r="HHZ513" s="243"/>
      <c r="HIA513" s="122"/>
      <c r="HIB513" s="244"/>
      <c r="HIC513" s="124"/>
      <c r="HID513" s="245"/>
      <c r="HIE513" s="246"/>
      <c r="HIF513" s="111"/>
      <c r="HIG513" s="111"/>
      <c r="HIH513" s="108"/>
      <c r="HII513" s="99"/>
      <c r="HIJ513" s="99"/>
      <c r="HIK513" s="99"/>
      <c r="HIL513" s="100"/>
      <c r="HIM513" s="101"/>
      <c r="HIN513" s="99"/>
      <c r="HIO513" s="102"/>
      <c r="HIP513" s="103"/>
      <c r="HIQ513" s="104"/>
      <c r="HIR513" s="105"/>
      <c r="HIS513" s="99"/>
      <c r="HIT513" s="99"/>
      <c r="HIU513" s="99"/>
      <c r="HIV513" s="106"/>
      <c r="HIW513" s="99"/>
      <c r="HIX513" s="228"/>
      <c r="HIY513" s="229"/>
      <c r="HIZ513" s="110"/>
      <c r="HJA513" s="111"/>
      <c r="HJB513" s="110"/>
      <c r="HJC513" s="112"/>
      <c r="HJD513" s="230"/>
      <c r="HJE513" s="231"/>
      <c r="HJF513" s="231"/>
      <c r="HJG513" s="232"/>
      <c r="HJH513" s="114"/>
      <c r="HJI513" s="233"/>
      <c r="HJJ513" s="234"/>
      <c r="HJK513" s="233"/>
      <c r="HJL513" s="235"/>
      <c r="HJM513" s="117"/>
      <c r="HJN513" s="236"/>
      <c r="HJO513" s="237"/>
      <c r="HJP513" s="238"/>
      <c r="HJQ513" s="239"/>
      <c r="HJR513" s="240"/>
      <c r="HJS513" s="241"/>
      <c r="HJT513" s="242"/>
      <c r="HJU513" s="241"/>
      <c r="HJV513" s="243"/>
      <c r="HJW513" s="122"/>
      <c r="HJX513" s="244"/>
      <c r="HJY513" s="124"/>
      <c r="HJZ513" s="245"/>
      <c r="HKA513" s="246"/>
      <c r="HKB513" s="111"/>
      <c r="HKC513" s="111"/>
      <c r="HKD513" s="108"/>
      <c r="HKE513" s="99"/>
      <c r="HKF513" s="99"/>
      <c r="HKG513" s="99"/>
      <c r="HKH513" s="100"/>
      <c r="HKI513" s="101"/>
      <c r="HKJ513" s="99"/>
      <c r="HKK513" s="102"/>
      <c r="HKL513" s="103"/>
      <c r="HKM513" s="104"/>
      <c r="HKN513" s="105"/>
      <c r="HKO513" s="99"/>
      <c r="HKP513" s="99"/>
      <c r="HKQ513" s="99"/>
      <c r="HKR513" s="106"/>
      <c r="HKS513" s="99"/>
      <c r="HKT513" s="228"/>
      <c r="HKU513" s="229"/>
      <c r="HKV513" s="110"/>
      <c r="HKW513" s="111"/>
      <c r="HKX513" s="110"/>
      <c r="HKY513" s="112"/>
      <c r="HKZ513" s="230"/>
      <c r="HLA513" s="231"/>
      <c r="HLB513" s="231"/>
      <c r="HLC513" s="232"/>
      <c r="HLD513" s="114"/>
      <c r="HLE513" s="233"/>
      <c r="HLF513" s="234"/>
      <c r="HLG513" s="233"/>
      <c r="HLH513" s="235"/>
      <c r="HLI513" s="117"/>
      <c r="HLJ513" s="236"/>
      <c r="HLK513" s="237"/>
      <c r="HLL513" s="238"/>
      <c r="HLM513" s="239"/>
      <c r="HLN513" s="240"/>
      <c r="HLO513" s="241"/>
      <c r="HLP513" s="242"/>
      <c r="HLQ513" s="241"/>
      <c r="HLR513" s="243"/>
      <c r="HLS513" s="122"/>
      <c r="HLT513" s="244"/>
      <c r="HLU513" s="124"/>
      <c r="HLV513" s="245"/>
      <c r="HLW513" s="246"/>
      <c r="HLX513" s="111"/>
      <c r="HLY513" s="111"/>
      <c r="HLZ513" s="108"/>
      <c r="HMA513" s="99"/>
      <c r="HMB513" s="99"/>
      <c r="HMC513" s="99"/>
      <c r="HMD513" s="100"/>
      <c r="HME513" s="101"/>
      <c r="HMF513" s="99"/>
      <c r="HMG513" s="102"/>
      <c r="HMH513" s="103"/>
      <c r="HMI513" s="104"/>
      <c r="HMJ513" s="105"/>
      <c r="HMK513" s="99"/>
      <c r="HML513" s="99"/>
      <c r="HMM513" s="99"/>
      <c r="HMN513" s="106"/>
      <c r="HMO513" s="99"/>
      <c r="HMP513" s="228"/>
      <c r="HMQ513" s="229"/>
      <c r="HMR513" s="110"/>
      <c r="HMS513" s="111"/>
      <c r="HMT513" s="110"/>
      <c r="HMU513" s="112"/>
      <c r="HMV513" s="230"/>
      <c r="HMW513" s="231"/>
      <c r="HMX513" s="231"/>
      <c r="HMY513" s="232"/>
      <c r="HMZ513" s="114"/>
      <c r="HNA513" s="233"/>
      <c r="HNB513" s="234"/>
      <c r="HNC513" s="233"/>
      <c r="HND513" s="235"/>
      <c r="HNE513" s="117"/>
      <c r="HNF513" s="236"/>
      <c r="HNG513" s="237"/>
      <c r="HNH513" s="238"/>
      <c r="HNI513" s="239"/>
      <c r="HNJ513" s="240"/>
      <c r="HNK513" s="241"/>
      <c r="HNL513" s="242"/>
      <c r="HNM513" s="241"/>
      <c r="HNN513" s="243"/>
      <c r="HNO513" s="122"/>
      <c r="HNP513" s="244"/>
      <c r="HNQ513" s="124"/>
      <c r="HNR513" s="245"/>
      <c r="HNS513" s="246"/>
      <c r="HNT513" s="111"/>
      <c r="HNU513" s="111"/>
      <c r="HNV513" s="108"/>
      <c r="HNW513" s="99"/>
      <c r="HNX513" s="99"/>
      <c r="HNY513" s="99"/>
      <c r="HNZ513" s="100"/>
      <c r="HOA513" s="101"/>
      <c r="HOB513" s="99"/>
      <c r="HOC513" s="102"/>
      <c r="HOD513" s="103"/>
      <c r="HOE513" s="104"/>
      <c r="HOF513" s="105"/>
      <c r="HOG513" s="99"/>
      <c r="HOH513" s="99"/>
      <c r="HOI513" s="99"/>
      <c r="HOJ513" s="106"/>
      <c r="HOK513" s="99"/>
      <c r="HOL513" s="228"/>
      <c r="HOM513" s="229"/>
      <c r="HON513" s="110"/>
      <c r="HOO513" s="111"/>
      <c r="HOP513" s="110"/>
      <c r="HOQ513" s="112"/>
      <c r="HOR513" s="230"/>
      <c r="HOS513" s="231"/>
      <c r="HOT513" s="231"/>
      <c r="HOU513" s="232"/>
      <c r="HOV513" s="114"/>
      <c r="HOW513" s="233"/>
      <c r="HOX513" s="234"/>
      <c r="HOY513" s="233"/>
      <c r="HOZ513" s="235"/>
      <c r="HPA513" s="117"/>
      <c r="HPB513" s="236"/>
      <c r="HPC513" s="237"/>
      <c r="HPD513" s="238"/>
      <c r="HPE513" s="239"/>
      <c r="HPF513" s="240"/>
      <c r="HPG513" s="241"/>
      <c r="HPH513" s="242"/>
      <c r="HPI513" s="241"/>
      <c r="HPJ513" s="243"/>
      <c r="HPK513" s="122"/>
      <c r="HPL513" s="244"/>
      <c r="HPM513" s="124"/>
      <c r="HPN513" s="245"/>
      <c r="HPO513" s="246"/>
      <c r="HPP513" s="111"/>
      <c r="HPQ513" s="111"/>
      <c r="HPR513" s="108"/>
      <c r="HPS513" s="99"/>
      <c r="HPT513" s="99"/>
      <c r="HPU513" s="99"/>
      <c r="HPV513" s="100"/>
      <c r="HPW513" s="101"/>
      <c r="HPX513" s="99"/>
      <c r="HPY513" s="102"/>
      <c r="HPZ513" s="103"/>
      <c r="HQA513" s="104"/>
      <c r="HQB513" s="105"/>
      <c r="HQC513" s="99"/>
      <c r="HQD513" s="99"/>
      <c r="HQE513" s="99"/>
      <c r="HQF513" s="106"/>
      <c r="HQG513" s="99"/>
      <c r="HQH513" s="228"/>
      <c r="HQI513" s="229"/>
      <c r="HQJ513" s="110"/>
      <c r="HQK513" s="111"/>
      <c r="HQL513" s="110"/>
      <c r="HQM513" s="112"/>
      <c r="HQN513" s="230"/>
      <c r="HQO513" s="231"/>
      <c r="HQP513" s="231"/>
      <c r="HQQ513" s="232"/>
      <c r="HQR513" s="114"/>
      <c r="HQS513" s="233"/>
      <c r="HQT513" s="234"/>
      <c r="HQU513" s="233"/>
      <c r="HQV513" s="235"/>
      <c r="HQW513" s="117"/>
      <c r="HQX513" s="236"/>
      <c r="HQY513" s="237"/>
      <c r="HQZ513" s="238"/>
      <c r="HRA513" s="239"/>
      <c r="HRB513" s="240"/>
      <c r="HRC513" s="241"/>
      <c r="HRD513" s="242"/>
      <c r="HRE513" s="241"/>
      <c r="HRF513" s="243"/>
      <c r="HRG513" s="122"/>
      <c r="HRH513" s="244"/>
      <c r="HRI513" s="124"/>
      <c r="HRJ513" s="245"/>
      <c r="HRK513" s="246"/>
      <c r="HRL513" s="111"/>
      <c r="HRM513" s="111"/>
      <c r="HRN513" s="108"/>
      <c r="HRO513" s="99"/>
      <c r="HRP513" s="99"/>
      <c r="HRQ513" s="99"/>
      <c r="HRR513" s="100"/>
      <c r="HRS513" s="101"/>
      <c r="HRT513" s="99"/>
      <c r="HRU513" s="102"/>
      <c r="HRV513" s="103"/>
      <c r="HRW513" s="104"/>
      <c r="HRX513" s="105"/>
      <c r="HRY513" s="99"/>
      <c r="HRZ513" s="99"/>
      <c r="HSA513" s="99"/>
      <c r="HSB513" s="106"/>
      <c r="HSC513" s="99"/>
      <c r="HSD513" s="228"/>
      <c r="HSE513" s="229"/>
      <c r="HSF513" s="110"/>
      <c r="HSG513" s="111"/>
      <c r="HSH513" s="110"/>
      <c r="HSI513" s="112"/>
      <c r="HSJ513" s="230"/>
      <c r="HSK513" s="231"/>
      <c r="HSL513" s="231"/>
      <c r="HSM513" s="232"/>
      <c r="HSN513" s="114"/>
      <c r="HSO513" s="233"/>
      <c r="HSP513" s="234"/>
      <c r="HSQ513" s="233"/>
      <c r="HSR513" s="235"/>
      <c r="HSS513" s="117"/>
      <c r="HST513" s="236"/>
      <c r="HSU513" s="237"/>
      <c r="HSV513" s="238"/>
      <c r="HSW513" s="239"/>
      <c r="HSX513" s="240"/>
      <c r="HSY513" s="241"/>
      <c r="HSZ513" s="242"/>
      <c r="HTA513" s="241"/>
      <c r="HTB513" s="243"/>
      <c r="HTC513" s="122"/>
      <c r="HTD513" s="244"/>
      <c r="HTE513" s="124"/>
      <c r="HTF513" s="245"/>
      <c r="HTG513" s="246"/>
      <c r="HTH513" s="111"/>
      <c r="HTI513" s="111"/>
      <c r="HTJ513" s="108"/>
      <c r="HTK513" s="99"/>
      <c r="HTL513" s="99"/>
      <c r="HTM513" s="99"/>
      <c r="HTN513" s="100"/>
      <c r="HTO513" s="101"/>
      <c r="HTP513" s="99"/>
      <c r="HTQ513" s="102"/>
      <c r="HTR513" s="103"/>
      <c r="HTS513" s="104"/>
      <c r="HTT513" s="105"/>
      <c r="HTU513" s="99"/>
      <c r="HTV513" s="99"/>
      <c r="HTW513" s="99"/>
      <c r="HTX513" s="106"/>
      <c r="HTY513" s="99"/>
      <c r="HTZ513" s="228"/>
      <c r="HUA513" s="229"/>
      <c r="HUB513" s="110"/>
      <c r="HUC513" s="111"/>
      <c r="HUD513" s="110"/>
      <c r="HUE513" s="112"/>
      <c r="HUF513" s="230"/>
      <c r="HUG513" s="231"/>
      <c r="HUH513" s="231"/>
      <c r="HUI513" s="232"/>
      <c r="HUJ513" s="114"/>
      <c r="HUK513" s="233"/>
      <c r="HUL513" s="234"/>
      <c r="HUM513" s="233"/>
      <c r="HUN513" s="235"/>
      <c r="HUO513" s="117"/>
      <c r="HUP513" s="236"/>
      <c r="HUQ513" s="237"/>
      <c r="HUR513" s="238"/>
      <c r="HUS513" s="239"/>
      <c r="HUT513" s="240"/>
      <c r="HUU513" s="241"/>
      <c r="HUV513" s="242"/>
      <c r="HUW513" s="241"/>
      <c r="HUX513" s="243"/>
      <c r="HUY513" s="122"/>
      <c r="HUZ513" s="244"/>
      <c r="HVA513" s="124"/>
      <c r="HVB513" s="245"/>
      <c r="HVC513" s="246"/>
      <c r="HVD513" s="111"/>
      <c r="HVE513" s="111"/>
      <c r="HVF513" s="108"/>
      <c r="HVG513" s="99"/>
      <c r="HVH513" s="99"/>
      <c r="HVI513" s="99"/>
      <c r="HVJ513" s="100"/>
      <c r="HVK513" s="101"/>
      <c r="HVL513" s="99"/>
      <c r="HVM513" s="102"/>
      <c r="HVN513" s="103"/>
      <c r="HVO513" s="104"/>
      <c r="HVP513" s="105"/>
      <c r="HVQ513" s="99"/>
      <c r="HVR513" s="99"/>
      <c r="HVS513" s="99"/>
      <c r="HVT513" s="106"/>
      <c r="HVU513" s="99"/>
      <c r="HVV513" s="228"/>
      <c r="HVW513" s="229"/>
      <c r="HVX513" s="110"/>
      <c r="HVY513" s="111"/>
      <c r="HVZ513" s="110"/>
      <c r="HWA513" s="112"/>
      <c r="HWB513" s="230"/>
      <c r="HWC513" s="231"/>
      <c r="HWD513" s="231"/>
      <c r="HWE513" s="232"/>
      <c r="HWF513" s="114"/>
      <c r="HWG513" s="233"/>
      <c r="HWH513" s="234"/>
      <c r="HWI513" s="233"/>
      <c r="HWJ513" s="235"/>
      <c r="HWK513" s="117"/>
      <c r="HWL513" s="236"/>
      <c r="HWM513" s="237"/>
      <c r="HWN513" s="238"/>
      <c r="HWO513" s="239"/>
      <c r="HWP513" s="240"/>
      <c r="HWQ513" s="241"/>
      <c r="HWR513" s="242"/>
      <c r="HWS513" s="241"/>
      <c r="HWT513" s="243"/>
      <c r="HWU513" s="122"/>
      <c r="HWV513" s="244"/>
      <c r="HWW513" s="124"/>
      <c r="HWX513" s="245"/>
      <c r="HWY513" s="246"/>
      <c r="HWZ513" s="111"/>
      <c r="HXA513" s="111"/>
      <c r="HXB513" s="108"/>
      <c r="HXC513" s="99"/>
      <c r="HXD513" s="99"/>
      <c r="HXE513" s="99"/>
      <c r="HXF513" s="100"/>
      <c r="HXG513" s="101"/>
      <c r="HXH513" s="99"/>
      <c r="HXI513" s="102"/>
      <c r="HXJ513" s="103"/>
      <c r="HXK513" s="104"/>
      <c r="HXL513" s="105"/>
      <c r="HXM513" s="99"/>
      <c r="HXN513" s="99"/>
      <c r="HXO513" s="99"/>
      <c r="HXP513" s="106"/>
      <c r="HXQ513" s="99"/>
      <c r="HXR513" s="228"/>
      <c r="HXS513" s="229"/>
      <c r="HXT513" s="110"/>
      <c r="HXU513" s="111"/>
      <c r="HXV513" s="110"/>
      <c r="HXW513" s="112"/>
      <c r="HXX513" s="230"/>
      <c r="HXY513" s="231"/>
      <c r="HXZ513" s="231"/>
      <c r="HYA513" s="232"/>
      <c r="HYB513" s="114"/>
      <c r="HYC513" s="233"/>
      <c r="HYD513" s="234"/>
      <c r="HYE513" s="233"/>
      <c r="HYF513" s="235"/>
      <c r="HYG513" s="117"/>
      <c r="HYH513" s="236"/>
      <c r="HYI513" s="237"/>
      <c r="HYJ513" s="238"/>
      <c r="HYK513" s="239"/>
      <c r="HYL513" s="240"/>
      <c r="HYM513" s="241"/>
      <c r="HYN513" s="242"/>
      <c r="HYO513" s="241"/>
      <c r="HYP513" s="243"/>
      <c r="HYQ513" s="122"/>
      <c r="HYR513" s="244"/>
      <c r="HYS513" s="124"/>
      <c r="HYT513" s="245"/>
      <c r="HYU513" s="246"/>
      <c r="HYV513" s="111"/>
      <c r="HYW513" s="111"/>
      <c r="HYX513" s="108"/>
      <c r="HYY513" s="99"/>
      <c r="HYZ513" s="99"/>
      <c r="HZA513" s="99"/>
      <c r="HZB513" s="100"/>
      <c r="HZC513" s="101"/>
      <c r="HZD513" s="99"/>
      <c r="HZE513" s="102"/>
      <c r="HZF513" s="103"/>
      <c r="HZG513" s="104"/>
      <c r="HZH513" s="105"/>
      <c r="HZI513" s="99"/>
      <c r="HZJ513" s="99"/>
      <c r="HZK513" s="99"/>
      <c r="HZL513" s="106"/>
      <c r="HZM513" s="99"/>
      <c r="HZN513" s="228"/>
      <c r="HZO513" s="229"/>
      <c r="HZP513" s="110"/>
      <c r="HZQ513" s="111"/>
      <c r="HZR513" s="110"/>
      <c r="HZS513" s="112"/>
      <c r="HZT513" s="230"/>
      <c r="HZU513" s="231"/>
      <c r="HZV513" s="231"/>
      <c r="HZW513" s="232"/>
      <c r="HZX513" s="114"/>
      <c r="HZY513" s="233"/>
      <c r="HZZ513" s="234"/>
      <c r="IAA513" s="233"/>
      <c r="IAB513" s="235"/>
      <c r="IAC513" s="117"/>
      <c r="IAD513" s="236"/>
      <c r="IAE513" s="237"/>
      <c r="IAF513" s="238"/>
      <c r="IAG513" s="239"/>
      <c r="IAH513" s="240"/>
      <c r="IAI513" s="241"/>
      <c r="IAJ513" s="242"/>
      <c r="IAK513" s="241"/>
      <c r="IAL513" s="243"/>
      <c r="IAM513" s="122"/>
      <c r="IAN513" s="244"/>
      <c r="IAO513" s="124"/>
      <c r="IAP513" s="245"/>
      <c r="IAQ513" s="246"/>
      <c r="IAR513" s="111"/>
      <c r="IAS513" s="111"/>
      <c r="IAT513" s="108"/>
      <c r="IAU513" s="99"/>
      <c r="IAV513" s="99"/>
      <c r="IAW513" s="99"/>
      <c r="IAX513" s="100"/>
      <c r="IAY513" s="101"/>
      <c r="IAZ513" s="99"/>
      <c r="IBA513" s="102"/>
      <c r="IBB513" s="103"/>
      <c r="IBC513" s="104"/>
      <c r="IBD513" s="105"/>
      <c r="IBE513" s="99"/>
      <c r="IBF513" s="99"/>
      <c r="IBG513" s="99"/>
      <c r="IBH513" s="106"/>
      <c r="IBI513" s="99"/>
      <c r="IBJ513" s="228"/>
      <c r="IBK513" s="229"/>
      <c r="IBL513" s="110"/>
      <c r="IBM513" s="111"/>
      <c r="IBN513" s="110"/>
      <c r="IBO513" s="112"/>
      <c r="IBP513" s="230"/>
      <c r="IBQ513" s="231"/>
      <c r="IBR513" s="231"/>
      <c r="IBS513" s="232"/>
      <c r="IBT513" s="114"/>
      <c r="IBU513" s="233"/>
      <c r="IBV513" s="234"/>
      <c r="IBW513" s="233"/>
      <c r="IBX513" s="235"/>
      <c r="IBY513" s="117"/>
      <c r="IBZ513" s="236"/>
      <c r="ICA513" s="237"/>
      <c r="ICB513" s="238"/>
      <c r="ICC513" s="239"/>
      <c r="ICD513" s="240"/>
      <c r="ICE513" s="241"/>
      <c r="ICF513" s="242"/>
      <c r="ICG513" s="241"/>
      <c r="ICH513" s="243"/>
      <c r="ICI513" s="122"/>
      <c r="ICJ513" s="244"/>
      <c r="ICK513" s="124"/>
      <c r="ICL513" s="245"/>
      <c r="ICM513" s="246"/>
      <c r="ICN513" s="111"/>
      <c r="ICO513" s="111"/>
      <c r="ICP513" s="108"/>
      <c r="ICQ513" s="99"/>
      <c r="ICR513" s="99"/>
      <c r="ICS513" s="99"/>
      <c r="ICT513" s="100"/>
      <c r="ICU513" s="101"/>
      <c r="ICV513" s="99"/>
      <c r="ICW513" s="102"/>
      <c r="ICX513" s="103"/>
      <c r="ICY513" s="104"/>
      <c r="ICZ513" s="105"/>
      <c r="IDA513" s="99"/>
      <c r="IDB513" s="99"/>
      <c r="IDC513" s="99"/>
      <c r="IDD513" s="106"/>
      <c r="IDE513" s="99"/>
      <c r="IDF513" s="228"/>
      <c r="IDG513" s="229"/>
      <c r="IDH513" s="110"/>
      <c r="IDI513" s="111"/>
      <c r="IDJ513" s="110"/>
      <c r="IDK513" s="112"/>
      <c r="IDL513" s="230"/>
      <c r="IDM513" s="231"/>
      <c r="IDN513" s="231"/>
      <c r="IDO513" s="232"/>
      <c r="IDP513" s="114"/>
      <c r="IDQ513" s="233"/>
      <c r="IDR513" s="234"/>
      <c r="IDS513" s="233"/>
      <c r="IDT513" s="235"/>
      <c r="IDU513" s="117"/>
      <c r="IDV513" s="236"/>
      <c r="IDW513" s="237"/>
      <c r="IDX513" s="238"/>
      <c r="IDY513" s="239"/>
      <c r="IDZ513" s="240"/>
      <c r="IEA513" s="241"/>
      <c r="IEB513" s="242"/>
      <c r="IEC513" s="241"/>
      <c r="IED513" s="243"/>
      <c r="IEE513" s="122"/>
      <c r="IEF513" s="244"/>
      <c r="IEG513" s="124"/>
      <c r="IEH513" s="245"/>
      <c r="IEI513" s="246"/>
      <c r="IEJ513" s="111"/>
      <c r="IEK513" s="111"/>
      <c r="IEL513" s="108"/>
      <c r="IEM513" s="99"/>
      <c r="IEN513" s="99"/>
      <c r="IEO513" s="99"/>
      <c r="IEP513" s="100"/>
      <c r="IEQ513" s="101"/>
      <c r="IER513" s="99"/>
      <c r="IES513" s="102"/>
      <c r="IET513" s="103"/>
      <c r="IEU513" s="104"/>
      <c r="IEV513" s="105"/>
      <c r="IEW513" s="99"/>
      <c r="IEX513" s="99"/>
      <c r="IEY513" s="99"/>
      <c r="IEZ513" s="106"/>
      <c r="IFA513" s="99"/>
      <c r="IFB513" s="228"/>
      <c r="IFC513" s="229"/>
      <c r="IFD513" s="110"/>
      <c r="IFE513" s="111"/>
      <c r="IFF513" s="110"/>
      <c r="IFG513" s="112"/>
      <c r="IFH513" s="230"/>
      <c r="IFI513" s="231"/>
      <c r="IFJ513" s="231"/>
      <c r="IFK513" s="232"/>
      <c r="IFL513" s="114"/>
      <c r="IFM513" s="233"/>
      <c r="IFN513" s="234"/>
      <c r="IFO513" s="233"/>
      <c r="IFP513" s="235"/>
      <c r="IFQ513" s="117"/>
      <c r="IFR513" s="236"/>
      <c r="IFS513" s="237"/>
      <c r="IFT513" s="238"/>
      <c r="IFU513" s="239"/>
      <c r="IFV513" s="240"/>
      <c r="IFW513" s="241"/>
      <c r="IFX513" s="242"/>
      <c r="IFY513" s="241"/>
      <c r="IFZ513" s="243"/>
      <c r="IGA513" s="122"/>
      <c r="IGB513" s="244"/>
      <c r="IGC513" s="124"/>
      <c r="IGD513" s="245"/>
      <c r="IGE513" s="246"/>
      <c r="IGF513" s="111"/>
      <c r="IGG513" s="111"/>
      <c r="IGH513" s="108"/>
      <c r="IGI513" s="99"/>
      <c r="IGJ513" s="99"/>
      <c r="IGK513" s="99"/>
      <c r="IGL513" s="100"/>
      <c r="IGM513" s="101"/>
      <c r="IGN513" s="99"/>
      <c r="IGO513" s="102"/>
      <c r="IGP513" s="103"/>
      <c r="IGQ513" s="104"/>
      <c r="IGR513" s="105"/>
      <c r="IGS513" s="99"/>
      <c r="IGT513" s="99"/>
      <c r="IGU513" s="99"/>
      <c r="IGV513" s="106"/>
      <c r="IGW513" s="99"/>
      <c r="IGX513" s="228"/>
      <c r="IGY513" s="229"/>
      <c r="IGZ513" s="110"/>
      <c r="IHA513" s="111"/>
      <c r="IHB513" s="110"/>
      <c r="IHC513" s="112"/>
      <c r="IHD513" s="230"/>
      <c r="IHE513" s="231"/>
      <c r="IHF513" s="231"/>
      <c r="IHG513" s="232"/>
      <c r="IHH513" s="114"/>
      <c r="IHI513" s="233"/>
      <c r="IHJ513" s="234"/>
      <c r="IHK513" s="233"/>
      <c r="IHL513" s="235"/>
      <c r="IHM513" s="117"/>
      <c r="IHN513" s="236"/>
      <c r="IHO513" s="237"/>
      <c r="IHP513" s="238"/>
      <c r="IHQ513" s="239"/>
      <c r="IHR513" s="240"/>
      <c r="IHS513" s="241"/>
      <c r="IHT513" s="242"/>
      <c r="IHU513" s="241"/>
      <c r="IHV513" s="243"/>
      <c r="IHW513" s="122"/>
      <c r="IHX513" s="244"/>
      <c r="IHY513" s="124"/>
      <c r="IHZ513" s="245"/>
      <c r="IIA513" s="246"/>
      <c r="IIB513" s="111"/>
      <c r="IIC513" s="111"/>
      <c r="IID513" s="108"/>
      <c r="IIE513" s="99"/>
      <c r="IIF513" s="99"/>
      <c r="IIG513" s="99"/>
      <c r="IIH513" s="100"/>
      <c r="III513" s="101"/>
      <c r="IIJ513" s="99"/>
      <c r="IIK513" s="102"/>
      <c r="IIL513" s="103"/>
      <c r="IIM513" s="104"/>
      <c r="IIN513" s="105"/>
      <c r="IIO513" s="99"/>
      <c r="IIP513" s="99"/>
      <c r="IIQ513" s="99"/>
      <c r="IIR513" s="106"/>
      <c r="IIS513" s="99"/>
      <c r="IIT513" s="228"/>
      <c r="IIU513" s="229"/>
      <c r="IIV513" s="110"/>
      <c r="IIW513" s="111"/>
      <c r="IIX513" s="110"/>
      <c r="IIY513" s="112"/>
      <c r="IIZ513" s="230"/>
      <c r="IJA513" s="231"/>
      <c r="IJB513" s="231"/>
      <c r="IJC513" s="232"/>
      <c r="IJD513" s="114"/>
      <c r="IJE513" s="233"/>
      <c r="IJF513" s="234"/>
      <c r="IJG513" s="233"/>
      <c r="IJH513" s="235"/>
      <c r="IJI513" s="117"/>
      <c r="IJJ513" s="236"/>
      <c r="IJK513" s="237"/>
      <c r="IJL513" s="238"/>
      <c r="IJM513" s="239"/>
      <c r="IJN513" s="240"/>
      <c r="IJO513" s="241"/>
      <c r="IJP513" s="242"/>
      <c r="IJQ513" s="241"/>
      <c r="IJR513" s="243"/>
      <c r="IJS513" s="122"/>
      <c r="IJT513" s="244"/>
      <c r="IJU513" s="124"/>
      <c r="IJV513" s="245"/>
      <c r="IJW513" s="246"/>
      <c r="IJX513" s="111"/>
      <c r="IJY513" s="111"/>
      <c r="IJZ513" s="108"/>
      <c r="IKA513" s="99"/>
      <c r="IKB513" s="99"/>
      <c r="IKC513" s="99"/>
      <c r="IKD513" s="100"/>
      <c r="IKE513" s="101"/>
      <c r="IKF513" s="99"/>
      <c r="IKG513" s="102"/>
      <c r="IKH513" s="103"/>
      <c r="IKI513" s="104"/>
      <c r="IKJ513" s="105"/>
      <c r="IKK513" s="99"/>
      <c r="IKL513" s="99"/>
      <c r="IKM513" s="99"/>
      <c r="IKN513" s="106"/>
      <c r="IKO513" s="99"/>
      <c r="IKP513" s="228"/>
      <c r="IKQ513" s="229"/>
      <c r="IKR513" s="110"/>
      <c r="IKS513" s="111"/>
      <c r="IKT513" s="110"/>
      <c r="IKU513" s="112"/>
      <c r="IKV513" s="230"/>
      <c r="IKW513" s="231"/>
      <c r="IKX513" s="231"/>
      <c r="IKY513" s="232"/>
      <c r="IKZ513" s="114"/>
      <c r="ILA513" s="233"/>
      <c r="ILB513" s="234"/>
      <c r="ILC513" s="233"/>
      <c r="ILD513" s="235"/>
      <c r="ILE513" s="117"/>
      <c r="ILF513" s="236"/>
      <c r="ILG513" s="237"/>
      <c r="ILH513" s="238"/>
      <c r="ILI513" s="239"/>
      <c r="ILJ513" s="240"/>
      <c r="ILK513" s="241"/>
      <c r="ILL513" s="242"/>
      <c r="ILM513" s="241"/>
      <c r="ILN513" s="243"/>
      <c r="ILO513" s="122"/>
      <c r="ILP513" s="244"/>
      <c r="ILQ513" s="124"/>
      <c r="ILR513" s="245"/>
      <c r="ILS513" s="246"/>
      <c r="ILT513" s="111"/>
      <c r="ILU513" s="111"/>
      <c r="ILV513" s="108"/>
      <c r="ILW513" s="99"/>
      <c r="ILX513" s="99"/>
      <c r="ILY513" s="99"/>
      <c r="ILZ513" s="100"/>
      <c r="IMA513" s="101"/>
      <c r="IMB513" s="99"/>
      <c r="IMC513" s="102"/>
      <c r="IMD513" s="103"/>
      <c r="IME513" s="104"/>
      <c r="IMF513" s="105"/>
      <c r="IMG513" s="99"/>
      <c r="IMH513" s="99"/>
      <c r="IMI513" s="99"/>
      <c r="IMJ513" s="106"/>
      <c r="IMK513" s="99"/>
      <c r="IML513" s="228"/>
      <c r="IMM513" s="229"/>
      <c r="IMN513" s="110"/>
      <c r="IMO513" s="111"/>
      <c r="IMP513" s="110"/>
      <c r="IMQ513" s="112"/>
      <c r="IMR513" s="230"/>
      <c r="IMS513" s="231"/>
      <c r="IMT513" s="231"/>
      <c r="IMU513" s="232"/>
      <c r="IMV513" s="114"/>
      <c r="IMW513" s="233"/>
      <c r="IMX513" s="234"/>
      <c r="IMY513" s="233"/>
      <c r="IMZ513" s="235"/>
      <c r="INA513" s="117"/>
      <c r="INB513" s="236"/>
      <c r="INC513" s="237"/>
      <c r="IND513" s="238"/>
      <c r="INE513" s="239"/>
      <c r="INF513" s="240"/>
      <c r="ING513" s="241"/>
      <c r="INH513" s="242"/>
      <c r="INI513" s="241"/>
      <c r="INJ513" s="243"/>
      <c r="INK513" s="122"/>
      <c r="INL513" s="244"/>
      <c r="INM513" s="124"/>
      <c r="INN513" s="245"/>
      <c r="INO513" s="246"/>
      <c r="INP513" s="111"/>
      <c r="INQ513" s="111"/>
      <c r="INR513" s="108"/>
      <c r="INS513" s="99"/>
      <c r="INT513" s="99"/>
      <c r="INU513" s="99"/>
      <c r="INV513" s="100"/>
      <c r="INW513" s="101"/>
      <c r="INX513" s="99"/>
      <c r="INY513" s="102"/>
      <c r="INZ513" s="103"/>
      <c r="IOA513" s="104"/>
      <c r="IOB513" s="105"/>
      <c r="IOC513" s="99"/>
      <c r="IOD513" s="99"/>
      <c r="IOE513" s="99"/>
      <c r="IOF513" s="106"/>
      <c r="IOG513" s="99"/>
      <c r="IOH513" s="228"/>
      <c r="IOI513" s="229"/>
      <c r="IOJ513" s="110"/>
      <c r="IOK513" s="111"/>
      <c r="IOL513" s="110"/>
      <c r="IOM513" s="112"/>
      <c r="ION513" s="230"/>
      <c r="IOO513" s="231"/>
      <c r="IOP513" s="231"/>
      <c r="IOQ513" s="232"/>
      <c r="IOR513" s="114"/>
      <c r="IOS513" s="233"/>
      <c r="IOT513" s="234"/>
      <c r="IOU513" s="233"/>
      <c r="IOV513" s="235"/>
      <c r="IOW513" s="117"/>
      <c r="IOX513" s="236"/>
      <c r="IOY513" s="237"/>
      <c r="IOZ513" s="238"/>
      <c r="IPA513" s="239"/>
      <c r="IPB513" s="240"/>
      <c r="IPC513" s="241"/>
      <c r="IPD513" s="242"/>
      <c r="IPE513" s="241"/>
      <c r="IPF513" s="243"/>
      <c r="IPG513" s="122"/>
      <c r="IPH513" s="244"/>
      <c r="IPI513" s="124"/>
      <c r="IPJ513" s="245"/>
      <c r="IPK513" s="246"/>
      <c r="IPL513" s="111"/>
      <c r="IPM513" s="111"/>
      <c r="IPN513" s="108"/>
      <c r="IPO513" s="99"/>
      <c r="IPP513" s="99"/>
      <c r="IPQ513" s="99"/>
      <c r="IPR513" s="100"/>
      <c r="IPS513" s="101"/>
      <c r="IPT513" s="99"/>
      <c r="IPU513" s="102"/>
      <c r="IPV513" s="103"/>
      <c r="IPW513" s="104"/>
      <c r="IPX513" s="105"/>
      <c r="IPY513" s="99"/>
      <c r="IPZ513" s="99"/>
      <c r="IQA513" s="99"/>
      <c r="IQB513" s="106"/>
      <c r="IQC513" s="99"/>
      <c r="IQD513" s="228"/>
      <c r="IQE513" s="229"/>
      <c r="IQF513" s="110"/>
      <c r="IQG513" s="111"/>
      <c r="IQH513" s="110"/>
      <c r="IQI513" s="112"/>
      <c r="IQJ513" s="230"/>
      <c r="IQK513" s="231"/>
      <c r="IQL513" s="231"/>
      <c r="IQM513" s="232"/>
      <c r="IQN513" s="114"/>
      <c r="IQO513" s="233"/>
      <c r="IQP513" s="234"/>
      <c r="IQQ513" s="233"/>
      <c r="IQR513" s="235"/>
      <c r="IQS513" s="117"/>
      <c r="IQT513" s="236"/>
      <c r="IQU513" s="237"/>
      <c r="IQV513" s="238"/>
      <c r="IQW513" s="239"/>
      <c r="IQX513" s="240"/>
      <c r="IQY513" s="241"/>
      <c r="IQZ513" s="242"/>
      <c r="IRA513" s="241"/>
      <c r="IRB513" s="243"/>
      <c r="IRC513" s="122"/>
      <c r="IRD513" s="244"/>
      <c r="IRE513" s="124"/>
      <c r="IRF513" s="245"/>
      <c r="IRG513" s="246"/>
      <c r="IRH513" s="111"/>
      <c r="IRI513" s="111"/>
      <c r="IRJ513" s="108"/>
      <c r="IRK513" s="99"/>
      <c r="IRL513" s="99"/>
      <c r="IRM513" s="99"/>
      <c r="IRN513" s="100"/>
      <c r="IRO513" s="101"/>
      <c r="IRP513" s="99"/>
      <c r="IRQ513" s="102"/>
      <c r="IRR513" s="103"/>
      <c r="IRS513" s="104"/>
      <c r="IRT513" s="105"/>
      <c r="IRU513" s="99"/>
      <c r="IRV513" s="99"/>
      <c r="IRW513" s="99"/>
      <c r="IRX513" s="106"/>
      <c r="IRY513" s="99"/>
      <c r="IRZ513" s="228"/>
      <c r="ISA513" s="229"/>
      <c r="ISB513" s="110"/>
      <c r="ISC513" s="111"/>
      <c r="ISD513" s="110"/>
      <c r="ISE513" s="112"/>
      <c r="ISF513" s="230"/>
      <c r="ISG513" s="231"/>
      <c r="ISH513" s="231"/>
      <c r="ISI513" s="232"/>
      <c r="ISJ513" s="114"/>
      <c r="ISK513" s="233"/>
      <c r="ISL513" s="234"/>
      <c r="ISM513" s="233"/>
      <c r="ISN513" s="235"/>
      <c r="ISO513" s="117"/>
      <c r="ISP513" s="236"/>
      <c r="ISQ513" s="237"/>
      <c r="ISR513" s="238"/>
      <c r="ISS513" s="239"/>
      <c r="IST513" s="240"/>
      <c r="ISU513" s="241"/>
      <c r="ISV513" s="242"/>
      <c r="ISW513" s="241"/>
      <c r="ISX513" s="243"/>
      <c r="ISY513" s="122"/>
      <c r="ISZ513" s="244"/>
      <c r="ITA513" s="124"/>
      <c r="ITB513" s="245"/>
      <c r="ITC513" s="246"/>
      <c r="ITD513" s="111"/>
      <c r="ITE513" s="111"/>
      <c r="ITF513" s="108"/>
      <c r="ITG513" s="99"/>
      <c r="ITH513" s="99"/>
      <c r="ITI513" s="99"/>
      <c r="ITJ513" s="100"/>
      <c r="ITK513" s="101"/>
      <c r="ITL513" s="99"/>
      <c r="ITM513" s="102"/>
      <c r="ITN513" s="103"/>
      <c r="ITO513" s="104"/>
      <c r="ITP513" s="105"/>
      <c r="ITQ513" s="99"/>
      <c r="ITR513" s="99"/>
      <c r="ITS513" s="99"/>
      <c r="ITT513" s="106"/>
      <c r="ITU513" s="99"/>
      <c r="ITV513" s="228"/>
      <c r="ITW513" s="229"/>
      <c r="ITX513" s="110"/>
      <c r="ITY513" s="111"/>
      <c r="ITZ513" s="110"/>
      <c r="IUA513" s="112"/>
      <c r="IUB513" s="230"/>
      <c r="IUC513" s="231"/>
      <c r="IUD513" s="231"/>
      <c r="IUE513" s="232"/>
      <c r="IUF513" s="114"/>
      <c r="IUG513" s="233"/>
      <c r="IUH513" s="234"/>
      <c r="IUI513" s="233"/>
      <c r="IUJ513" s="235"/>
      <c r="IUK513" s="117"/>
      <c r="IUL513" s="236"/>
      <c r="IUM513" s="237"/>
      <c r="IUN513" s="238"/>
      <c r="IUO513" s="239"/>
      <c r="IUP513" s="240"/>
      <c r="IUQ513" s="241"/>
      <c r="IUR513" s="242"/>
      <c r="IUS513" s="241"/>
      <c r="IUT513" s="243"/>
      <c r="IUU513" s="122"/>
      <c r="IUV513" s="244"/>
      <c r="IUW513" s="124"/>
      <c r="IUX513" s="245"/>
      <c r="IUY513" s="246"/>
      <c r="IUZ513" s="111"/>
      <c r="IVA513" s="111"/>
      <c r="IVB513" s="108"/>
      <c r="IVC513" s="99"/>
      <c r="IVD513" s="99"/>
      <c r="IVE513" s="99"/>
      <c r="IVF513" s="100"/>
      <c r="IVG513" s="101"/>
      <c r="IVH513" s="99"/>
      <c r="IVI513" s="102"/>
      <c r="IVJ513" s="103"/>
      <c r="IVK513" s="104"/>
      <c r="IVL513" s="105"/>
      <c r="IVM513" s="99"/>
      <c r="IVN513" s="99"/>
      <c r="IVO513" s="99"/>
      <c r="IVP513" s="106"/>
      <c r="IVQ513" s="99"/>
      <c r="IVR513" s="228"/>
      <c r="IVS513" s="229"/>
      <c r="IVT513" s="110"/>
      <c r="IVU513" s="111"/>
      <c r="IVV513" s="110"/>
      <c r="IVW513" s="112"/>
      <c r="IVX513" s="230"/>
      <c r="IVY513" s="231"/>
      <c r="IVZ513" s="231"/>
      <c r="IWA513" s="232"/>
      <c r="IWB513" s="114"/>
      <c r="IWC513" s="233"/>
      <c r="IWD513" s="234"/>
      <c r="IWE513" s="233"/>
      <c r="IWF513" s="235"/>
      <c r="IWG513" s="117"/>
      <c r="IWH513" s="236"/>
      <c r="IWI513" s="237"/>
      <c r="IWJ513" s="238"/>
      <c r="IWK513" s="239"/>
      <c r="IWL513" s="240"/>
      <c r="IWM513" s="241"/>
      <c r="IWN513" s="242"/>
      <c r="IWO513" s="241"/>
      <c r="IWP513" s="243"/>
      <c r="IWQ513" s="122"/>
      <c r="IWR513" s="244"/>
      <c r="IWS513" s="124"/>
      <c r="IWT513" s="245"/>
      <c r="IWU513" s="246"/>
      <c r="IWV513" s="111"/>
      <c r="IWW513" s="111"/>
      <c r="IWX513" s="108"/>
      <c r="IWY513" s="99"/>
      <c r="IWZ513" s="99"/>
      <c r="IXA513" s="99"/>
      <c r="IXB513" s="100"/>
      <c r="IXC513" s="101"/>
      <c r="IXD513" s="99"/>
      <c r="IXE513" s="102"/>
      <c r="IXF513" s="103"/>
      <c r="IXG513" s="104"/>
      <c r="IXH513" s="105"/>
      <c r="IXI513" s="99"/>
      <c r="IXJ513" s="99"/>
      <c r="IXK513" s="99"/>
      <c r="IXL513" s="106"/>
      <c r="IXM513" s="99"/>
      <c r="IXN513" s="228"/>
      <c r="IXO513" s="229"/>
      <c r="IXP513" s="110"/>
      <c r="IXQ513" s="111"/>
      <c r="IXR513" s="110"/>
      <c r="IXS513" s="112"/>
      <c r="IXT513" s="230"/>
      <c r="IXU513" s="231"/>
      <c r="IXV513" s="231"/>
      <c r="IXW513" s="232"/>
      <c r="IXX513" s="114"/>
      <c r="IXY513" s="233"/>
      <c r="IXZ513" s="234"/>
      <c r="IYA513" s="233"/>
      <c r="IYB513" s="235"/>
      <c r="IYC513" s="117"/>
      <c r="IYD513" s="236"/>
      <c r="IYE513" s="237"/>
      <c r="IYF513" s="238"/>
      <c r="IYG513" s="239"/>
      <c r="IYH513" s="240"/>
      <c r="IYI513" s="241"/>
      <c r="IYJ513" s="242"/>
      <c r="IYK513" s="241"/>
      <c r="IYL513" s="243"/>
      <c r="IYM513" s="122"/>
      <c r="IYN513" s="244"/>
      <c r="IYO513" s="124"/>
      <c r="IYP513" s="245"/>
      <c r="IYQ513" s="246"/>
      <c r="IYR513" s="111"/>
      <c r="IYS513" s="111"/>
      <c r="IYT513" s="108"/>
      <c r="IYU513" s="99"/>
      <c r="IYV513" s="99"/>
      <c r="IYW513" s="99"/>
      <c r="IYX513" s="100"/>
      <c r="IYY513" s="101"/>
      <c r="IYZ513" s="99"/>
      <c r="IZA513" s="102"/>
      <c r="IZB513" s="103"/>
      <c r="IZC513" s="104"/>
      <c r="IZD513" s="105"/>
      <c r="IZE513" s="99"/>
      <c r="IZF513" s="99"/>
      <c r="IZG513" s="99"/>
      <c r="IZH513" s="106"/>
      <c r="IZI513" s="99"/>
      <c r="IZJ513" s="228"/>
      <c r="IZK513" s="229"/>
      <c r="IZL513" s="110"/>
      <c r="IZM513" s="111"/>
      <c r="IZN513" s="110"/>
      <c r="IZO513" s="112"/>
      <c r="IZP513" s="230"/>
      <c r="IZQ513" s="231"/>
      <c r="IZR513" s="231"/>
      <c r="IZS513" s="232"/>
      <c r="IZT513" s="114"/>
      <c r="IZU513" s="233"/>
      <c r="IZV513" s="234"/>
      <c r="IZW513" s="233"/>
      <c r="IZX513" s="235"/>
      <c r="IZY513" s="117"/>
      <c r="IZZ513" s="236"/>
      <c r="JAA513" s="237"/>
      <c r="JAB513" s="238"/>
      <c r="JAC513" s="239"/>
      <c r="JAD513" s="240"/>
      <c r="JAE513" s="241"/>
      <c r="JAF513" s="242"/>
      <c r="JAG513" s="241"/>
      <c r="JAH513" s="243"/>
      <c r="JAI513" s="122"/>
      <c r="JAJ513" s="244"/>
      <c r="JAK513" s="124"/>
      <c r="JAL513" s="245"/>
      <c r="JAM513" s="246"/>
      <c r="JAN513" s="111"/>
      <c r="JAO513" s="111"/>
      <c r="JAP513" s="108"/>
      <c r="JAQ513" s="99"/>
      <c r="JAR513" s="99"/>
      <c r="JAS513" s="99"/>
      <c r="JAT513" s="100"/>
      <c r="JAU513" s="101"/>
      <c r="JAV513" s="99"/>
      <c r="JAW513" s="102"/>
      <c r="JAX513" s="103"/>
      <c r="JAY513" s="104"/>
      <c r="JAZ513" s="105"/>
      <c r="JBA513" s="99"/>
      <c r="JBB513" s="99"/>
      <c r="JBC513" s="99"/>
      <c r="JBD513" s="106"/>
      <c r="JBE513" s="99"/>
      <c r="JBF513" s="228"/>
      <c r="JBG513" s="229"/>
      <c r="JBH513" s="110"/>
      <c r="JBI513" s="111"/>
      <c r="JBJ513" s="110"/>
      <c r="JBK513" s="112"/>
      <c r="JBL513" s="230"/>
      <c r="JBM513" s="231"/>
      <c r="JBN513" s="231"/>
      <c r="JBO513" s="232"/>
      <c r="JBP513" s="114"/>
      <c r="JBQ513" s="233"/>
      <c r="JBR513" s="234"/>
      <c r="JBS513" s="233"/>
      <c r="JBT513" s="235"/>
      <c r="JBU513" s="117"/>
      <c r="JBV513" s="236"/>
      <c r="JBW513" s="237"/>
      <c r="JBX513" s="238"/>
      <c r="JBY513" s="239"/>
      <c r="JBZ513" s="240"/>
      <c r="JCA513" s="241"/>
      <c r="JCB513" s="242"/>
      <c r="JCC513" s="241"/>
      <c r="JCD513" s="243"/>
      <c r="JCE513" s="122"/>
      <c r="JCF513" s="244"/>
      <c r="JCG513" s="124"/>
      <c r="JCH513" s="245"/>
      <c r="JCI513" s="246"/>
      <c r="JCJ513" s="111"/>
      <c r="JCK513" s="111"/>
      <c r="JCL513" s="108"/>
      <c r="JCM513" s="99"/>
      <c r="JCN513" s="99"/>
      <c r="JCO513" s="99"/>
      <c r="JCP513" s="100"/>
      <c r="JCQ513" s="101"/>
      <c r="JCR513" s="99"/>
      <c r="JCS513" s="102"/>
      <c r="JCT513" s="103"/>
      <c r="JCU513" s="104"/>
      <c r="JCV513" s="105"/>
      <c r="JCW513" s="99"/>
      <c r="JCX513" s="99"/>
      <c r="JCY513" s="99"/>
      <c r="JCZ513" s="106"/>
      <c r="JDA513" s="99"/>
      <c r="JDB513" s="228"/>
      <c r="JDC513" s="229"/>
      <c r="JDD513" s="110"/>
      <c r="JDE513" s="111"/>
      <c r="JDF513" s="110"/>
      <c r="JDG513" s="112"/>
      <c r="JDH513" s="230"/>
      <c r="JDI513" s="231"/>
      <c r="JDJ513" s="231"/>
      <c r="JDK513" s="232"/>
      <c r="JDL513" s="114"/>
      <c r="JDM513" s="233"/>
      <c r="JDN513" s="234"/>
      <c r="JDO513" s="233"/>
      <c r="JDP513" s="235"/>
      <c r="JDQ513" s="117"/>
      <c r="JDR513" s="236"/>
      <c r="JDS513" s="237"/>
      <c r="JDT513" s="238"/>
      <c r="JDU513" s="239"/>
      <c r="JDV513" s="240"/>
      <c r="JDW513" s="241"/>
      <c r="JDX513" s="242"/>
      <c r="JDY513" s="241"/>
      <c r="JDZ513" s="243"/>
      <c r="JEA513" s="122"/>
      <c r="JEB513" s="244"/>
      <c r="JEC513" s="124"/>
      <c r="JED513" s="245"/>
      <c r="JEE513" s="246"/>
      <c r="JEF513" s="111"/>
      <c r="JEG513" s="111"/>
      <c r="JEH513" s="108"/>
      <c r="JEI513" s="99"/>
      <c r="JEJ513" s="99"/>
      <c r="JEK513" s="99"/>
      <c r="JEL513" s="100"/>
      <c r="JEM513" s="101"/>
      <c r="JEN513" s="99"/>
      <c r="JEO513" s="102"/>
      <c r="JEP513" s="103"/>
      <c r="JEQ513" s="104"/>
      <c r="JER513" s="105"/>
      <c r="JES513" s="99"/>
      <c r="JET513" s="99"/>
      <c r="JEU513" s="99"/>
      <c r="JEV513" s="106"/>
      <c r="JEW513" s="99"/>
      <c r="JEX513" s="228"/>
      <c r="JEY513" s="229"/>
      <c r="JEZ513" s="110"/>
      <c r="JFA513" s="111"/>
      <c r="JFB513" s="110"/>
      <c r="JFC513" s="112"/>
      <c r="JFD513" s="230"/>
      <c r="JFE513" s="231"/>
      <c r="JFF513" s="231"/>
      <c r="JFG513" s="232"/>
      <c r="JFH513" s="114"/>
      <c r="JFI513" s="233"/>
      <c r="JFJ513" s="234"/>
      <c r="JFK513" s="233"/>
      <c r="JFL513" s="235"/>
      <c r="JFM513" s="117"/>
      <c r="JFN513" s="236"/>
      <c r="JFO513" s="237"/>
      <c r="JFP513" s="238"/>
      <c r="JFQ513" s="239"/>
      <c r="JFR513" s="240"/>
      <c r="JFS513" s="241"/>
      <c r="JFT513" s="242"/>
      <c r="JFU513" s="241"/>
      <c r="JFV513" s="243"/>
      <c r="JFW513" s="122"/>
      <c r="JFX513" s="244"/>
      <c r="JFY513" s="124"/>
      <c r="JFZ513" s="245"/>
      <c r="JGA513" s="246"/>
      <c r="JGB513" s="111"/>
      <c r="JGC513" s="111"/>
      <c r="JGD513" s="108"/>
      <c r="JGE513" s="99"/>
      <c r="JGF513" s="99"/>
      <c r="JGG513" s="99"/>
      <c r="JGH513" s="100"/>
      <c r="JGI513" s="101"/>
      <c r="JGJ513" s="99"/>
      <c r="JGK513" s="102"/>
      <c r="JGL513" s="103"/>
      <c r="JGM513" s="104"/>
      <c r="JGN513" s="105"/>
      <c r="JGO513" s="99"/>
      <c r="JGP513" s="99"/>
      <c r="JGQ513" s="99"/>
      <c r="JGR513" s="106"/>
      <c r="JGS513" s="99"/>
      <c r="JGT513" s="228"/>
      <c r="JGU513" s="229"/>
      <c r="JGV513" s="110"/>
      <c r="JGW513" s="111"/>
      <c r="JGX513" s="110"/>
      <c r="JGY513" s="112"/>
      <c r="JGZ513" s="230"/>
      <c r="JHA513" s="231"/>
      <c r="JHB513" s="231"/>
      <c r="JHC513" s="232"/>
      <c r="JHD513" s="114"/>
      <c r="JHE513" s="233"/>
      <c r="JHF513" s="234"/>
      <c r="JHG513" s="233"/>
      <c r="JHH513" s="235"/>
      <c r="JHI513" s="117"/>
      <c r="JHJ513" s="236"/>
      <c r="JHK513" s="237"/>
      <c r="JHL513" s="238"/>
      <c r="JHM513" s="239"/>
      <c r="JHN513" s="240"/>
      <c r="JHO513" s="241"/>
      <c r="JHP513" s="242"/>
      <c r="JHQ513" s="241"/>
      <c r="JHR513" s="243"/>
      <c r="JHS513" s="122"/>
      <c r="JHT513" s="244"/>
      <c r="JHU513" s="124"/>
      <c r="JHV513" s="245"/>
      <c r="JHW513" s="246"/>
      <c r="JHX513" s="111"/>
      <c r="JHY513" s="111"/>
      <c r="JHZ513" s="108"/>
      <c r="JIA513" s="99"/>
      <c r="JIB513" s="99"/>
      <c r="JIC513" s="99"/>
      <c r="JID513" s="100"/>
      <c r="JIE513" s="101"/>
      <c r="JIF513" s="99"/>
      <c r="JIG513" s="102"/>
      <c r="JIH513" s="103"/>
      <c r="JII513" s="104"/>
      <c r="JIJ513" s="105"/>
      <c r="JIK513" s="99"/>
      <c r="JIL513" s="99"/>
      <c r="JIM513" s="99"/>
      <c r="JIN513" s="106"/>
      <c r="JIO513" s="99"/>
      <c r="JIP513" s="228"/>
      <c r="JIQ513" s="229"/>
      <c r="JIR513" s="110"/>
      <c r="JIS513" s="111"/>
      <c r="JIT513" s="110"/>
      <c r="JIU513" s="112"/>
      <c r="JIV513" s="230"/>
      <c r="JIW513" s="231"/>
      <c r="JIX513" s="231"/>
      <c r="JIY513" s="232"/>
      <c r="JIZ513" s="114"/>
      <c r="JJA513" s="233"/>
      <c r="JJB513" s="234"/>
      <c r="JJC513" s="233"/>
      <c r="JJD513" s="235"/>
      <c r="JJE513" s="117"/>
      <c r="JJF513" s="236"/>
      <c r="JJG513" s="237"/>
      <c r="JJH513" s="238"/>
      <c r="JJI513" s="239"/>
      <c r="JJJ513" s="240"/>
      <c r="JJK513" s="241"/>
      <c r="JJL513" s="242"/>
      <c r="JJM513" s="241"/>
      <c r="JJN513" s="243"/>
      <c r="JJO513" s="122"/>
      <c r="JJP513" s="244"/>
      <c r="JJQ513" s="124"/>
      <c r="JJR513" s="245"/>
      <c r="JJS513" s="246"/>
      <c r="JJT513" s="111"/>
      <c r="JJU513" s="111"/>
      <c r="JJV513" s="108"/>
      <c r="JJW513" s="99"/>
      <c r="JJX513" s="99"/>
      <c r="JJY513" s="99"/>
      <c r="JJZ513" s="100"/>
      <c r="JKA513" s="101"/>
      <c r="JKB513" s="99"/>
      <c r="JKC513" s="102"/>
      <c r="JKD513" s="103"/>
      <c r="JKE513" s="104"/>
      <c r="JKF513" s="105"/>
      <c r="JKG513" s="99"/>
      <c r="JKH513" s="99"/>
      <c r="JKI513" s="99"/>
      <c r="JKJ513" s="106"/>
      <c r="JKK513" s="99"/>
      <c r="JKL513" s="228"/>
      <c r="JKM513" s="229"/>
      <c r="JKN513" s="110"/>
      <c r="JKO513" s="111"/>
      <c r="JKP513" s="110"/>
      <c r="JKQ513" s="112"/>
      <c r="JKR513" s="230"/>
      <c r="JKS513" s="231"/>
      <c r="JKT513" s="231"/>
      <c r="JKU513" s="232"/>
      <c r="JKV513" s="114"/>
      <c r="JKW513" s="233"/>
      <c r="JKX513" s="234"/>
      <c r="JKY513" s="233"/>
      <c r="JKZ513" s="235"/>
      <c r="JLA513" s="117"/>
      <c r="JLB513" s="236"/>
      <c r="JLC513" s="237"/>
      <c r="JLD513" s="238"/>
      <c r="JLE513" s="239"/>
      <c r="JLF513" s="240"/>
      <c r="JLG513" s="241"/>
      <c r="JLH513" s="242"/>
      <c r="JLI513" s="241"/>
      <c r="JLJ513" s="243"/>
      <c r="JLK513" s="122"/>
      <c r="JLL513" s="244"/>
      <c r="JLM513" s="124"/>
      <c r="JLN513" s="245"/>
      <c r="JLO513" s="246"/>
      <c r="JLP513" s="111"/>
      <c r="JLQ513" s="111"/>
      <c r="JLR513" s="108"/>
      <c r="JLS513" s="99"/>
      <c r="JLT513" s="99"/>
      <c r="JLU513" s="99"/>
      <c r="JLV513" s="100"/>
      <c r="JLW513" s="101"/>
      <c r="JLX513" s="99"/>
      <c r="JLY513" s="102"/>
      <c r="JLZ513" s="103"/>
      <c r="JMA513" s="104"/>
      <c r="JMB513" s="105"/>
      <c r="JMC513" s="99"/>
      <c r="JMD513" s="99"/>
      <c r="JME513" s="99"/>
      <c r="JMF513" s="106"/>
      <c r="JMG513" s="99"/>
      <c r="JMH513" s="228"/>
      <c r="JMI513" s="229"/>
      <c r="JMJ513" s="110"/>
      <c r="JMK513" s="111"/>
      <c r="JML513" s="110"/>
      <c r="JMM513" s="112"/>
      <c r="JMN513" s="230"/>
      <c r="JMO513" s="231"/>
      <c r="JMP513" s="231"/>
      <c r="JMQ513" s="232"/>
      <c r="JMR513" s="114"/>
      <c r="JMS513" s="233"/>
      <c r="JMT513" s="234"/>
      <c r="JMU513" s="233"/>
      <c r="JMV513" s="235"/>
      <c r="JMW513" s="117"/>
      <c r="JMX513" s="236"/>
      <c r="JMY513" s="237"/>
      <c r="JMZ513" s="238"/>
      <c r="JNA513" s="239"/>
      <c r="JNB513" s="240"/>
      <c r="JNC513" s="241"/>
      <c r="JND513" s="242"/>
      <c r="JNE513" s="241"/>
      <c r="JNF513" s="243"/>
      <c r="JNG513" s="122"/>
      <c r="JNH513" s="244"/>
      <c r="JNI513" s="124"/>
      <c r="JNJ513" s="245"/>
      <c r="JNK513" s="246"/>
      <c r="JNL513" s="111"/>
      <c r="JNM513" s="111"/>
      <c r="JNN513" s="108"/>
      <c r="JNO513" s="99"/>
      <c r="JNP513" s="99"/>
      <c r="JNQ513" s="99"/>
      <c r="JNR513" s="100"/>
      <c r="JNS513" s="101"/>
      <c r="JNT513" s="99"/>
      <c r="JNU513" s="102"/>
      <c r="JNV513" s="103"/>
      <c r="JNW513" s="104"/>
      <c r="JNX513" s="105"/>
      <c r="JNY513" s="99"/>
      <c r="JNZ513" s="99"/>
      <c r="JOA513" s="99"/>
      <c r="JOB513" s="106"/>
      <c r="JOC513" s="99"/>
      <c r="JOD513" s="228"/>
      <c r="JOE513" s="229"/>
      <c r="JOF513" s="110"/>
      <c r="JOG513" s="111"/>
      <c r="JOH513" s="110"/>
      <c r="JOI513" s="112"/>
      <c r="JOJ513" s="230"/>
      <c r="JOK513" s="231"/>
      <c r="JOL513" s="231"/>
      <c r="JOM513" s="232"/>
      <c r="JON513" s="114"/>
      <c r="JOO513" s="233"/>
      <c r="JOP513" s="234"/>
      <c r="JOQ513" s="233"/>
      <c r="JOR513" s="235"/>
      <c r="JOS513" s="117"/>
      <c r="JOT513" s="236"/>
      <c r="JOU513" s="237"/>
      <c r="JOV513" s="238"/>
      <c r="JOW513" s="239"/>
      <c r="JOX513" s="240"/>
      <c r="JOY513" s="241"/>
      <c r="JOZ513" s="242"/>
      <c r="JPA513" s="241"/>
      <c r="JPB513" s="243"/>
      <c r="JPC513" s="122"/>
      <c r="JPD513" s="244"/>
      <c r="JPE513" s="124"/>
      <c r="JPF513" s="245"/>
      <c r="JPG513" s="246"/>
      <c r="JPH513" s="111"/>
      <c r="JPI513" s="111"/>
      <c r="JPJ513" s="108"/>
      <c r="JPK513" s="99"/>
      <c r="JPL513" s="99"/>
      <c r="JPM513" s="99"/>
      <c r="JPN513" s="100"/>
      <c r="JPO513" s="101"/>
      <c r="JPP513" s="99"/>
      <c r="JPQ513" s="102"/>
      <c r="JPR513" s="103"/>
      <c r="JPS513" s="104"/>
      <c r="JPT513" s="105"/>
      <c r="JPU513" s="99"/>
      <c r="JPV513" s="99"/>
      <c r="JPW513" s="99"/>
      <c r="JPX513" s="106"/>
      <c r="JPY513" s="99"/>
      <c r="JPZ513" s="228"/>
      <c r="JQA513" s="229"/>
      <c r="JQB513" s="110"/>
      <c r="JQC513" s="111"/>
      <c r="JQD513" s="110"/>
      <c r="JQE513" s="112"/>
      <c r="JQF513" s="230"/>
      <c r="JQG513" s="231"/>
      <c r="JQH513" s="231"/>
      <c r="JQI513" s="232"/>
      <c r="JQJ513" s="114"/>
      <c r="JQK513" s="233"/>
      <c r="JQL513" s="234"/>
      <c r="JQM513" s="233"/>
      <c r="JQN513" s="235"/>
      <c r="JQO513" s="117"/>
      <c r="JQP513" s="236"/>
      <c r="JQQ513" s="237"/>
      <c r="JQR513" s="238"/>
      <c r="JQS513" s="239"/>
      <c r="JQT513" s="240"/>
      <c r="JQU513" s="241"/>
      <c r="JQV513" s="242"/>
      <c r="JQW513" s="241"/>
      <c r="JQX513" s="243"/>
      <c r="JQY513" s="122"/>
      <c r="JQZ513" s="244"/>
      <c r="JRA513" s="124"/>
      <c r="JRB513" s="245"/>
      <c r="JRC513" s="246"/>
      <c r="JRD513" s="111"/>
      <c r="JRE513" s="111"/>
      <c r="JRF513" s="108"/>
      <c r="JRG513" s="99"/>
      <c r="JRH513" s="99"/>
      <c r="JRI513" s="99"/>
      <c r="JRJ513" s="100"/>
      <c r="JRK513" s="101"/>
      <c r="JRL513" s="99"/>
      <c r="JRM513" s="102"/>
      <c r="JRN513" s="103"/>
      <c r="JRO513" s="104"/>
      <c r="JRP513" s="105"/>
      <c r="JRQ513" s="99"/>
      <c r="JRR513" s="99"/>
      <c r="JRS513" s="99"/>
      <c r="JRT513" s="106"/>
      <c r="JRU513" s="99"/>
      <c r="JRV513" s="228"/>
      <c r="JRW513" s="229"/>
      <c r="JRX513" s="110"/>
      <c r="JRY513" s="111"/>
      <c r="JRZ513" s="110"/>
      <c r="JSA513" s="112"/>
      <c r="JSB513" s="230"/>
      <c r="JSC513" s="231"/>
      <c r="JSD513" s="231"/>
      <c r="JSE513" s="232"/>
      <c r="JSF513" s="114"/>
      <c r="JSG513" s="233"/>
      <c r="JSH513" s="234"/>
      <c r="JSI513" s="233"/>
      <c r="JSJ513" s="235"/>
      <c r="JSK513" s="117"/>
      <c r="JSL513" s="236"/>
      <c r="JSM513" s="237"/>
      <c r="JSN513" s="238"/>
      <c r="JSO513" s="239"/>
      <c r="JSP513" s="240"/>
      <c r="JSQ513" s="241"/>
      <c r="JSR513" s="242"/>
      <c r="JSS513" s="241"/>
      <c r="JST513" s="243"/>
      <c r="JSU513" s="122"/>
      <c r="JSV513" s="244"/>
      <c r="JSW513" s="124"/>
      <c r="JSX513" s="245"/>
      <c r="JSY513" s="246"/>
      <c r="JSZ513" s="111"/>
      <c r="JTA513" s="111"/>
      <c r="JTB513" s="108"/>
      <c r="JTC513" s="99"/>
      <c r="JTD513" s="99"/>
      <c r="JTE513" s="99"/>
      <c r="JTF513" s="100"/>
      <c r="JTG513" s="101"/>
      <c r="JTH513" s="99"/>
      <c r="JTI513" s="102"/>
      <c r="JTJ513" s="103"/>
      <c r="JTK513" s="104"/>
      <c r="JTL513" s="105"/>
      <c r="JTM513" s="99"/>
      <c r="JTN513" s="99"/>
      <c r="JTO513" s="99"/>
      <c r="JTP513" s="106"/>
      <c r="JTQ513" s="99"/>
      <c r="JTR513" s="228"/>
      <c r="JTS513" s="229"/>
      <c r="JTT513" s="110"/>
      <c r="JTU513" s="111"/>
      <c r="JTV513" s="110"/>
      <c r="JTW513" s="112"/>
      <c r="JTX513" s="230"/>
      <c r="JTY513" s="231"/>
      <c r="JTZ513" s="231"/>
      <c r="JUA513" s="232"/>
      <c r="JUB513" s="114"/>
      <c r="JUC513" s="233"/>
      <c r="JUD513" s="234"/>
      <c r="JUE513" s="233"/>
      <c r="JUF513" s="235"/>
      <c r="JUG513" s="117"/>
      <c r="JUH513" s="236"/>
      <c r="JUI513" s="237"/>
      <c r="JUJ513" s="238"/>
      <c r="JUK513" s="239"/>
      <c r="JUL513" s="240"/>
      <c r="JUM513" s="241"/>
      <c r="JUN513" s="242"/>
      <c r="JUO513" s="241"/>
      <c r="JUP513" s="243"/>
      <c r="JUQ513" s="122"/>
      <c r="JUR513" s="244"/>
      <c r="JUS513" s="124"/>
      <c r="JUT513" s="245"/>
      <c r="JUU513" s="246"/>
      <c r="JUV513" s="111"/>
      <c r="JUW513" s="111"/>
      <c r="JUX513" s="108"/>
      <c r="JUY513" s="99"/>
      <c r="JUZ513" s="99"/>
      <c r="JVA513" s="99"/>
      <c r="JVB513" s="100"/>
      <c r="JVC513" s="101"/>
      <c r="JVD513" s="99"/>
      <c r="JVE513" s="102"/>
      <c r="JVF513" s="103"/>
      <c r="JVG513" s="104"/>
      <c r="JVH513" s="105"/>
      <c r="JVI513" s="99"/>
      <c r="JVJ513" s="99"/>
      <c r="JVK513" s="99"/>
      <c r="JVL513" s="106"/>
      <c r="JVM513" s="99"/>
      <c r="JVN513" s="228"/>
      <c r="JVO513" s="229"/>
      <c r="JVP513" s="110"/>
      <c r="JVQ513" s="111"/>
      <c r="JVR513" s="110"/>
      <c r="JVS513" s="112"/>
      <c r="JVT513" s="230"/>
      <c r="JVU513" s="231"/>
      <c r="JVV513" s="231"/>
      <c r="JVW513" s="232"/>
      <c r="JVX513" s="114"/>
      <c r="JVY513" s="233"/>
      <c r="JVZ513" s="234"/>
      <c r="JWA513" s="233"/>
      <c r="JWB513" s="235"/>
      <c r="JWC513" s="117"/>
      <c r="JWD513" s="236"/>
      <c r="JWE513" s="237"/>
      <c r="JWF513" s="238"/>
      <c r="JWG513" s="239"/>
      <c r="JWH513" s="240"/>
      <c r="JWI513" s="241"/>
      <c r="JWJ513" s="242"/>
      <c r="JWK513" s="241"/>
      <c r="JWL513" s="243"/>
      <c r="JWM513" s="122"/>
      <c r="JWN513" s="244"/>
      <c r="JWO513" s="124"/>
      <c r="JWP513" s="245"/>
      <c r="JWQ513" s="246"/>
      <c r="JWR513" s="111"/>
      <c r="JWS513" s="111"/>
      <c r="JWT513" s="108"/>
      <c r="JWU513" s="99"/>
      <c r="JWV513" s="99"/>
      <c r="JWW513" s="99"/>
      <c r="JWX513" s="100"/>
      <c r="JWY513" s="101"/>
      <c r="JWZ513" s="99"/>
      <c r="JXA513" s="102"/>
      <c r="JXB513" s="103"/>
      <c r="JXC513" s="104"/>
      <c r="JXD513" s="105"/>
      <c r="JXE513" s="99"/>
      <c r="JXF513" s="99"/>
      <c r="JXG513" s="99"/>
      <c r="JXH513" s="106"/>
      <c r="JXI513" s="99"/>
      <c r="JXJ513" s="228"/>
      <c r="JXK513" s="229"/>
      <c r="JXL513" s="110"/>
      <c r="JXM513" s="111"/>
      <c r="JXN513" s="110"/>
      <c r="JXO513" s="112"/>
      <c r="JXP513" s="230"/>
      <c r="JXQ513" s="231"/>
      <c r="JXR513" s="231"/>
      <c r="JXS513" s="232"/>
      <c r="JXT513" s="114"/>
      <c r="JXU513" s="233"/>
      <c r="JXV513" s="234"/>
      <c r="JXW513" s="233"/>
      <c r="JXX513" s="235"/>
      <c r="JXY513" s="117"/>
      <c r="JXZ513" s="236"/>
      <c r="JYA513" s="237"/>
      <c r="JYB513" s="238"/>
      <c r="JYC513" s="239"/>
      <c r="JYD513" s="240"/>
      <c r="JYE513" s="241"/>
      <c r="JYF513" s="242"/>
      <c r="JYG513" s="241"/>
      <c r="JYH513" s="243"/>
      <c r="JYI513" s="122"/>
      <c r="JYJ513" s="244"/>
      <c r="JYK513" s="124"/>
      <c r="JYL513" s="245"/>
      <c r="JYM513" s="246"/>
      <c r="JYN513" s="111"/>
      <c r="JYO513" s="111"/>
      <c r="JYP513" s="108"/>
      <c r="JYQ513" s="99"/>
      <c r="JYR513" s="99"/>
      <c r="JYS513" s="99"/>
      <c r="JYT513" s="100"/>
      <c r="JYU513" s="101"/>
      <c r="JYV513" s="99"/>
      <c r="JYW513" s="102"/>
      <c r="JYX513" s="103"/>
      <c r="JYY513" s="104"/>
      <c r="JYZ513" s="105"/>
      <c r="JZA513" s="99"/>
      <c r="JZB513" s="99"/>
      <c r="JZC513" s="99"/>
      <c r="JZD513" s="106"/>
      <c r="JZE513" s="99"/>
      <c r="JZF513" s="228"/>
      <c r="JZG513" s="229"/>
      <c r="JZH513" s="110"/>
      <c r="JZI513" s="111"/>
      <c r="JZJ513" s="110"/>
      <c r="JZK513" s="112"/>
      <c r="JZL513" s="230"/>
      <c r="JZM513" s="231"/>
      <c r="JZN513" s="231"/>
      <c r="JZO513" s="232"/>
      <c r="JZP513" s="114"/>
      <c r="JZQ513" s="233"/>
      <c r="JZR513" s="234"/>
      <c r="JZS513" s="233"/>
      <c r="JZT513" s="235"/>
      <c r="JZU513" s="117"/>
      <c r="JZV513" s="236"/>
      <c r="JZW513" s="237"/>
      <c r="JZX513" s="238"/>
      <c r="JZY513" s="239"/>
      <c r="JZZ513" s="240"/>
      <c r="KAA513" s="241"/>
      <c r="KAB513" s="242"/>
      <c r="KAC513" s="241"/>
      <c r="KAD513" s="243"/>
      <c r="KAE513" s="122"/>
      <c r="KAF513" s="244"/>
      <c r="KAG513" s="124"/>
      <c r="KAH513" s="245"/>
      <c r="KAI513" s="246"/>
      <c r="KAJ513" s="111"/>
      <c r="KAK513" s="111"/>
      <c r="KAL513" s="108"/>
      <c r="KAM513" s="99"/>
      <c r="KAN513" s="99"/>
      <c r="KAO513" s="99"/>
      <c r="KAP513" s="100"/>
      <c r="KAQ513" s="101"/>
      <c r="KAR513" s="99"/>
      <c r="KAS513" s="102"/>
      <c r="KAT513" s="103"/>
      <c r="KAU513" s="104"/>
      <c r="KAV513" s="105"/>
      <c r="KAW513" s="99"/>
      <c r="KAX513" s="99"/>
      <c r="KAY513" s="99"/>
      <c r="KAZ513" s="106"/>
      <c r="KBA513" s="99"/>
      <c r="KBB513" s="228"/>
      <c r="KBC513" s="229"/>
      <c r="KBD513" s="110"/>
      <c r="KBE513" s="111"/>
      <c r="KBF513" s="110"/>
      <c r="KBG513" s="112"/>
      <c r="KBH513" s="230"/>
      <c r="KBI513" s="231"/>
      <c r="KBJ513" s="231"/>
      <c r="KBK513" s="232"/>
      <c r="KBL513" s="114"/>
      <c r="KBM513" s="233"/>
      <c r="KBN513" s="234"/>
      <c r="KBO513" s="233"/>
      <c r="KBP513" s="235"/>
      <c r="KBQ513" s="117"/>
      <c r="KBR513" s="236"/>
      <c r="KBS513" s="237"/>
      <c r="KBT513" s="238"/>
      <c r="KBU513" s="239"/>
      <c r="KBV513" s="240"/>
      <c r="KBW513" s="241"/>
      <c r="KBX513" s="242"/>
      <c r="KBY513" s="241"/>
      <c r="KBZ513" s="243"/>
      <c r="KCA513" s="122"/>
      <c r="KCB513" s="244"/>
      <c r="KCC513" s="124"/>
      <c r="KCD513" s="245"/>
      <c r="KCE513" s="246"/>
      <c r="KCF513" s="111"/>
      <c r="KCG513" s="111"/>
      <c r="KCH513" s="108"/>
      <c r="KCI513" s="99"/>
      <c r="KCJ513" s="99"/>
      <c r="KCK513" s="99"/>
      <c r="KCL513" s="100"/>
      <c r="KCM513" s="101"/>
      <c r="KCN513" s="99"/>
      <c r="KCO513" s="102"/>
      <c r="KCP513" s="103"/>
      <c r="KCQ513" s="104"/>
      <c r="KCR513" s="105"/>
      <c r="KCS513" s="99"/>
      <c r="KCT513" s="99"/>
      <c r="KCU513" s="99"/>
      <c r="KCV513" s="106"/>
      <c r="KCW513" s="99"/>
      <c r="KCX513" s="228"/>
      <c r="KCY513" s="229"/>
      <c r="KCZ513" s="110"/>
      <c r="KDA513" s="111"/>
      <c r="KDB513" s="110"/>
      <c r="KDC513" s="112"/>
      <c r="KDD513" s="230"/>
      <c r="KDE513" s="231"/>
      <c r="KDF513" s="231"/>
      <c r="KDG513" s="232"/>
      <c r="KDH513" s="114"/>
      <c r="KDI513" s="233"/>
      <c r="KDJ513" s="234"/>
      <c r="KDK513" s="233"/>
      <c r="KDL513" s="235"/>
      <c r="KDM513" s="117"/>
      <c r="KDN513" s="236"/>
      <c r="KDO513" s="237"/>
      <c r="KDP513" s="238"/>
      <c r="KDQ513" s="239"/>
      <c r="KDR513" s="240"/>
      <c r="KDS513" s="241"/>
      <c r="KDT513" s="242"/>
      <c r="KDU513" s="241"/>
      <c r="KDV513" s="243"/>
      <c r="KDW513" s="122"/>
      <c r="KDX513" s="244"/>
      <c r="KDY513" s="124"/>
      <c r="KDZ513" s="245"/>
      <c r="KEA513" s="246"/>
      <c r="KEB513" s="111"/>
      <c r="KEC513" s="111"/>
      <c r="KED513" s="108"/>
      <c r="KEE513" s="99"/>
      <c r="KEF513" s="99"/>
      <c r="KEG513" s="99"/>
      <c r="KEH513" s="100"/>
      <c r="KEI513" s="101"/>
      <c r="KEJ513" s="99"/>
      <c r="KEK513" s="102"/>
      <c r="KEL513" s="103"/>
      <c r="KEM513" s="104"/>
      <c r="KEN513" s="105"/>
      <c r="KEO513" s="99"/>
      <c r="KEP513" s="99"/>
      <c r="KEQ513" s="99"/>
      <c r="KER513" s="106"/>
      <c r="KES513" s="99"/>
      <c r="KET513" s="228"/>
      <c r="KEU513" s="229"/>
      <c r="KEV513" s="110"/>
      <c r="KEW513" s="111"/>
      <c r="KEX513" s="110"/>
      <c r="KEY513" s="112"/>
      <c r="KEZ513" s="230"/>
      <c r="KFA513" s="231"/>
      <c r="KFB513" s="231"/>
      <c r="KFC513" s="232"/>
      <c r="KFD513" s="114"/>
      <c r="KFE513" s="233"/>
      <c r="KFF513" s="234"/>
      <c r="KFG513" s="233"/>
      <c r="KFH513" s="235"/>
      <c r="KFI513" s="117"/>
      <c r="KFJ513" s="236"/>
      <c r="KFK513" s="237"/>
      <c r="KFL513" s="238"/>
      <c r="KFM513" s="239"/>
      <c r="KFN513" s="240"/>
      <c r="KFO513" s="241"/>
      <c r="KFP513" s="242"/>
      <c r="KFQ513" s="241"/>
      <c r="KFR513" s="243"/>
      <c r="KFS513" s="122"/>
      <c r="KFT513" s="244"/>
      <c r="KFU513" s="124"/>
      <c r="KFV513" s="245"/>
      <c r="KFW513" s="246"/>
      <c r="KFX513" s="111"/>
      <c r="KFY513" s="111"/>
      <c r="KFZ513" s="108"/>
      <c r="KGA513" s="99"/>
      <c r="KGB513" s="99"/>
      <c r="KGC513" s="99"/>
      <c r="KGD513" s="100"/>
      <c r="KGE513" s="101"/>
      <c r="KGF513" s="99"/>
      <c r="KGG513" s="102"/>
      <c r="KGH513" s="103"/>
      <c r="KGI513" s="104"/>
      <c r="KGJ513" s="105"/>
      <c r="KGK513" s="99"/>
      <c r="KGL513" s="99"/>
      <c r="KGM513" s="99"/>
      <c r="KGN513" s="106"/>
      <c r="KGO513" s="99"/>
      <c r="KGP513" s="228"/>
      <c r="KGQ513" s="229"/>
      <c r="KGR513" s="110"/>
      <c r="KGS513" s="111"/>
      <c r="KGT513" s="110"/>
      <c r="KGU513" s="112"/>
      <c r="KGV513" s="230"/>
      <c r="KGW513" s="231"/>
      <c r="KGX513" s="231"/>
      <c r="KGY513" s="232"/>
      <c r="KGZ513" s="114"/>
      <c r="KHA513" s="233"/>
      <c r="KHB513" s="234"/>
      <c r="KHC513" s="233"/>
      <c r="KHD513" s="235"/>
      <c r="KHE513" s="117"/>
      <c r="KHF513" s="236"/>
      <c r="KHG513" s="237"/>
      <c r="KHH513" s="238"/>
      <c r="KHI513" s="239"/>
      <c r="KHJ513" s="240"/>
      <c r="KHK513" s="241"/>
      <c r="KHL513" s="242"/>
      <c r="KHM513" s="241"/>
      <c r="KHN513" s="243"/>
      <c r="KHO513" s="122"/>
      <c r="KHP513" s="244"/>
      <c r="KHQ513" s="124"/>
      <c r="KHR513" s="245"/>
      <c r="KHS513" s="246"/>
      <c r="KHT513" s="111"/>
      <c r="KHU513" s="111"/>
      <c r="KHV513" s="108"/>
      <c r="KHW513" s="99"/>
      <c r="KHX513" s="99"/>
      <c r="KHY513" s="99"/>
      <c r="KHZ513" s="100"/>
      <c r="KIA513" s="101"/>
      <c r="KIB513" s="99"/>
      <c r="KIC513" s="102"/>
      <c r="KID513" s="103"/>
      <c r="KIE513" s="104"/>
      <c r="KIF513" s="105"/>
      <c r="KIG513" s="99"/>
      <c r="KIH513" s="99"/>
      <c r="KII513" s="99"/>
      <c r="KIJ513" s="106"/>
      <c r="KIK513" s="99"/>
      <c r="KIL513" s="228"/>
      <c r="KIM513" s="229"/>
      <c r="KIN513" s="110"/>
      <c r="KIO513" s="111"/>
      <c r="KIP513" s="110"/>
      <c r="KIQ513" s="112"/>
      <c r="KIR513" s="230"/>
      <c r="KIS513" s="231"/>
      <c r="KIT513" s="231"/>
      <c r="KIU513" s="232"/>
      <c r="KIV513" s="114"/>
      <c r="KIW513" s="233"/>
      <c r="KIX513" s="234"/>
      <c r="KIY513" s="233"/>
      <c r="KIZ513" s="235"/>
      <c r="KJA513" s="117"/>
      <c r="KJB513" s="236"/>
      <c r="KJC513" s="237"/>
      <c r="KJD513" s="238"/>
      <c r="KJE513" s="239"/>
      <c r="KJF513" s="240"/>
      <c r="KJG513" s="241"/>
      <c r="KJH513" s="242"/>
      <c r="KJI513" s="241"/>
      <c r="KJJ513" s="243"/>
      <c r="KJK513" s="122"/>
      <c r="KJL513" s="244"/>
      <c r="KJM513" s="124"/>
      <c r="KJN513" s="245"/>
      <c r="KJO513" s="246"/>
      <c r="KJP513" s="111"/>
      <c r="KJQ513" s="111"/>
      <c r="KJR513" s="108"/>
      <c r="KJS513" s="99"/>
      <c r="KJT513" s="99"/>
      <c r="KJU513" s="99"/>
      <c r="KJV513" s="100"/>
      <c r="KJW513" s="101"/>
      <c r="KJX513" s="99"/>
      <c r="KJY513" s="102"/>
      <c r="KJZ513" s="103"/>
      <c r="KKA513" s="104"/>
      <c r="KKB513" s="105"/>
      <c r="KKC513" s="99"/>
      <c r="KKD513" s="99"/>
      <c r="KKE513" s="99"/>
      <c r="KKF513" s="106"/>
      <c r="KKG513" s="99"/>
      <c r="KKH513" s="228"/>
      <c r="KKI513" s="229"/>
      <c r="KKJ513" s="110"/>
      <c r="KKK513" s="111"/>
      <c r="KKL513" s="110"/>
      <c r="KKM513" s="112"/>
      <c r="KKN513" s="230"/>
      <c r="KKO513" s="231"/>
      <c r="KKP513" s="231"/>
      <c r="KKQ513" s="232"/>
      <c r="KKR513" s="114"/>
      <c r="KKS513" s="233"/>
      <c r="KKT513" s="234"/>
      <c r="KKU513" s="233"/>
      <c r="KKV513" s="235"/>
      <c r="KKW513" s="117"/>
      <c r="KKX513" s="236"/>
      <c r="KKY513" s="237"/>
      <c r="KKZ513" s="238"/>
      <c r="KLA513" s="239"/>
      <c r="KLB513" s="240"/>
      <c r="KLC513" s="241"/>
      <c r="KLD513" s="242"/>
      <c r="KLE513" s="241"/>
      <c r="KLF513" s="243"/>
      <c r="KLG513" s="122"/>
      <c r="KLH513" s="244"/>
      <c r="KLI513" s="124"/>
      <c r="KLJ513" s="245"/>
      <c r="KLK513" s="246"/>
      <c r="KLL513" s="111"/>
      <c r="KLM513" s="111"/>
      <c r="KLN513" s="108"/>
      <c r="KLO513" s="99"/>
      <c r="KLP513" s="99"/>
      <c r="KLQ513" s="99"/>
      <c r="KLR513" s="100"/>
      <c r="KLS513" s="101"/>
      <c r="KLT513" s="99"/>
      <c r="KLU513" s="102"/>
      <c r="KLV513" s="103"/>
      <c r="KLW513" s="104"/>
      <c r="KLX513" s="105"/>
      <c r="KLY513" s="99"/>
      <c r="KLZ513" s="99"/>
      <c r="KMA513" s="99"/>
      <c r="KMB513" s="106"/>
      <c r="KMC513" s="99"/>
      <c r="KMD513" s="228"/>
      <c r="KME513" s="229"/>
      <c r="KMF513" s="110"/>
      <c r="KMG513" s="111"/>
      <c r="KMH513" s="110"/>
      <c r="KMI513" s="112"/>
      <c r="KMJ513" s="230"/>
      <c r="KMK513" s="231"/>
      <c r="KML513" s="231"/>
      <c r="KMM513" s="232"/>
      <c r="KMN513" s="114"/>
      <c r="KMO513" s="233"/>
      <c r="KMP513" s="234"/>
      <c r="KMQ513" s="233"/>
      <c r="KMR513" s="235"/>
      <c r="KMS513" s="117"/>
      <c r="KMT513" s="236"/>
      <c r="KMU513" s="237"/>
      <c r="KMV513" s="238"/>
      <c r="KMW513" s="239"/>
      <c r="KMX513" s="240"/>
      <c r="KMY513" s="241"/>
      <c r="KMZ513" s="242"/>
      <c r="KNA513" s="241"/>
      <c r="KNB513" s="243"/>
      <c r="KNC513" s="122"/>
      <c r="KND513" s="244"/>
      <c r="KNE513" s="124"/>
      <c r="KNF513" s="245"/>
      <c r="KNG513" s="246"/>
      <c r="KNH513" s="111"/>
      <c r="KNI513" s="111"/>
      <c r="KNJ513" s="108"/>
      <c r="KNK513" s="99"/>
      <c r="KNL513" s="99"/>
      <c r="KNM513" s="99"/>
      <c r="KNN513" s="100"/>
      <c r="KNO513" s="101"/>
      <c r="KNP513" s="99"/>
      <c r="KNQ513" s="102"/>
      <c r="KNR513" s="103"/>
      <c r="KNS513" s="104"/>
      <c r="KNT513" s="105"/>
      <c r="KNU513" s="99"/>
      <c r="KNV513" s="99"/>
      <c r="KNW513" s="99"/>
      <c r="KNX513" s="106"/>
      <c r="KNY513" s="99"/>
      <c r="KNZ513" s="228"/>
      <c r="KOA513" s="229"/>
      <c r="KOB513" s="110"/>
      <c r="KOC513" s="111"/>
      <c r="KOD513" s="110"/>
      <c r="KOE513" s="112"/>
      <c r="KOF513" s="230"/>
      <c r="KOG513" s="231"/>
      <c r="KOH513" s="231"/>
      <c r="KOI513" s="232"/>
      <c r="KOJ513" s="114"/>
      <c r="KOK513" s="233"/>
      <c r="KOL513" s="234"/>
      <c r="KOM513" s="233"/>
      <c r="KON513" s="235"/>
      <c r="KOO513" s="117"/>
      <c r="KOP513" s="236"/>
      <c r="KOQ513" s="237"/>
      <c r="KOR513" s="238"/>
      <c r="KOS513" s="239"/>
      <c r="KOT513" s="240"/>
      <c r="KOU513" s="241"/>
      <c r="KOV513" s="242"/>
      <c r="KOW513" s="241"/>
      <c r="KOX513" s="243"/>
      <c r="KOY513" s="122"/>
      <c r="KOZ513" s="244"/>
      <c r="KPA513" s="124"/>
      <c r="KPB513" s="245"/>
      <c r="KPC513" s="246"/>
      <c r="KPD513" s="111"/>
      <c r="KPE513" s="111"/>
      <c r="KPF513" s="108"/>
      <c r="KPG513" s="99"/>
      <c r="KPH513" s="99"/>
      <c r="KPI513" s="99"/>
      <c r="KPJ513" s="100"/>
      <c r="KPK513" s="101"/>
      <c r="KPL513" s="99"/>
      <c r="KPM513" s="102"/>
      <c r="KPN513" s="103"/>
      <c r="KPO513" s="104"/>
      <c r="KPP513" s="105"/>
      <c r="KPQ513" s="99"/>
      <c r="KPR513" s="99"/>
      <c r="KPS513" s="99"/>
      <c r="KPT513" s="106"/>
      <c r="KPU513" s="99"/>
      <c r="KPV513" s="228"/>
      <c r="KPW513" s="229"/>
      <c r="KPX513" s="110"/>
      <c r="KPY513" s="111"/>
      <c r="KPZ513" s="110"/>
      <c r="KQA513" s="112"/>
      <c r="KQB513" s="230"/>
      <c r="KQC513" s="231"/>
      <c r="KQD513" s="231"/>
      <c r="KQE513" s="232"/>
      <c r="KQF513" s="114"/>
      <c r="KQG513" s="233"/>
      <c r="KQH513" s="234"/>
      <c r="KQI513" s="233"/>
      <c r="KQJ513" s="235"/>
      <c r="KQK513" s="117"/>
      <c r="KQL513" s="236"/>
      <c r="KQM513" s="237"/>
      <c r="KQN513" s="238"/>
      <c r="KQO513" s="239"/>
      <c r="KQP513" s="240"/>
      <c r="KQQ513" s="241"/>
      <c r="KQR513" s="242"/>
      <c r="KQS513" s="241"/>
      <c r="KQT513" s="243"/>
      <c r="KQU513" s="122"/>
      <c r="KQV513" s="244"/>
      <c r="KQW513" s="124"/>
      <c r="KQX513" s="245"/>
      <c r="KQY513" s="246"/>
      <c r="KQZ513" s="111"/>
      <c r="KRA513" s="111"/>
      <c r="KRB513" s="108"/>
      <c r="KRC513" s="99"/>
      <c r="KRD513" s="99"/>
      <c r="KRE513" s="99"/>
      <c r="KRF513" s="100"/>
      <c r="KRG513" s="101"/>
      <c r="KRH513" s="99"/>
      <c r="KRI513" s="102"/>
      <c r="KRJ513" s="103"/>
      <c r="KRK513" s="104"/>
      <c r="KRL513" s="105"/>
      <c r="KRM513" s="99"/>
      <c r="KRN513" s="99"/>
      <c r="KRO513" s="99"/>
      <c r="KRP513" s="106"/>
      <c r="KRQ513" s="99"/>
      <c r="KRR513" s="228"/>
      <c r="KRS513" s="229"/>
      <c r="KRT513" s="110"/>
      <c r="KRU513" s="111"/>
      <c r="KRV513" s="110"/>
      <c r="KRW513" s="112"/>
      <c r="KRX513" s="230"/>
      <c r="KRY513" s="231"/>
      <c r="KRZ513" s="231"/>
      <c r="KSA513" s="232"/>
      <c r="KSB513" s="114"/>
      <c r="KSC513" s="233"/>
      <c r="KSD513" s="234"/>
      <c r="KSE513" s="233"/>
      <c r="KSF513" s="235"/>
      <c r="KSG513" s="117"/>
      <c r="KSH513" s="236"/>
      <c r="KSI513" s="237"/>
      <c r="KSJ513" s="238"/>
      <c r="KSK513" s="239"/>
      <c r="KSL513" s="240"/>
      <c r="KSM513" s="241"/>
      <c r="KSN513" s="242"/>
      <c r="KSO513" s="241"/>
      <c r="KSP513" s="243"/>
      <c r="KSQ513" s="122"/>
      <c r="KSR513" s="244"/>
      <c r="KSS513" s="124"/>
      <c r="KST513" s="245"/>
      <c r="KSU513" s="246"/>
      <c r="KSV513" s="111"/>
      <c r="KSW513" s="111"/>
      <c r="KSX513" s="108"/>
      <c r="KSY513" s="99"/>
      <c r="KSZ513" s="99"/>
      <c r="KTA513" s="99"/>
      <c r="KTB513" s="100"/>
      <c r="KTC513" s="101"/>
      <c r="KTD513" s="99"/>
      <c r="KTE513" s="102"/>
      <c r="KTF513" s="103"/>
      <c r="KTG513" s="104"/>
      <c r="KTH513" s="105"/>
      <c r="KTI513" s="99"/>
      <c r="KTJ513" s="99"/>
      <c r="KTK513" s="99"/>
      <c r="KTL513" s="106"/>
      <c r="KTM513" s="99"/>
      <c r="KTN513" s="228"/>
      <c r="KTO513" s="229"/>
      <c r="KTP513" s="110"/>
      <c r="KTQ513" s="111"/>
      <c r="KTR513" s="110"/>
      <c r="KTS513" s="112"/>
      <c r="KTT513" s="230"/>
      <c r="KTU513" s="231"/>
      <c r="KTV513" s="231"/>
      <c r="KTW513" s="232"/>
      <c r="KTX513" s="114"/>
      <c r="KTY513" s="233"/>
      <c r="KTZ513" s="234"/>
      <c r="KUA513" s="233"/>
      <c r="KUB513" s="235"/>
      <c r="KUC513" s="117"/>
      <c r="KUD513" s="236"/>
      <c r="KUE513" s="237"/>
      <c r="KUF513" s="238"/>
      <c r="KUG513" s="239"/>
      <c r="KUH513" s="240"/>
      <c r="KUI513" s="241"/>
      <c r="KUJ513" s="242"/>
      <c r="KUK513" s="241"/>
      <c r="KUL513" s="243"/>
      <c r="KUM513" s="122"/>
      <c r="KUN513" s="244"/>
      <c r="KUO513" s="124"/>
      <c r="KUP513" s="245"/>
      <c r="KUQ513" s="246"/>
      <c r="KUR513" s="111"/>
      <c r="KUS513" s="111"/>
      <c r="KUT513" s="108"/>
      <c r="KUU513" s="99"/>
      <c r="KUV513" s="99"/>
      <c r="KUW513" s="99"/>
      <c r="KUX513" s="100"/>
      <c r="KUY513" s="101"/>
      <c r="KUZ513" s="99"/>
      <c r="KVA513" s="102"/>
      <c r="KVB513" s="103"/>
      <c r="KVC513" s="104"/>
      <c r="KVD513" s="105"/>
      <c r="KVE513" s="99"/>
      <c r="KVF513" s="99"/>
      <c r="KVG513" s="99"/>
      <c r="KVH513" s="106"/>
      <c r="KVI513" s="99"/>
      <c r="KVJ513" s="228"/>
      <c r="KVK513" s="229"/>
      <c r="KVL513" s="110"/>
      <c r="KVM513" s="111"/>
      <c r="KVN513" s="110"/>
      <c r="KVO513" s="112"/>
      <c r="KVP513" s="230"/>
      <c r="KVQ513" s="231"/>
      <c r="KVR513" s="231"/>
      <c r="KVS513" s="232"/>
      <c r="KVT513" s="114"/>
      <c r="KVU513" s="233"/>
      <c r="KVV513" s="234"/>
      <c r="KVW513" s="233"/>
      <c r="KVX513" s="235"/>
      <c r="KVY513" s="117"/>
      <c r="KVZ513" s="236"/>
      <c r="KWA513" s="237"/>
      <c r="KWB513" s="238"/>
      <c r="KWC513" s="239"/>
      <c r="KWD513" s="240"/>
      <c r="KWE513" s="241"/>
      <c r="KWF513" s="242"/>
      <c r="KWG513" s="241"/>
      <c r="KWH513" s="243"/>
      <c r="KWI513" s="122"/>
      <c r="KWJ513" s="244"/>
      <c r="KWK513" s="124"/>
      <c r="KWL513" s="245"/>
      <c r="KWM513" s="246"/>
      <c r="KWN513" s="111"/>
      <c r="KWO513" s="111"/>
      <c r="KWP513" s="108"/>
      <c r="KWQ513" s="99"/>
      <c r="KWR513" s="99"/>
      <c r="KWS513" s="99"/>
      <c r="KWT513" s="100"/>
      <c r="KWU513" s="101"/>
      <c r="KWV513" s="99"/>
      <c r="KWW513" s="102"/>
      <c r="KWX513" s="103"/>
      <c r="KWY513" s="104"/>
      <c r="KWZ513" s="105"/>
      <c r="KXA513" s="99"/>
      <c r="KXB513" s="99"/>
      <c r="KXC513" s="99"/>
      <c r="KXD513" s="106"/>
      <c r="KXE513" s="99"/>
      <c r="KXF513" s="228"/>
      <c r="KXG513" s="229"/>
      <c r="KXH513" s="110"/>
      <c r="KXI513" s="111"/>
      <c r="KXJ513" s="110"/>
      <c r="KXK513" s="112"/>
      <c r="KXL513" s="230"/>
      <c r="KXM513" s="231"/>
      <c r="KXN513" s="231"/>
      <c r="KXO513" s="232"/>
      <c r="KXP513" s="114"/>
      <c r="KXQ513" s="233"/>
      <c r="KXR513" s="234"/>
      <c r="KXS513" s="233"/>
      <c r="KXT513" s="235"/>
      <c r="KXU513" s="117"/>
      <c r="KXV513" s="236"/>
      <c r="KXW513" s="237"/>
      <c r="KXX513" s="238"/>
      <c r="KXY513" s="239"/>
      <c r="KXZ513" s="240"/>
      <c r="KYA513" s="241"/>
      <c r="KYB513" s="242"/>
      <c r="KYC513" s="241"/>
      <c r="KYD513" s="243"/>
      <c r="KYE513" s="122"/>
      <c r="KYF513" s="244"/>
      <c r="KYG513" s="124"/>
      <c r="KYH513" s="245"/>
      <c r="KYI513" s="246"/>
      <c r="KYJ513" s="111"/>
      <c r="KYK513" s="111"/>
      <c r="KYL513" s="108"/>
      <c r="KYM513" s="99"/>
      <c r="KYN513" s="99"/>
      <c r="KYO513" s="99"/>
      <c r="KYP513" s="100"/>
      <c r="KYQ513" s="101"/>
      <c r="KYR513" s="99"/>
      <c r="KYS513" s="102"/>
      <c r="KYT513" s="103"/>
      <c r="KYU513" s="104"/>
      <c r="KYV513" s="105"/>
      <c r="KYW513" s="99"/>
      <c r="KYX513" s="99"/>
      <c r="KYY513" s="99"/>
      <c r="KYZ513" s="106"/>
      <c r="KZA513" s="99"/>
      <c r="KZB513" s="228"/>
      <c r="KZC513" s="229"/>
      <c r="KZD513" s="110"/>
      <c r="KZE513" s="111"/>
      <c r="KZF513" s="110"/>
      <c r="KZG513" s="112"/>
      <c r="KZH513" s="230"/>
      <c r="KZI513" s="231"/>
      <c r="KZJ513" s="231"/>
      <c r="KZK513" s="232"/>
      <c r="KZL513" s="114"/>
      <c r="KZM513" s="233"/>
      <c r="KZN513" s="234"/>
      <c r="KZO513" s="233"/>
      <c r="KZP513" s="235"/>
      <c r="KZQ513" s="117"/>
      <c r="KZR513" s="236"/>
      <c r="KZS513" s="237"/>
      <c r="KZT513" s="238"/>
      <c r="KZU513" s="239"/>
      <c r="KZV513" s="240"/>
      <c r="KZW513" s="241"/>
      <c r="KZX513" s="242"/>
      <c r="KZY513" s="241"/>
      <c r="KZZ513" s="243"/>
      <c r="LAA513" s="122"/>
      <c r="LAB513" s="244"/>
      <c r="LAC513" s="124"/>
      <c r="LAD513" s="245"/>
      <c r="LAE513" s="246"/>
      <c r="LAF513" s="111"/>
      <c r="LAG513" s="111"/>
      <c r="LAH513" s="108"/>
      <c r="LAI513" s="99"/>
      <c r="LAJ513" s="99"/>
      <c r="LAK513" s="99"/>
      <c r="LAL513" s="100"/>
      <c r="LAM513" s="101"/>
      <c r="LAN513" s="99"/>
      <c r="LAO513" s="102"/>
      <c r="LAP513" s="103"/>
      <c r="LAQ513" s="104"/>
      <c r="LAR513" s="105"/>
      <c r="LAS513" s="99"/>
      <c r="LAT513" s="99"/>
      <c r="LAU513" s="99"/>
      <c r="LAV513" s="106"/>
      <c r="LAW513" s="99"/>
      <c r="LAX513" s="228"/>
      <c r="LAY513" s="229"/>
      <c r="LAZ513" s="110"/>
      <c r="LBA513" s="111"/>
      <c r="LBB513" s="110"/>
      <c r="LBC513" s="112"/>
      <c r="LBD513" s="230"/>
      <c r="LBE513" s="231"/>
      <c r="LBF513" s="231"/>
      <c r="LBG513" s="232"/>
      <c r="LBH513" s="114"/>
      <c r="LBI513" s="233"/>
      <c r="LBJ513" s="234"/>
      <c r="LBK513" s="233"/>
      <c r="LBL513" s="235"/>
      <c r="LBM513" s="117"/>
      <c r="LBN513" s="236"/>
      <c r="LBO513" s="237"/>
      <c r="LBP513" s="238"/>
      <c r="LBQ513" s="239"/>
      <c r="LBR513" s="240"/>
      <c r="LBS513" s="241"/>
      <c r="LBT513" s="242"/>
      <c r="LBU513" s="241"/>
      <c r="LBV513" s="243"/>
      <c r="LBW513" s="122"/>
      <c r="LBX513" s="244"/>
      <c r="LBY513" s="124"/>
      <c r="LBZ513" s="245"/>
      <c r="LCA513" s="246"/>
      <c r="LCB513" s="111"/>
      <c r="LCC513" s="111"/>
      <c r="LCD513" s="108"/>
      <c r="LCE513" s="99"/>
      <c r="LCF513" s="99"/>
      <c r="LCG513" s="99"/>
      <c r="LCH513" s="100"/>
      <c r="LCI513" s="101"/>
      <c r="LCJ513" s="99"/>
      <c r="LCK513" s="102"/>
      <c r="LCL513" s="103"/>
      <c r="LCM513" s="104"/>
      <c r="LCN513" s="105"/>
      <c r="LCO513" s="99"/>
      <c r="LCP513" s="99"/>
      <c r="LCQ513" s="99"/>
      <c r="LCR513" s="106"/>
      <c r="LCS513" s="99"/>
      <c r="LCT513" s="228"/>
      <c r="LCU513" s="229"/>
      <c r="LCV513" s="110"/>
      <c r="LCW513" s="111"/>
      <c r="LCX513" s="110"/>
      <c r="LCY513" s="112"/>
      <c r="LCZ513" s="230"/>
      <c r="LDA513" s="231"/>
      <c r="LDB513" s="231"/>
      <c r="LDC513" s="232"/>
      <c r="LDD513" s="114"/>
      <c r="LDE513" s="233"/>
      <c r="LDF513" s="234"/>
      <c r="LDG513" s="233"/>
      <c r="LDH513" s="235"/>
      <c r="LDI513" s="117"/>
      <c r="LDJ513" s="236"/>
      <c r="LDK513" s="237"/>
      <c r="LDL513" s="238"/>
      <c r="LDM513" s="239"/>
      <c r="LDN513" s="240"/>
      <c r="LDO513" s="241"/>
      <c r="LDP513" s="242"/>
      <c r="LDQ513" s="241"/>
      <c r="LDR513" s="243"/>
      <c r="LDS513" s="122"/>
      <c r="LDT513" s="244"/>
      <c r="LDU513" s="124"/>
      <c r="LDV513" s="245"/>
      <c r="LDW513" s="246"/>
      <c r="LDX513" s="111"/>
      <c r="LDY513" s="111"/>
      <c r="LDZ513" s="108"/>
      <c r="LEA513" s="99"/>
      <c r="LEB513" s="99"/>
      <c r="LEC513" s="99"/>
      <c r="LED513" s="100"/>
      <c r="LEE513" s="101"/>
      <c r="LEF513" s="99"/>
      <c r="LEG513" s="102"/>
      <c r="LEH513" s="103"/>
      <c r="LEI513" s="104"/>
      <c r="LEJ513" s="105"/>
      <c r="LEK513" s="99"/>
      <c r="LEL513" s="99"/>
      <c r="LEM513" s="99"/>
      <c r="LEN513" s="106"/>
      <c r="LEO513" s="99"/>
      <c r="LEP513" s="228"/>
      <c r="LEQ513" s="229"/>
      <c r="LER513" s="110"/>
      <c r="LES513" s="111"/>
      <c r="LET513" s="110"/>
      <c r="LEU513" s="112"/>
      <c r="LEV513" s="230"/>
      <c r="LEW513" s="231"/>
      <c r="LEX513" s="231"/>
      <c r="LEY513" s="232"/>
      <c r="LEZ513" s="114"/>
      <c r="LFA513" s="233"/>
      <c r="LFB513" s="234"/>
      <c r="LFC513" s="233"/>
      <c r="LFD513" s="235"/>
      <c r="LFE513" s="117"/>
      <c r="LFF513" s="236"/>
      <c r="LFG513" s="237"/>
      <c r="LFH513" s="238"/>
      <c r="LFI513" s="239"/>
      <c r="LFJ513" s="240"/>
      <c r="LFK513" s="241"/>
      <c r="LFL513" s="242"/>
      <c r="LFM513" s="241"/>
      <c r="LFN513" s="243"/>
      <c r="LFO513" s="122"/>
      <c r="LFP513" s="244"/>
      <c r="LFQ513" s="124"/>
      <c r="LFR513" s="245"/>
      <c r="LFS513" s="246"/>
      <c r="LFT513" s="111"/>
      <c r="LFU513" s="111"/>
      <c r="LFV513" s="108"/>
      <c r="LFW513" s="99"/>
      <c r="LFX513" s="99"/>
      <c r="LFY513" s="99"/>
      <c r="LFZ513" s="100"/>
      <c r="LGA513" s="101"/>
      <c r="LGB513" s="99"/>
      <c r="LGC513" s="102"/>
      <c r="LGD513" s="103"/>
      <c r="LGE513" s="104"/>
      <c r="LGF513" s="105"/>
      <c r="LGG513" s="99"/>
      <c r="LGH513" s="99"/>
      <c r="LGI513" s="99"/>
      <c r="LGJ513" s="106"/>
      <c r="LGK513" s="99"/>
      <c r="LGL513" s="228"/>
      <c r="LGM513" s="229"/>
      <c r="LGN513" s="110"/>
      <c r="LGO513" s="111"/>
      <c r="LGP513" s="110"/>
      <c r="LGQ513" s="112"/>
      <c r="LGR513" s="230"/>
      <c r="LGS513" s="231"/>
      <c r="LGT513" s="231"/>
      <c r="LGU513" s="232"/>
      <c r="LGV513" s="114"/>
      <c r="LGW513" s="233"/>
      <c r="LGX513" s="234"/>
      <c r="LGY513" s="233"/>
      <c r="LGZ513" s="235"/>
      <c r="LHA513" s="117"/>
      <c r="LHB513" s="236"/>
      <c r="LHC513" s="237"/>
      <c r="LHD513" s="238"/>
      <c r="LHE513" s="239"/>
      <c r="LHF513" s="240"/>
      <c r="LHG513" s="241"/>
      <c r="LHH513" s="242"/>
      <c r="LHI513" s="241"/>
      <c r="LHJ513" s="243"/>
      <c r="LHK513" s="122"/>
      <c r="LHL513" s="244"/>
      <c r="LHM513" s="124"/>
      <c r="LHN513" s="245"/>
      <c r="LHO513" s="246"/>
      <c r="LHP513" s="111"/>
      <c r="LHQ513" s="111"/>
      <c r="LHR513" s="108"/>
      <c r="LHS513" s="99"/>
      <c r="LHT513" s="99"/>
      <c r="LHU513" s="99"/>
      <c r="LHV513" s="100"/>
      <c r="LHW513" s="101"/>
      <c r="LHX513" s="99"/>
      <c r="LHY513" s="102"/>
      <c r="LHZ513" s="103"/>
      <c r="LIA513" s="104"/>
      <c r="LIB513" s="105"/>
      <c r="LIC513" s="99"/>
      <c r="LID513" s="99"/>
      <c r="LIE513" s="99"/>
      <c r="LIF513" s="106"/>
      <c r="LIG513" s="99"/>
      <c r="LIH513" s="228"/>
      <c r="LII513" s="229"/>
      <c r="LIJ513" s="110"/>
      <c r="LIK513" s="111"/>
      <c r="LIL513" s="110"/>
      <c r="LIM513" s="112"/>
      <c r="LIN513" s="230"/>
      <c r="LIO513" s="231"/>
      <c r="LIP513" s="231"/>
      <c r="LIQ513" s="232"/>
      <c r="LIR513" s="114"/>
      <c r="LIS513" s="233"/>
      <c r="LIT513" s="234"/>
      <c r="LIU513" s="233"/>
      <c r="LIV513" s="235"/>
      <c r="LIW513" s="117"/>
      <c r="LIX513" s="236"/>
      <c r="LIY513" s="237"/>
      <c r="LIZ513" s="238"/>
      <c r="LJA513" s="239"/>
      <c r="LJB513" s="240"/>
      <c r="LJC513" s="241"/>
      <c r="LJD513" s="242"/>
      <c r="LJE513" s="241"/>
      <c r="LJF513" s="243"/>
      <c r="LJG513" s="122"/>
      <c r="LJH513" s="244"/>
      <c r="LJI513" s="124"/>
      <c r="LJJ513" s="245"/>
      <c r="LJK513" s="246"/>
      <c r="LJL513" s="111"/>
      <c r="LJM513" s="111"/>
      <c r="LJN513" s="108"/>
      <c r="LJO513" s="99"/>
      <c r="LJP513" s="99"/>
      <c r="LJQ513" s="99"/>
      <c r="LJR513" s="100"/>
      <c r="LJS513" s="101"/>
      <c r="LJT513" s="99"/>
      <c r="LJU513" s="102"/>
      <c r="LJV513" s="103"/>
      <c r="LJW513" s="104"/>
      <c r="LJX513" s="105"/>
      <c r="LJY513" s="99"/>
      <c r="LJZ513" s="99"/>
      <c r="LKA513" s="99"/>
      <c r="LKB513" s="106"/>
      <c r="LKC513" s="99"/>
      <c r="LKD513" s="228"/>
      <c r="LKE513" s="229"/>
      <c r="LKF513" s="110"/>
      <c r="LKG513" s="111"/>
      <c r="LKH513" s="110"/>
      <c r="LKI513" s="112"/>
      <c r="LKJ513" s="230"/>
      <c r="LKK513" s="231"/>
      <c r="LKL513" s="231"/>
      <c r="LKM513" s="232"/>
      <c r="LKN513" s="114"/>
      <c r="LKO513" s="233"/>
      <c r="LKP513" s="234"/>
      <c r="LKQ513" s="233"/>
      <c r="LKR513" s="235"/>
      <c r="LKS513" s="117"/>
      <c r="LKT513" s="236"/>
      <c r="LKU513" s="237"/>
      <c r="LKV513" s="238"/>
      <c r="LKW513" s="239"/>
      <c r="LKX513" s="240"/>
      <c r="LKY513" s="241"/>
      <c r="LKZ513" s="242"/>
      <c r="LLA513" s="241"/>
      <c r="LLB513" s="243"/>
      <c r="LLC513" s="122"/>
      <c r="LLD513" s="244"/>
      <c r="LLE513" s="124"/>
      <c r="LLF513" s="245"/>
      <c r="LLG513" s="246"/>
      <c r="LLH513" s="111"/>
      <c r="LLI513" s="111"/>
      <c r="LLJ513" s="108"/>
      <c r="LLK513" s="99"/>
      <c r="LLL513" s="99"/>
      <c r="LLM513" s="99"/>
      <c r="LLN513" s="100"/>
      <c r="LLO513" s="101"/>
      <c r="LLP513" s="99"/>
      <c r="LLQ513" s="102"/>
      <c r="LLR513" s="103"/>
      <c r="LLS513" s="104"/>
      <c r="LLT513" s="105"/>
      <c r="LLU513" s="99"/>
      <c r="LLV513" s="99"/>
      <c r="LLW513" s="99"/>
      <c r="LLX513" s="106"/>
      <c r="LLY513" s="99"/>
      <c r="LLZ513" s="228"/>
      <c r="LMA513" s="229"/>
      <c r="LMB513" s="110"/>
      <c r="LMC513" s="111"/>
      <c r="LMD513" s="110"/>
      <c r="LME513" s="112"/>
      <c r="LMF513" s="230"/>
      <c r="LMG513" s="231"/>
      <c r="LMH513" s="231"/>
      <c r="LMI513" s="232"/>
      <c r="LMJ513" s="114"/>
      <c r="LMK513" s="233"/>
      <c r="LML513" s="234"/>
      <c r="LMM513" s="233"/>
      <c r="LMN513" s="235"/>
      <c r="LMO513" s="117"/>
      <c r="LMP513" s="236"/>
      <c r="LMQ513" s="237"/>
      <c r="LMR513" s="238"/>
      <c r="LMS513" s="239"/>
      <c r="LMT513" s="240"/>
      <c r="LMU513" s="241"/>
      <c r="LMV513" s="242"/>
      <c r="LMW513" s="241"/>
      <c r="LMX513" s="243"/>
      <c r="LMY513" s="122"/>
      <c r="LMZ513" s="244"/>
      <c r="LNA513" s="124"/>
      <c r="LNB513" s="245"/>
      <c r="LNC513" s="246"/>
      <c r="LND513" s="111"/>
      <c r="LNE513" s="111"/>
      <c r="LNF513" s="108"/>
      <c r="LNG513" s="99"/>
      <c r="LNH513" s="99"/>
      <c r="LNI513" s="99"/>
      <c r="LNJ513" s="100"/>
      <c r="LNK513" s="101"/>
      <c r="LNL513" s="99"/>
      <c r="LNM513" s="102"/>
      <c r="LNN513" s="103"/>
      <c r="LNO513" s="104"/>
      <c r="LNP513" s="105"/>
      <c r="LNQ513" s="99"/>
      <c r="LNR513" s="99"/>
      <c r="LNS513" s="99"/>
      <c r="LNT513" s="106"/>
      <c r="LNU513" s="99"/>
      <c r="LNV513" s="228"/>
      <c r="LNW513" s="229"/>
      <c r="LNX513" s="110"/>
      <c r="LNY513" s="111"/>
      <c r="LNZ513" s="110"/>
      <c r="LOA513" s="112"/>
      <c r="LOB513" s="230"/>
      <c r="LOC513" s="231"/>
      <c r="LOD513" s="231"/>
      <c r="LOE513" s="232"/>
      <c r="LOF513" s="114"/>
      <c r="LOG513" s="233"/>
      <c r="LOH513" s="234"/>
      <c r="LOI513" s="233"/>
      <c r="LOJ513" s="235"/>
      <c r="LOK513" s="117"/>
      <c r="LOL513" s="236"/>
      <c r="LOM513" s="237"/>
      <c r="LON513" s="238"/>
      <c r="LOO513" s="239"/>
      <c r="LOP513" s="240"/>
      <c r="LOQ513" s="241"/>
      <c r="LOR513" s="242"/>
      <c r="LOS513" s="241"/>
      <c r="LOT513" s="243"/>
      <c r="LOU513" s="122"/>
      <c r="LOV513" s="244"/>
      <c r="LOW513" s="124"/>
      <c r="LOX513" s="245"/>
      <c r="LOY513" s="246"/>
      <c r="LOZ513" s="111"/>
      <c r="LPA513" s="111"/>
      <c r="LPB513" s="108"/>
      <c r="LPC513" s="99"/>
      <c r="LPD513" s="99"/>
      <c r="LPE513" s="99"/>
      <c r="LPF513" s="100"/>
      <c r="LPG513" s="101"/>
      <c r="LPH513" s="99"/>
      <c r="LPI513" s="102"/>
      <c r="LPJ513" s="103"/>
      <c r="LPK513" s="104"/>
      <c r="LPL513" s="105"/>
      <c r="LPM513" s="99"/>
      <c r="LPN513" s="99"/>
      <c r="LPO513" s="99"/>
      <c r="LPP513" s="106"/>
      <c r="LPQ513" s="99"/>
      <c r="LPR513" s="228"/>
      <c r="LPS513" s="229"/>
      <c r="LPT513" s="110"/>
      <c r="LPU513" s="111"/>
      <c r="LPV513" s="110"/>
      <c r="LPW513" s="112"/>
      <c r="LPX513" s="230"/>
      <c r="LPY513" s="231"/>
      <c r="LPZ513" s="231"/>
      <c r="LQA513" s="232"/>
      <c r="LQB513" s="114"/>
      <c r="LQC513" s="233"/>
      <c r="LQD513" s="234"/>
      <c r="LQE513" s="233"/>
      <c r="LQF513" s="235"/>
      <c r="LQG513" s="117"/>
      <c r="LQH513" s="236"/>
      <c r="LQI513" s="237"/>
      <c r="LQJ513" s="238"/>
      <c r="LQK513" s="239"/>
      <c r="LQL513" s="240"/>
      <c r="LQM513" s="241"/>
      <c r="LQN513" s="242"/>
      <c r="LQO513" s="241"/>
      <c r="LQP513" s="243"/>
      <c r="LQQ513" s="122"/>
      <c r="LQR513" s="244"/>
      <c r="LQS513" s="124"/>
      <c r="LQT513" s="245"/>
      <c r="LQU513" s="246"/>
      <c r="LQV513" s="111"/>
      <c r="LQW513" s="111"/>
      <c r="LQX513" s="108"/>
      <c r="LQY513" s="99"/>
      <c r="LQZ513" s="99"/>
      <c r="LRA513" s="99"/>
      <c r="LRB513" s="100"/>
      <c r="LRC513" s="101"/>
      <c r="LRD513" s="99"/>
      <c r="LRE513" s="102"/>
      <c r="LRF513" s="103"/>
      <c r="LRG513" s="104"/>
      <c r="LRH513" s="105"/>
      <c r="LRI513" s="99"/>
      <c r="LRJ513" s="99"/>
      <c r="LRK513" s="99"/>
      <c r="LRL513" s="106"/>
      <c r="LRM513" s="99"/>
      <c r="LRN513" s="228"/>
      <c r="LRO513" s="229"/>
      <c r="LRP513" s="110"/>
      <c r="LRQ513" s="111"/>
      <c r="LRR513" s="110"/>
      <c r="LRS513" s="112"/>
      <c r="LRT513" s="230"/>
      <c r="LRU513" s="231"/>
      <c r="LRV513" s="231"/>
      <c r="LRW513" s="232"/>
      <c r="LRX513" s="114"/>
      <c r="LRY513" s="233"/>
      <c r="LRZ513" s="234"/>
      <c r="LSA513" s="233"/>
      <c r="LSB513" s="235"/>
      <c r="LSC513" s="117"/>
      <c r="LSD513" s="236"/>
      <c r="LSE513" s="237"/>
      <c r="LSF513" s="238"/>
      <c r="LSG513" s="239"/>
      <c r="LSH513" s="240"/>
      <c r="LSI513" s="241"/>
      <c r="LSJ513" s="242"/>
      <c r="LSK513" s="241"/>
      <c r="LSL513" s="243"/>
      <c r="LSM513" s="122"/>
      <c r="LSN513" s="244"/>
      <c r="LSO513" s="124"/>
      <c r="LSP513" s="245"/>
      <c r="LSQ513" s="246"/>
      <c r="LSR513" s="111"/>
      <c r="LSS513" s="111"/>
      <c r="LST513" s="108"/>
      <c r="LSU513" s="99"/>
      <c r="LSV513" s="99"/>
      <c r="LSW513" s="99"/>
      <c r="LSX513" s="100"/>
      <c r="LSY513" s="101"/>
      <c r="LSZ513" s="99"/>
      <c r="LTA513" s="102"/>
      <c r="LTB513" s="103"/>
      <c r="LTC513" s="104"/>
      <c r="LTD513" s="105"/>
      <c r="LTE513" s="99"/>
      <c r="LTF513" s="99"/>
      <c r="LTG513" s="99"/>
      <c r="LTH513" s="106"/>
      <c r="LTI513" s="99"/>
      <c r="LTJ513" s="228"/>
      <c r="LTK513" s="229"/>
      <c r="LTL513" s="110"/>
      <c r="LTM513" s="111"/>
      <c r="LTN513" s="110"/>
      <c r="LTO513" s="112"/>
      <c r="LTP513" s="230"/>
      <c r="LTQ513" s="231"/>
      <c r="LTR513" s="231"/>
      <c r="LTS513" s="232"/>
      <c r="LTT513" s="114"/>
      <c r="LTU513" s="233"/>
      <c r="LTV513" s="234"/>
      <c r="LTW513" s="233"/>
      <c r="LTX513" s="235"/>
      <c r="LTY513" s="117"/>
      <c r="LTZ513" s="236"/>
      <c r="LUA513" s="237"/>
      <c r="LUB513" s="238"/>
      <c r="LUC513" s="239"/>
      <c r="LUD513" s="240"/>
      <c r="LUE513" s="241"/>
      <c r="LUF513" s="242"/>
      <c r="LUG513" s="241"/>
      <c r="LUH513" s="243"/>
      <c r="LUI513" s="122"/>
      <c r="LUJ513" s="244"/>
      <c r="LUK513" s="124"/>
      <c r="LUL513" s="245"/>
      <c r="LUM513" s="246"/>
      <c r="LUN513" s="111"/>
      <c r="LUO513" s="111"/>
      <c r="LUP513" s="108"/>
      <c r="LUQ513" s="99"/>
      <c r="LUR513" s="99"/>
      <c r="LUS513" s="99"/>
      <c r="LUT513" s="100"/>
      <c r="LUU513" s="101"/>
      <c r="LUV513" s="99"/>
      <c r="LUW513" s="102"/>
      <c r="LUX513" s="103"/>
      <c r="LUY513" s="104"/>
      <c r="LUZ513" s="105"/>
      <c r="LVA513" s="99"/>
      <c r="LVB513" s="99"/>
      <c r="LVC513" s="99"/>
      <c r="LVD513" s="106"/>
      <c r="LVE513" s="99"/>
      <c r="LVF513" s="228"/>
      <c r="LVG513" s="229"/>
      <c r="LVH513" s="110"/>
      <c r="LVI513" s="111"/>
      <c r="LVJ513" s="110"/>
      <c r="LVK513" s="112"/>
      <c r="LVL513" s="230"/>
      <c r="LVM513" s="231"/>
      <c r="LVN513" s="231"/>
      <c r="LVO513" s="232"/>
      <c r="LVP513" s="114"/>
      <c r="LVQ513" s="233"/>
      <c r="LVR513" s="234"/>
      <c r="LVS513" s="233"/>
      <c r="LVT513" s="235"/>
      <c r="LVU513" s="117"/>
      <c r="LVV513" s="236"/>
      <c r="LVW513" s="237"/>
      <c r="LVX513" s="238"/>
      <c r="LVY513" s="239"/>
      <c r="LVZ513" s="240"/>
      <c r="LWA513" s="241"/>
      <c r="LWB513" s="242"/>
      <c r="LWC513" s="241"/>
      <c r="LWD513" s="243"/>
      <c r="LWE513" s="122"/>
      <c r="LWF513" s="244"/>
      <c r="LWG513" s="124"/>
      <c r="LWH513" s="245"/>
      <c r="LWI513" s="246"/>
      <c r="LWJ513" s="111"/>
      <c r="LWK513" s="111"/>
      <c r="LWL513" s="108"/>
      <c r="LWM513" s="99"/>
      <c r="LWN513" s="99"/>
      <c r="LWO513" s="99"/>
      <c r="LWP513" s="100"/>
      <c r="LWQ513" s="101"/>
      <c r="LWR513" s="99"/>
      <c r="LWS513" s="102"/>
      <c r="LWT513" s="103"/>
      <c r="LWU513" s="104"/>
      <c r="LWV513" s="105"/>
      <c r="LWW513" s="99"/>
      <c r="LWX513" s="99"/>
      <c r="LWY513" s="99"/>
      <c r="LWZ513" s="106"/>
      <c r="LXA513" s="99"/>
      <c r="LXB513" s="228"/>
      <c r="LXC513" s="229"/>
      <c r="LXD513" s="110"/>
      <c r="LXE513" s="111"/>
      <c r="LXF513" s="110"/>
      <c r="LXG513" s="112"/>
      <c r="LXH513" s="230"/>
      <c r="LXI513" s="231"/>
      <c r="LXJ513" s="231"/>
      <c r="LXK513" s="232"/>
      <c r="LXL513" s="114"/>
      <c r="LXM513" s="233"/>
      <c r="LXN513" s="234"/>
      <c r="LXO513" s="233"/>
      <c r="LXP513" s="235"/>
      <c r="LXQ513" s="117"/>
      <c r="LXR513" s="236"/>
      <c r="LXS513" s="237"/>
      <c r="LXT513" s="238"/>
      <c r="LXU513" s="239"/>
      <c r="LXV513" s="240"/>
      <c r="LXW513" s="241"/>
      <c r="LXX513" s="242"/>
      <c r="LXY513" s="241"/>
      <c r="LXZ513" s="243"/>
      <c r="LYA513" s="122"/>
      <c r="LYB513" s="244"/>
      <c r="LYC513" s="124"/>
      <c r="LYD513" s="245"/>
      <c r="LYE513" s="246"/>
      <c r="LYF513" s="111"/>
      <c r="LYG513" s="111"/>
      <c r="LYH513" s="108"/>
      <c r="LYI513" s="99"/>
      <c r="LYJ513" s="99"/>
      <c r="LYK513" s="99"/>
      <c r="LYL513" s="100"/>
      <c r="LYM513" s="101"/>
      <c r="LYN513" s="99"/>
      <c r="LYO513" s="102"/>
      <c r="LYP513" s="103"/>
      <c r="LYQ513" s="104"/>
      <c r="LYR513" s="105"/>
      <c r="LYS513" s="99"/>
      <c r="LYT513" s="99"/>
      <c r="LYU513" s="99"/>
      <c r="LYV513" s="106"/>
      <c r="LYW513" s="99"/>
      <c r="LYX513" s="228"/>
      <c r="LYY513" s="229"/>
      <c r="LYZ513" s="110"/>
      <c r="LZA513" s="111"/>
      <c r="LZB513" s="110"/>
      <c r="LZC513" s="112"/>
      <c r="LZD513" s="230"/>
      <c r="LZE513" s="231"/>
      <c r="LZF513" s="231"/>
      <c r="LZG513" s="232"/>
      <c r="LZH513" s="114"/>
      <c r="LZI513" s="233"/>
      <c r="LZJ513" s="234"/>
      <c r="LZK513" s="233"/>
      <c r="LZL513" s="235"/>
      <c r="LZM513" s="117"/>
      <c r="LZN513" s="236"/>
      <c r="LZO513" s="237"/>
      <c r="LZP513" s="238"/>
      <c r="LZQ513" s="239"/>
      <c r="LZR513" s="240"/>
      <c r="LZS513" s="241"/>
      <c r="LZT513" s="242"/>
      <c r="LZU513" s="241"/>
      <c r="LZV513" s="243"/>
      <c r="LZW513" s="122"/>
      <c r="LZX513" s="244"/>
      <c r="LZY513" s="124"/>
      <c r="LZZ513" s="245"/>
      <c r="MAA513" s="246"/>
      <c r="MAB513" s="111"/>
      <c r="MAC513" s="111"/>
      <c r="MAD513" s="108"/>
      <c r="MAE513" s="99"/>
      <c r="MAF513" s="99"/>
      <c r="MAG513" s="99"/>
      <c r="MAH513" s="100"/>
      <c r="MAI513" s="101"/>
      <c r="MAJ513" s="99"/>
      <c r="MAK513" s="102"/>
      <c r="MAL513" s="103"/>
      <c r="MAM513" s="104"/>
      <c r="MAN513" s="105"/>
      <c r="MAO513" s="99"/>
      <c r="MAP513" s="99"/>
      <c r="MAQ513" s="99"/>
      <c r="MAR513" s="106"/>
      <c r="MAS513" s="99"/>
      <c r="MAT513" s="228"/>
      <c r="MAU513" s="229"/>
      <c r="MAV513" s="110"/>
      <c r="MAW513" s="111"/>
      <c r="MAX513" s="110"/>
      <c r="MAY513" s="112"/>
      <c r="MAZ513" s="230"/>
      <c r="MBA513" s="231"/>
      <c r="MBB513" s="231"/>
      <c r="MBC513" s="232"/>
      <c r="MBD513" s="114"/>
      <c r="MBE513" s="233"/>
      <c r="MBF513" s="234"/>
      <c r="MBG513" s="233"/>
      <c r="MBH513" s="235"/>
      <c r="MBI513" s="117"/>
      <c r="MBJ513" s="236"/>
      <c r="MBK513" s="237"/>
      <c r="MBL513" s="238"/>
      <c r="MBM513" s="239"/>
      <c r="MBN513" s="240"/>
      <c r="MBO513" s="241"/>
      <c r="MBP513" s="242"/>
      <c r="MBQ513" s="241"/>
      <c r="MBR513" s="243"/>
      <c r="MBS513" s="122"/>
      <c r="MBT513" s="244"/>
      <c r="MBU513" s="124"/>
      <c r="MBV513" s="245"/>
      <c r="MBW513" s="246"/>
      <c r="MBX513" s="111"/>
      <c r="MBY513" s="111"/>
      <c r="MBZ513" s="108"/>
      <c r="MCA513" s="99"/>
      <c r="MCB513" s="99"/>
      <c r="MCC513" s="99"/>
      <c r="MCD513" s="100"/>
      <c r="MCE513" s="101"/>
      <c r="MCF513" s="99"/>
      <c r="MCG513" s="102"/>
      <c r="MCH513" s="103"/>
      <c r="MCI513" s="104"/>
      <c r="MCJ513" s="105"/>
      <c r="MCK513" s="99"/>
      <c r="MCL513" s="99"/>
      <c r="MCM513" s="99"/>
      <c r="MCN513" s="106"/>
      <c r="MCO513" s="99"/>
      <c r="MCP513" s="228"/>
      <c r="MCQ513" s="229"/>
      <c r="MCR513" s="110"/>
      <c r="MCS513" s="111"/>
      <c r="MCT513" s="110"/>
      <c r="MCU513" s="112"/>
      <c r="MCV513" s="230"/>
      <c r="MCW513" s="231"/>
      <c r="MCX513" s="231"/>
      <c r="MCY513" s="232"/>
      <c r="MCZ513" s="114"/>
      <c r="MDA513" s="233"/>
      <c r="MDB513" s="234"/>
      <c r="MDC513" s="233"/>
      <c r="MDD513" s="235"/>
      <c r="MDE513" s="117"/>
      <c r="MDF513" s="236"/>
      <c r="MDG513" s="237"/>
      <c r="MDH513" s="238"/>
      <c r="MDI513" s="239"/>
      <c r="MDJ513" s="240"/>
      <c r="MDK513" s="241"/>
      <c r="MDL513" s="242"/>
      <c r="MDM513" s="241"/>
      <c r="MDN513" s="243"/>
      <c r="MDO513" s="122"/>
      <c r="MDP513" s="244"/>
      <c r="MDQ513" s="124"/>
      <c r="MDR513" s="245"/>
      <c r="MDS513" s="246"/>
      <c r="MDT513" s="111"/>
      <c r="MDU513" s="111"/>
      <c r="MDV513" s="108"/>
      <c r="MDW513" s="99"/>
      <c r="MDX513" s="99"/>
      <c r="MDY513" s="99"/>
      <c r="MDZ513" s="100"/>
      <c r="MEA513" s="101"/>
      <c r="MEB513" s="99"/>
      <c r="MEC513" s="102"/>
      <c r="MED513" s="103"/>
      <c r="MEE513" s="104"/>
      <c r="MEF513" s="105"/>
      <c r="MEG513" s="99"/>
      <c r="MEH513" s="99"/>
      <c r="MEI513" s="99"/>
      <c r="MEJ513" s="106"/>
      <c r="MEK513" s="99"/>
      <c r="MEL513" s="228"/>
      <c r="MEM513" s="229"/>
      <c r="MEN513" s="110"/>
      <c r="MEO513" s="111"/>
      <c r="MEP513" s="110"/>
      <c r="MEQ513" s="112"/>
      <c r="MER513" s="230"/>
      <c r="MES513" s="231"/>
      <c r="MET513" s="231"/>
      <c r="MEU513" s="232"/>
      <c r="MEV513" s="114"/>
      <c r="MEW513" s="233"/>
      <c r="MEX513" s="234"/>
      <c r="MEY513" s="233"/>
      <c r="MEZ513" s="235"/>
      <c r="MFA513" s="117"/>
      <c r="MFB513" s="236"/>
      <c r="MFC513" s="237"/>
      <c r="MFD513" s="238"/>
      <c r="MFE513" s="239"/>
      <c r="MFF513" s="240"/>
      <c r="MFG513" s="241"/>
      <c r="MFH513" s="242"/>
      <c r="MFI513" s="241"/>
      <c r="MFJ513" s="243"/>
      <c r="MFK513" s="122"/>
      <c r="MFL513" s="244"/>
      <c r="MFM513" s="124"/>
      <c r="MFN513" s="245"/>
      <c r="MFO513" s="246"/>
      <c r="MFP513" s="111"/>
      <c r="MFQ513" s="111"/>
      <c r="MFR513" s="108"/>
      <c r="MFS513" s="99"/>
      <c r="MFT513" s="99"/>
      <c r="MFU513" s="99"/>
      <c r="MFV513" s="100"/>
      <c r="MFW513" s="101"/>
      <c r="MFX513" s="99"/>
      <c r="MFY513" s="102"/>
      <c r="MFZ513" s="103"/>
      <c r="MGA513" s="104"/>
      <c r="MGB513" s="105"/>
      <c r="MGC513" s="99"/>
      <c r="MGD513" s="99"/>
      <c r="MGE513" s="99"/>
      <c r="MGF513" s="106"/>
      <c r="MGG513" s="99"/>
      <c r="MGH513" s="228"/>
      <c r="MGI513" s="229"/>
      <c r="MGJ513" s="110"/>
      <c r="MGK513" s="111"/>
      <c r="MGL513" s="110"/>
      <c r="MGM513" s="112"/>
      <c r="MGN513" s="230"/>
      <c r="MGO513" s="231"/>
      <c r="MGP513" s="231"/>
      <c r="MGQ513" s="232"/>
      <c r="MGR513" s="114"/>
      <c r="MGS513" s="233"/>
      <c r="MGT513" s="234"/>
      <c r="MGU513" s="233"/>
      <c r="MGV513" s="235"/>
      <c r="MGW513" s="117"/>
      <c r="MGX513" s="236"/>
      <c r="MGY513" s="237"/>
      <c r="MGZ513" s="238"/>
      <c r="MHA513" s="239"/>
      <c r="MHB513" s="240"/>
      <c r="MHC513" s="241"/>
      <c r="MHD513" s="242"/>
      <c r="MHE513" s="241"/>
      <c r="MHF513" s="243"/>
      <c r="MHG513" s="122"/>
      <c r="MHH513" s="244"/>
      <c r="MHI513" s="124"/>
      <c r="MHJ513" s="245"/>
      <c r="MHK513" s="246"/>
      <c r="MHL513" s="111"/>
      <c r="MHM513" s="111"/>
      <c r="MHN513" s="108"/>
      <c r="MHO513" s="99"/>
      <c r="MHP513" s="99"/>
      <c r="MHQ513" s="99"/>
      <c r="MHR513" s="100"/>
      <c r="MHS513" s="101"/>
      <c r="MHT513" s="99"/>
      <c r="MHU513" s="102"/>
      <c r="MHV513" s="103"/>
      <c r="MHW513" s="104"/>
      <c r="MHX513" s="105"/>
      <c r="MHY513" s="99"/>
      <c r="MHZ513" s="99"/>
      <c r="MIA513" s="99"/>
      <c r="MIB513" s="106"/>
      <c r="MIC513" s="99"/>
      <c r="MID513" s="228"/>
      <c r="MIE513" s="229"/>
      <c r="MIF513" s="110"/>
      <c r="MIG513" s="111"/>
      <c r="MIH513" s="110"/>
      <c r="MII513" s="112"/>
      <c r="MIJ513" s="230"/>
      <c r="MIK513" s="231"/>
      <c r="MIL513" s="231"/>
      <c r="MIM513" s="232"/>
      <c r="MIN513" s="114"/>
      <c r="MIO513" s="233"/>
      <c r="MIP513" s="234"/>
      <c r="MIQ513" s="233"/>
      <c r="MIR513" s="235"/>
      <c r="MIS513" s="117"/>
      <c r="MIT513" s="236"/>
      <c r="MIU513" s="237"/>
      <c r="MIV513" s="238"/>
      <c r="MIW513" s="239"/>
      <c r="MIX513" s="240"/>
      <c r="MIY513" s="241"/>
      <c r="MIZ513" s="242"/>
      <c r="MJA513" s="241"/>
      <c r="MJB513" s="243"/>
      <c r="MJC513" s="122"/>
      <c r="MJD513" s="244"/>
      <c r="MJE513" s="124"/>
      <c r="MJF513" s="245"/>
      <c r="MJG513" s="246"/>
      <c r="MJH513" s="111"/>
      <c r="MJI513" s="111"/>
      <c r="MJJ513" s="108"/>
      <c r="MJK513" s="99"/>
      <c r="MJL513" s="99"/>
      <c r="MJM513" s="99"/>
      <c r="MJN513" s="100"/>
      <c r="MJO513" s="101"/>
      <c r="MJP513" s="99"/>
      <c r="MJQ513" s="102"/>
      <c r="MJR513" s="103"/>
      <c r="MJS513" s="104"/>
      <c r="MJT513" s="105"/>
      <c r="MJU513" s="99"/>
      <c r="MJV513" s="99"/>
      <c r="MJW513" s="99"/>
      <c r="MJX513" s="106"/>
      <c r="MJY513" s="99"/>
      <c r="MJZ513" s="228"/>
      <c r="MKA513" s="229"/>
      <c r="MKB513" s="110"/>
      <c r="MKC513" s="111"/>
      <c r="MKD513" s="110"/>
      <c r="MKE513" s="112"/>
      <c r="MKF513" s="230"/>
      <c r="MKG513" s="231"/>
      <c r="MKH513" s="231"/>
      <c r="MKI513" s="232"/>
      <c r="MKJ513" s="114"/>
      <c r="MKK513" s="233"/>
      <c r="MKL513" s="234"/>
      <c r="MKM513" s="233"/>
      <c r="MKN513" s="235"/>
      <c r="MKO513" s="117"/>
      <c r="MKP513" s="236"/>
      <c r="MKQ513" s="237"/>
      <c r="MKR513" s="238"/>
      <c r="MKS513" s="239"/>
      <c r="MKT513" s="240"/>
      <c r="MKU513" s="241"/>
      <c r="MKV513" s="242"/>
      <c r="MKW513" s="241"/>
      <c r="MKX513" s="243"/>
      <c r="MKY513" s="122"/>
      <c r="MKZ513" s="244"/>
      <c r="MLA513" s="124"/>
      <c r="MLB513" s="245"/>
      <c r="MLC513" s="246"/>
      <c r="MLD513" s="111"/>
      <c r="MLE513" s="111"/>
      <c r="MLF513" s="108"/>
      <c r="MLG513" s="99"/>
      <c r="MLH513" s="99"/>
      <c r="MLI513" s="99"/>
      <c r="MLJ513" s="100"/>
      <c r="MLK513" s="101"/>
      <c r="MLL513" s="99"/>
      <c r="MLM513" s="102"/>
      <c r="MLN513" s="103"/>
      <c r="MLO513" s="104"/>
      <c r="MLP513" s="105"/>
      <c r="MLQ513" s="99"/>
      <c r="MLR513" s="99"/>
      <c r="MLS513" s="99"/>
      <c r="MLT513" s="106"/>
      <c r="MLU513" s="99"/>
      <c r="MLV513" s="228"/>
      <c r="MLW513" s="229"/>
      <c r="MLX513" s="110"/>
      <c r="MLY513" s="111"/>
      <c r="MLZ513" s="110"/>
      <c r="MMA513" s="112"/>
      <c r="MMB513" s="230"/>
      <c r="MMC513" s="231"/>
      <c r="MMD513" s="231"/>
      <c r="MME513" s="232"/>
      <c r="MMF513" s="114"/>
      <c r="MMG513" s="233"/>
      <c r="MMH513" s="234"/>
      <c r="MMI513" s="233"/>
      <c r="MMJ513" s="235"/>
      <c r="MMK513" s="117"/>
      <c r="MML513" s="236"/>
      <c r="MMM513" s="237"/>
      <c r="MMN513" s="238"/>
      <c r="MMO513" s="239"/>
      <c r="MMP513" s="240"/>
      <c r="MMQ513" s="241"/>
      <c r="MMR513" s="242"/>
      <c r="MMS513" s="241"/>
      <c r="MMT513" s="243"/>
      <c r="MMU513" s="122"/>
      <c r="MMV513" s="244"/>
      <c r="MMW513" s="124"/>
      <c r="MMX513" s="245"/>
      <c r="MMY513" s="246"/>
      <c r="MMZ513" s="111"/>
      <c r="MNA513" s="111"/>
      <c r="MNB513" s="108"/>
      <c r="MNC513" s="99"/>
      <c r="MND513" s="99"/>
      <c r="MNE513" s="99"/>
      <c r="MNF513" s="100"/>
      <c r="MNG513" s="101"/>
      <c r="MNH513" s="99"/>
      <c r="MNI513" s="102"/>
      <c r="MNJ513" s="103"/>
      <c r="MNK513" s="104"/>
      <c r="MNL513" s="105"/>
      <c r="MNM513" s="99"/>
      <c r="MNN513" s="99"/>
      <c r="MNO513" s="99"/>
      <c r="MNP513" s="106"/>
      <c r="MNQ513" s="99"/>
      <c r="MNR513" s="228"/>
      <c r="MNS513" s="229"/>
      <c r="MNT513" s="110"/>
      <c r="MNU513" s="111"/>
      <c r="MNV513" s="110"/>
      <c r="MNW513" s="112"/>
      <c r="MNX513" s="230"/>
      <c r="MNY513" s="231"/>
      <c r="MNZ513" s="231"/>
      <c r="MOA513" s="232"/>
      <c r="MOB513" s="114"/>
      <c r="MOC513" s="233"/>
      <c r="MOD513" s="234"/>
      <c r="MOE513" s="233"/>
      <c r="MOF513" s="235"/>
      <c r="MOG513" s="117"/>
      <c r="MOH513" s="236"/>
      <c r="MOI513" s="237"/>
      <c r="MOJ513" s="238"/>
      <c r="MOK513" s="239"/>
      <c r="MOL513" s="240"/>
      <c r="MOM513" s="241"/>
      <c r="MON513" s="242"/>
      <c r="MOO513" s="241"/>
      <c r="MOP513" s="243"/>
      <c r="MOQ513" s="122"/>
      <c r="MOR513" s="244"/>
      <c r="MOS513" s="124"/>
      <c r="MOT513" s="245"/>
      <c r="MOU513" s="246"/>
      <c r="MOV513" s="111"/>
      <c r="MOW513" s="111"/>
      <c r="MOX513" s="108"/>
      <c r="MOY513" s="99"/>
      <c r="MOZ513" s="99"/>
      <c r="MPA513" s="99"/>
      <c r="MPB513" s="100"/>
      <c r="MPC513" s="101"/>
      <c r="MPD513" s="99"/>
      <c r="MPE513" s="102"/>
      <c r="MPF513" s="103"/>
      <c r="MPG513" s="104"/>
      <c r="MPH513" s="105"/>
      <c r="MPI513" s="99"/>
      <c r="MPJ513" s="99"/>
      <c r="MPK513" s="99"/>
      <c r="MPL513" s="106"/>
      <c r="MPM513" s="99"/>
      <c r="MPN513" s="228"/>
      <c r="MPO513" s="229"/>
      <c r="MPP513" s="110"/>
      <c r="MPQ513" s="111"/>
      <c r="MPR513" s="110"/>
      <c r="MPS513" s="112"/>
      <c r="MPT513" s="230"/>
      <c r="MPU513" s="231"/>
      <c r="MPV513" s="231"/>
      <c r="MPW513" s="232"/>
      <c r="MPX513" s="114"/>
      <c r="MPY513" s="233"/>
      <c r="MPZ513" s="234"/>
      <c r="MQA513" s="233"/>
      <c r="MQB513" s="235"/>
      <c r="MQC513" s="117"/>
      <c r="MQD513" s="236"/>
      <c r="MQE513" s="237"/>
      <c r="MQF513" s="238"/>
      <c r="MQG513" s="239"/>
      <c r="MQH513" s="240"/>
      <c r="MQI513" s="241"/>
      <c r="MQJ513" s="242"/>
      <c r="MQK513" s="241"/>
      <c r="MQL513" s="243"/>
      <c r="MQM513" s="122"/>
      <c r="MQN513" s="244"/>
      <c r="MQO513" s="124"/>
      <c r="MQP513" s="245"/>
      <c r="MQQ513" s="246"/>
      <c r="MQR513" s="111"/>
      <c r="MQS513" s="111"/>
      <c r="MQT513" s="108"/>
      <c r="MQU513" s="99"/>
      <c r="MQV513" s="99"/>
      <c r="MQW513" s="99"/>
      <c r="MQX513" s="100"/>
      <c r="MQY513" s="101"/>
      <c r="MQZ513" s="99"/>
      <c r="MRA513" s="102"/>
      <c r="MRB513" s="103"/>
      <c r="MRC513" s="104"/>
      <c r="MRD513" s="105"/>
      <c r="MRE513" s="99"/>
      <c r="MRF513" s="99"/>
      <c r="MRG513" s="99"/>
      <c r="MRH513" s="106"/>
      <c r="MRI513" s="99"/>
      <c r="MRJ513" s="228"/>
      <c r="MRK513" s="229"/>
      <c r="MRL513" s="110"/>
      <c r="MRM513" s="111"/>
      <c r="MRN513" s="110"/>
      <c r="MRO513" s="112"/>
      <c r="MRP513" s="230"/>
      <c r="MRQ513" s="231"/>
      <c r="MRR513" s="231"/>
      <c r="MRS513" s="232"/>
      <c r="MRT513" s="114"/>
      <c r="MRU513" s="233"/>
      <c r="MRV513" s="234"/>
      <c r="MRW513" s="233"/>
      <c r="MRX513" s="235"/>
      <c r="MRY513" s="117"/>
      <c r="MRZ513" s="236"/>
      <c r="MSA513" s="237"/>
      <c r="MSB513" s="238"/>
      <c r="MSC513" s="239"/>
      <c r="MSD513" s="240"/>
      <c r="MSE513" s="241"/>
      <c r="MSF513" s="242"/>
      <c r="MSG513" s="241"/>
      <c r="MSH513" s="243"/>
      <c r="MSI513" s="122"/>
      <c r="MSJ513" s="244"/>
      <c r="MSK513" s="124"/>
      <c r="MSL513" s="245"/>
      <c r="MSM513" s="246"/>
      <c r="MSN513" s="111"/>
      <c r="MSO513" s="111"/>
      <c r="MSP513" s="108"/>
      <c r="MSQ513" s="99"/>
      <c r="MSR513" s="99"/>
      <c r="MSS513" s="99"/>
      <c r="MST513" s="100"/>
      <c r="MSU513" s="101"/>
      <c r="MSV513" s="99"/>
      <c r="MSW513" s="102"/>
      <c r="MSX513" s="103"/>
      <c r="MSY513" s="104"/>
      <c r="MSZ513" s="105"/>
      <c r="MTA513" s="99"/>
      <c r="MTB513" s="99"/>
      <c r="MTC513" s="99"/>
      <c r="MTD513" s="106"/>
      <c r="MTE513" s="99"/>
      <c r="MTF513" s="228"/>
      <c r="MTG513" s="229"/>
      <c r="MTH513" s="110"/>
      <c r="MTI513" s="111"/>
      <c r="MTJ513" s="110"/>
      <c r="MTK513" s="112"/>
      <c r="MTL513" s="230"/>
      <c r="MTM513" s="231"/>
      <c r="MTN513" s="231"/>
      <c r="MTO513" s="232"/>
      <c r="MTP513" s="114"/>
      <c r="MTQ513" s="233"/>
      <c r="MTR513" s="234"/>
      <c r="MTS513" s="233"/>
      <c r="MTT513" s="235"/>
      <c r="MTU513" s="117"/>
      <c r="MTV513" s="236"/>
      <c r="MTW513" s="237"/>
      <c r="MTX513" s="238"/>
      <c r="MTY513" s="239"/>
      <c r="MTZ513" s="240"/>
      <c r="MUA513" s="241"/>
      <c r="MUB513" s="242"/>
      <c r="MUC513" s="241"/>
      <c r="MUD513" s="243"/>
      <c r="MUE513" s="122"/>
      <c r="MUF513" s="244"/>
      <c r="MUG513" s="124"/>
      <c r="MUH513" s="245"/>
      <c r="MUI513" s="246"/>
      <c r="MUJ513" s="111"/>
      <c r="MUK513" s="111"/>
      <c r="MUL513" s="108"/>
      <c r="MUM513" s="99"/>
      <c r="MUN513" s="99"/>
      <c r="MUO513" s="99"/>
      <c r="MUP513" s="100"/>
      <c r="MUQ513" s="101"/>
      <c r="MUR513" s="99"/>
      <c r="MUS513" s="102"/>
      <c r="MUT513" s="103"/>
      <c r="MUU513" s="104"/>
      <c r="MUV513" s="105"/>
      <c r="MUW513" s="99"/>
      <c r="MUX513" s="99"/>
      <c r="MUY513" s="99"/>
      <c r="MUZ513" s="106"/>
      <c r="MVA513" s="99"/>
      <c r="MVB513" s="228"/>
      <c r="MVC513" s="229"/>
      <c r="MVD513" s="110"/>
      <c r="MVE513" s="111"/>
      <c r="MVF513" s="110"/>
      <c r="MVG513" s="112"/>
      <c r="MVH513" s="230"/>
      <c r="MVI513" s="231"/>
      <c r="MVJ513" s="231"/>
      <c r="MVK513" s="232"/>
      <c r="MVL513" s="114"/>
      <c r="MVM513" s="233"/>
      <c r="MVN513" s="234"/>
      <c r="MVO513" s="233"/>
      <c r="MVP513" s="235"/>
      <c r="MVQ513" s="117"/>
      <c r="MVR513" s="236"/>
      <c r="MVS513" s="237"/>
      <c r="MVT513" s="238"/>
      <c r="MVU513" s="239"/>
      <c r="MVV513" s="240"/>
      <c r="MVW513" s="241"/>
      <c r="MVX513" s="242"/>
      <c r="MVY513" s="241"/>
      <c r="MVZ513" s="243"/>
      <c r="MWA513" s="122"/>
      <c r="MWB513" s="244"/>
      <c r="MWC513" s="124"/>
      <c r="MWD513" s="245"/>
      <c r="MWE513" s="246"/>
      <c r="MWF513" s="111"/>
      <c r="MWG513" s="111"/>
      <c r="MWH513" s="108"/>
      <c r="MWI513" s="99"/>
      <c r="MWJ513" s="99"/>
      <c r="MWK513" s="99"/>
      <c r="MWL513" s="100"/>
      <c r="MWM513" s="101"/>
      <c r="MWN513" s="99"/>
      <c r="MWO513" s="102"/>
      <c r="MWP513" s="103"/>
      <c r="MWQ513" s="104"/>
      <c r="MWR513" s="105"/>
      <c r="MWS513" s="99"/>
      <c r="MWT513" s="99"/>
      <c r="MWU513" s="99"/>
      <c r="MWV513" s="106"/>
      <c r="MWW513" s="99"/>
      <c r="MWX513" s="228"/>
      <c r="MWY513" s="229"/>
      <c r="MWZ513" s="110"/>
      <c r="MXA513" s="111"/>
      <c r="MXB513" s="110"/>
      <c r="MXC513" s="112"/>
      <c r="MXD513" s="230"/>
      <c r="MXE513" s="231"/>
      <c r="MXF513" s="231"/>
      <c r="MXG513" s="232"/>
      <c r="MXH513" s="114"/>
      <c r="MXI513" s="233"/>
      <c r="MXJ513" s="234"/>
      <c r="MXK513" s="233"/>
      <c r="MXL513" s="235"/>
      <c r="MXM513" s="117"/>
      <c r="MXN513" s="236"/>
      <c r="MXO513" s="237"/>
      <c r="MXP513" s="238"/>
      <c r="MXQ513" s="239"/>
      <c r="MXR513" s="240"/>
      <c r="MXS513" s="241"/>
      <c r="MXT513" s="242"/>
      <c r="MXU513" s="241"/>
      <c r="MXV513" s="243"/>
      <c r="MXW513" s="122"/>
      <c r="MXX513" s="244"/>
      <c r="MXY513" s="124"/>
      <c r="MXZ513" s="245"/>
      <c r="MYA513" s="246"/>
      <c r="MYB513" s="111"/>
      <c r="MYC513" s="111"/>
      <c r="MYD513" s="108"/>
      <c r="MYE513" s="99"/>
      <c r="MYF513" s="99"/>
      <c r="MYG513" s="99"/>
      <c r="MYH513" s="100"/>
      <c r="MYI513" s="101"/>
      <c r="MYJ513" s="99"/>
      <c r="MYK513" s="102"/>
      <c r="MYL513" s="103"/>
      <c r="MYM513" s="104"/>
      <c r="MYN513" s="105"/>
      <c r="MYO513" s="99"/>
      <c r="MYP513" s="99"/>
      <c r="MYQ513" s="99"/>
      <c r="MYR513" s="106"/>
      <c r="MYS513" s="99"/>
      <c r="MYT513" s="228"/>
      <c r="MYU513" s="229"/>
      <c r="MYV513" s="110"/>
      <c r="MYW513" s="111"/>
      <c r="MYX513" s="110"/>
      <c r="MYY513" s="112"/>
      <c r="MYZ513" s="230"/>
      <c r="MZA513" s="231"/>
      <c r="MZB513" s="231"/>
      <c r="MZC513" s="232"/>
      <c r="MZD513" s="114"/>
      <c r="MZE513" s="233"/>
      <c r="MZF513" s="234"/>
      <c r="MZG513" s="233"/>
      <c r="MZH513" s="235"/>
      <c r="MZI513" s="117"/>
      <c r="MZJ513" s="236"/>
      <c r="MZK513" s="237"/>
      <c r="MZL513" s="238"/>
      <c r="MZM513" s="239"/>
      <c r="MZN513" s="240"/>
      <c r="MZO513" s="241"/>
      <c r="MZP513" s="242"/>
      <c r="MZQ513" s="241"/>
      <c r="MZR513" s="243"/>
      <c r="MZS513" s="122"/>
      <c r="MZT513" s="244"/>
      <c r="MZU513" s="124"/>
      <c r="MZV513" s="245"/>
      <c r="MZW513" s="246"/>
      <c r="MZX513" s="111"/>
      <c r="MZY513" s="111"/>
      <c r="MZZ513" s="108"/>
      <c r="NAA513" s="99"/>
      <c r="NAB513" s="99"/>
      <c r="NAC513" s="99"/>
      <c r="NAD513" s="100"/>
      <c r="NAE513" s="101"/>
      <c r="NAF513" s="99"/>
      <c r="NAG513" s="102"/>
      <c r="NAH513" s="103"/>
      <c r="NAI513" s="104"/>
      <c r="NAJ513" s="105"/>
      <c r="NAK513" s="99"/>
      <c r="NAL513" s="99"/>
      <c r="NAM513" s="99"/>
      <c r="NAN513" s="106"/>
      <c r="NAO513" s="99"/>
      <c r="NAP513" s="228"/>
      <c r="NAQ513" s="229"/>
      <c r="NAR513" s="110"/>
      <c r="NAS513" s="111"/>
      <c r="NAT513" s="110"/>
      <c r="NAU513" s="112"/>
      <c r="NAV513" s="230"/>
      <c r="NAW513" s="231"/>
      <c r="NAX513" s="231"/>
      <c r="NAY513" s="232"/>
      <c r="NAZ513" s="114"/>
      <c r="NBA513" s="233"/>
      <c r="NBB513" s="234"/>
      <c r="NBC513" s="233"/>
      <c r="NBD513" s="235"/>
      <c r="NBE513" s="117"/>
      <c r="NBF513" s="236"/>
      <c r="NBG513" s="237"/>
      <c r="NBH513" s="238"/>
      <c r="NBI513" s="239"/>
      <c r="NBJ513" s="240"/>
      <c r="NBK513" s="241"/>
      <c r="NBL513" s="242"/>
      <c r="NBM513" s="241"/>
      <c r="NBN513" s="243"/>
      <c r="NBO513" s="122"/>
      <c r="NBP513" s="244"/>
      <c r="NBQ513" s="124"/>
      <c r="NBR513" s="245"/>
      <c r="NBS513" s="246"/>
      <c r="NBT513" s="111"/>
      <c r="NBU513" s="111"/>
      <c r="NBV513" s="108"/>
      <c r="NBW513" s="99"/>
      <c r="NBX513" s="99"/>
      <c r="NBY513" s="99"/>
      <c r="NBZ513" s="100"/>
      <c r="NCA513" s="101"/>
      <c r="NCB513" s="99"/>
      <c r="NCC513" s="102"/>
      <c r="NCD513" s="103"/>
      <c r="NCE513" s="104"/>
      <c r="NCF513" s="105"/>
      <c r="NCG513" s="99"/>
      <c r="NCH513" s="99"/>
      <c r="NCI513" s="99"/>
      <c r="NCJ513" s="106"/>
      <c r="NCK513" s="99"/>
      <c r="NCL513" s="228"/>
      <c r="NCM513" s="229"/>
      <c r="NCN513" s="110"/>
      <c r="NCO513" s="111"/>
      <c r="NCP513" s="110"/>
      <c r="NCQ513" s="112"/>
      <c r="NCR513" s="230"/>
      <c r="NCS513" s="231"/>
      <c r="NCT513" s="231"/>
      <c r="NCU513" s="232"/>
      <c r="NCV513" s="114"/>
      <c r="NCW513" s="233"/>
      <c r="NCX513" s="234"/>
      <c r="NCY513" s="233"/>
      <c r="NCZ513" s="235"/>
      <c r="NDA513" s="117"/>
      <c r="NDB513" s="236"/>
      <c r="NDC513" s="237"/>
      <c r="NDD513" s="238"/>
      <c r="NDE513" s="239"/>
      <c r="NDF513" s="240"/>
      <c r="NDG513" s="241"/>
      <c r="NDH513" s="242"/>
      <c r="NDI513" s="241"/>
      <c r="NDJ513" s="243"/>
      <c r="NDK513" s="122"/>
      <c r="NDL513" s="244"/>
      <c r="NDM513" s="124"/>
      <c r="NDN513" s="245"/>
      <c r="NDO513" s="246"/>
      <c r="NDP513" s="111"/>
      <c r="NDQ513" s="111"/>
      <c r="NDR513" s="108"/>
      <c r="NDS513" s="99"/>
      <c r="NDT513" s="99"/>
      <c r="NDU513" s="99"/>
      <c r="NDV513" s="100"/>
      <c r="NDW513" s="101"/>
      <c r="NDX513" s="99"/>
      <c r="NDY513" s="102"/>
      <c r="NDZ513" s="103"/>
      <c r="NEA513" s="104"/>
      <c r="NEB513" s="105"/>
      <c r="NEC513" s="99"/>
      <c r="NED513" s="99"/>
      <c r="NEE513" s="99"/>
      <c r="NEF513" s="106"/>
      <c r="NEG513" s="99"/>
      <c r="NEH513" s="228"/>
      <c r="NEI513" s="229"/>
      <c r="NEJ513" s="110"/>
      <c r="NEK513" s="111"/>
      <c r="NEL513" s="110"/>
      <c r="NEM513" s="112"/>
      <c r="NEN513" s="230"/>
      <c r="NEO513" s="231"/>
      <c r="NEP513" s="231"/>
      <c r="NEQ513" s="232"/>
      <c r="NER513" s="114"/>
      <c r="NES513" s="233"/>
      <c r="NET513" s="234"/>
      <c r="NEU513" s="233"/>
      <c r="NEV513" s="235"/>
      <c r="NEW513" s="117"/>
      <c r="NEX513" s="236"/>
      <c r="NEY513" s="237"/>
      <c r="NEZ513" s="238"/>
      <c r="NFA513" s="239"/>
      <c r="NFB513" s="240"/>
      <c r="NFC513" s="241"/>
      <c r="NFD513" s="242"/>
      <c r="NFE513" s="241"/>
      <c r="NFF513" s="243"/>
      <c r="NFG513" s="122"/>
      <c r="NFH513" s="244"/>
      <c r="NFI513" s="124"/>
      <c r="NFJ513" s="245"/>
      <c r="NFK513" s="246"/>
      <c r="NFL513" s="111"/>
      <c r="NFM513" s="111"/>
      <c r="NFN513" s="108"/>
      <c r="NFO513" s="99"/>
      <c r="NFP513" s="99"/>
      <c r="NFQ513" s="99"/>
      <c r="NFR513" s="100"/>
      <c r="NFS513" s="101"/>
      <c r="NFT513" s="99"/>
      <c r="NFU513" s="102"/>
      <c r="NFV513" s="103"/>
      <c r="NFW513" s="104"/>
      <c r="NFX513" s="105"/>
      <c r="NFY513" s="99"/>
      <c r="NFZ513" s="99"/>
      <c r="NGA513" s="99"/>
      <c r="NGB513" s="106"/>
      <c r="NGC513" s="99"/>
      <c r="NGD513" s="228"/>
      <c r="NGE513" s="229"/>
      <c r="NGF513" s="110"/>
      <c r="NGG513" s="111"/>
      <c r="NGH513" s="110"/>
      <c r="NGI513" s="112"/>
      <c r="NGJ513" s="230"/>
      <c r="NGK513" s="231"/>
      <c r="NGL513" s="231"/>
      <c r="NGM513" s="232"/>
      <c r="NGN513" s="114"/>
      <c r="NGO513" s="233"/>
      <c r="NGP513" s="234"/>
      <c r="NGQ513" s="233"/>
      <c r="NGR513" s="235"/>
      <c r="NGS513" s="117"/>
      <c r="NGT513" s="236"/>
      <c r="NGU513" s="237"/>
      <c r="NGV513" s="238"/>
      <c r="NGW513" s="239"/>
      <c r="NGX513" s="240"/>
      <c r="NGY513" s="241"/>
      <c r="NGZ513" s="242"/>
      <c r="NHA513" s="241"/>
      <c r="NHB513" s="243"/>
      <c r="NHC513" s="122"/>
      <c r="NHD513" s="244"/>
      <c r="NHE513" s="124"/>
      <c r="NHF513" s="245"/>
      <c r="NHG513" s="246"/>
      <c r="NHH513" s="111"/>
      <c r="NHI513" s="111"/>
      <c r="NHJ513" s="108"/>
      <c r="NHK513" s="99"/>
      <c r="NHL513" s="99"/>
      <c r="NHM513" s="99"/>
      <c r="NHN513" s="100"/>
      <c r="NHO513" s="101"/>
      <c r="NHP513" s="99"/>
      <c r="NHQ513" s="102"/>
      <c r="NHR513" s="103"/>
      <c r="NHS513" s="104"/>
      <c r="NHT513" s="105"/>
      <c r="NHU513" s="99"/>
      <c r="NHV513" s="99"/>
      <c r="NHW513" s="99"/>
      <c r="NHX513" s="106"/>
      <c r="NHY513" s="99"/>
      <c r="NHZ513" s="228"/>
      <c r="NIA513" s="229"/>
      <c r="NIB513" s="110"/>
      <c r="NIC513" s="111"/>
      <c r="NID513" s="110"/>
      <c r="NIE513" s="112"/>
      <c r="NIF513" s="230"/>
      <c r="NIG513" s="231"/>
      <c r="NIH513" s="231"/>
      <c r="NII513" s="232"/>
      <c r="NIJ513" s="114"/>
      <c r="NIK513" s="233"/>
      <c r="NIL513" s="234"/>
      <c r="NIM513" s="233"/>
      <c r="NIN513" s="235"/>
      <c r="NIO513" s="117"/>
      <c r="NIP513" s="236"/>
      <c r="NIQ513" s="237"/>
      <c r="NIR513" s="238"/>
      <c r="NIS513" s="239"/>
      <c r="NIT513" s="240"/>
      <c r="NIU513" s="241"/>
      <c r="NIV513" s="242"/>
      <c r="NIW513" s="241"/>
      <c r="NIX513" s="243"/>
      <c r="NIY513" s="122"/>
      <c r="NIZ513" s="244"/>
      <c r="NJA513" s="124"/>
      <c r="NJB513" s="245"/>
      <c r="NJC513" s="246"/>
      <c r="NJD513" s="111"/>
      <c r="NJE513" s="111"/>
      <c r="NJF513" s="108"/>
      <c r="NJG513" s="99"/>
      <c r="NJH513" s="99"/>
      <c r="NJI513" s="99"/>
      <c r="NJJ513" s="100"/>
      <c r="NJK513" s="101"/>
      <c r="NJL513" s="99"/>
      <c r="NJM513" s="102"/>
      <c r="NJN513" s="103"/>
      <c r="NJO513" s="104"/>
      <c r="NJP513" s="105"/>
      <c r="NJQ513" s="99"/>
      <c r="NJR513" s="99"/>
      <c r="NJS513" s="99"/>
      <c r="NJT513" s="106"/>
      <c r="NJU513" s="99"/>
      <c r="NJV513" s="228"/>
      <c r="NJW513" s="229"/>
      <c r="NJX513" s="110"/>
      <c r="NJY513" s="111"/>
      <c r="NJZ513" s="110"/>
      <c r="NKA513" s="112"/>
      <c r="NKB513" s="230"/>
      <c r="NKC513" s="231"/>
      <c r="NKD513" s="231"/>
      <c r="NKE513" s="232"/>
      <c r="NKF513" s="114"/>
      <c r="NKG513" s="233"/>
      <c r="NKH513" s="234"/>
      <c r="NKI513" s="233"/>
      <c r="NKJ513" s="235"/>
      <c r="NKK513" s="117"/>
      <c r="NKL513" s="236"/>
      <c r="NKM513" s="237"/>
      <c r="NKN513" s="238"/>
      <c r="NKO513" s="239"/>
      <c r="NKP513" s="240"/>
      <c r="NKQ513" s="241"/>
      <c r="NKR513" s="242"/>
      <c r="NKS513" s="241"/>
      <c r="NKT513" s="243"/>
      <c r="NKU513" s="122"/>
      <c r="NKV513" s="244"/>
      <c r="NKW513" s="124"/>
      <c r="NKX513" s="245"/>
      <c r="NKY513" s="246"/>
      <c r="NKZ513" s="111"/>
      <c r="NLA513" s="111"/>
      <c r="NLB513" s="108"/>
      <c r="NLC513" s="99"/>
      <c r="NLD513" s="99"/>
      <c r="NLE513" s="99"/>
      <c r="NLF513" s="100"/>
      <c r="NLG513" s="101"/>
      <c r="NLH513" s="99"/>
      <c r="NLI513" s="102"/>
      <c r="NLJ513" s="103"/>
      <c r="NLK513" s="104"/>
      <c r="NLL513" s="105"/>
      <c r="NLM513" s="99"/>
      <c r="NLN513" s="99"/>
      <c r="NLO513" s="99"/>
      <c r="NLP513" s="106"/>
      <c r="NLQ513" s="99"/>
      <c r="NLR513" s="228"/>
      <c r="NLS513" s="229"/>
      <c r="NLT513" s="110"/>
      <c r="NLU513" s="111"/>
      <c r="NLV513" s="110"/>
      <c r="NLW513" s="112"/>
      <c r="NLX513" s="230"/>
      <c r="NLY513" s="231"/>
      <c r="NLZ513" s="231"/>
      <c r="NMA513" s="232"/>
      <c r="NMB513" s="114"/>
      <c r="NMC513" s="233"/>
      <c r="NMD513" s="234"/>
      <c r="NME513" s="233"/>
      <c r="NMF513" s="235"/>
      <c r="NMG513" s="117"/>
      <c r="NMH513" s="236"/>
      <c r="NMI513" s="237"/>
      <c r="NMJ513" s="238"/>
      <c r="NMK513" s="239"/>
      <c r="NML513" s="240"/>
      <c r="NMM513" s="241"/>
      <c r="NMN513" s="242"/>
      <c r="NMO513" s="241"/>
      <c r="NMP513" s="243"/>
      <c r="NMQ513" s="122"/>
      <c r="NMR513" s="244"/>
      <c r="NMS513" s="124"/>
      <c r="NMT513" s="245"/>
      <c r="NMU513" s="246"/>
      <c r="NMV513" s="111"/>
      <c r="NMW513" s="111"/>
      <c r="NMX513" s="108"/>
      <c r="NMY513" s="99"/>
      <c r="NMZ513" s="99"/>
      <c r="NNA513" s="99"/>
      <c r="NNB513" s="100"/>
      <c r="NNC513" s="101"/>
      <c r="NND513" s="99"/>
      <c r="NNE513" s="102"/>
      <c r="NNF513" s="103"/>
      <c r="NNG513" s="104"/>
      <c r="NNH513" s="105"/>
      <c r="NNI513" s="99"/>
      <c r="NNJ513" s="99"/>
      <c r="NNK513" s="99"/>
      <c r="NNL513" s="106"/>
      <c r="NNM513" s="99"/>
      <c r="NNN513" s="228"/>
      <c r="NNO513" s="229"/>
      <c r="NNP513" s="110"/>
      <c r="NNQ513" s="111"/>
      <c r="NNR513" s="110"/>
      <c r="NNS513" s="112"/>
      <c r="NNT513" s="230"/>
      <c r="NNU513" s="231"/>
      <c r="NNV513" s="231"/>
      <c r="NNW513" s="232"/>
      <c r="NNX513" s="114"/>
      <c r="NNY513" s="233"/>
      <c r="NNZ513" s="234"/>
      <c r="NOA513" s="233"/>
      <c r="NOB513" s="235"/>
      <c r="NOC513" s="117"/>
      <c r="NOD513" s="236"/>
      <c r="NOE513" s="237"/>
      <c r="NOF513" s="238"/>
      <c r="NOG513" s="239"/>
      <c r="NOH513" s="240"/>
      <c r="NOI513" s="241"/>
      <c r="NOJ513" s="242"/>
      <c r="NOK513" s="241"/>
      <c r="NOL513" s="243"/>
      <c r="NOM513" s="122"/>
      <c r="NON513" s="244"/>
      <c r="NOO513" s="124"/>
      <c r="NOP513" s="245"/>
      <c r="NOQ513" s="246"/>
      <c r="NOR513" s="111"/>
      <c r="NOS513" s="111"/>
      <c r="NOT513" s="108"/>
      <c r="NOU513" s="99"/>
      <c r="NOV513" s="99"/>
      <c r="NOW513" s="99"/>
      <c r="NOX513" s="100"/>
      <c r="NOY513" s="101"/>
      <c r="NOZ513" s="99"/>
      <c r="NPA513" s="102"/>
      <c r="NPB513" s="103"/>
      <c r="NPC513" s="104"/>
      <c r="NPD513" s="105"/>
      <c r="NPE513" s="99"/>
      <c r="NPF513" s="99"/>
      <c r="NPG513" s="99"/>
      <c r="NPH513" s="106"/>
      <c r="NPI513" s="99"/>
      <c r="NPJ513" s="228"/>
      <c r="NPK513" s="229"/>
      <c r="NPL513" s="110"/>
      <c r="NPM513" s="111"/>
      <c r="NPN513" s="110"/>
      <c r="NPO513" s="112"/>
      <c r="NPP513" s="230"/>
      <c r="NPQ513" s="231"/>
      <c r="NPR513" s="231"/>
      <c r="NPS513" s="232"/>
      <c r="NPT513" s="114"/>
      <c r="NPU513" s="233"/>
      <c r="NPV513" s="234"/>
      <c r="NPW513" s="233"/>
      <c r="NPX513" s="235"/>
      <c r="NPY513" s="117"/>
      <c r="NPZ513" s="236"/>
      <c r="NQA513" s="237"/>
      <c r="NQB513" s="238"/>
      <c r="NQC513" s="239"/>
      <c r="NQD513" s="240"/>
      <c r="NQE513" s="241"/>
      <c r="NQF513" s="242"/>
      <c r="NQG513" s="241"/>
      <c r="NQH513" s="243"/>
      <c r="NQI513" s="122"/>
      <c r="NQJ513" s="244"/>
      <c r="NQK513" s="124"/>
      <c r="NQL513" s="245"/>
      <c r="NQM513" s="246"/>
      <c r="NQN513" s="111"/>
      <c r="NQO513" s="111"/>
      <c r="NQP513" s="108"/>
      <c r="NQQ513" s="99"/>
      <c r="NQR513" s="99"/>
      <c r="NQS513" s="99"/>
      <c r="NQT513" s="100"/>
      <c r="NQU513" s="101"/>
      <c r="NQV513" s="99"/>
      <c r="NQW513" s="102"/>
      <c r="NQX513" s="103"/>
      <c r="NQY513" s="104"/>
      <c r="NQZ513" s="105"/>
      <c r="NRA513" s="99"/>
      <c r="NRB513" s="99"/>
      <c r="NRC513" s="99"/>
      <c r="NRD513" s="106"/>
      <c r="NRE513" s="99"/>
      <c r="NRF513" s="228"/>
      <c r="NRG513" s="229"/>
      <c r="NRH513" s="110"/>
      <c r="NRI513" s="111"/>
      <c r="NRJ513" s="110"/>
      <c r="NRK513" s="112"/>
      <c r="NRL513" s="230"/>
      <c r="NRM513" s="231"/>
      <c r="NRN513" s="231"/>
      <c r="NRO513" s="232"/>
      <c r="NRP513" s="114"/>
      <c r="NRQ513" s="233"/>
      <c r="NRR513" s="234"/>
      <c r="NRS513" s="233"/>
      <c r="NRT513" s="235"/>
      <c r="NRU513" s="117"/>
      <c r="NRV513" s="236"/>
      <c r="NRW513" s="237"/>
      <c r="NRX513" s="238"/>
      <c r="NRY513" s="239"/>
      <c r="NRZ513" s="240"/>
      <c r="NSA513" s="241"/>
      <c r="NSB513" s="242"/>
      <c r="NSC513" s="241"/>
      <c r="NSD513" s="243"/>
      <c r="NSE513" s="122"/>
      <c r="NSF513" s="244"/>
      <c r="NSG513" s="124"/>
      <c r="NSH513" s="245"/>
      <c r="NSI513" s="246"/>
      <c r="NSJ513" s="111"/>
      <c r="NSK513" s="111"/>
      <c r="NSL513" s="108"/>
      <c r="NSM513" s="99"/>
      <c r="NSN513" s="99"/>
      <c r="NSO513" s="99"/>
      <c r="NSP513" s="100"/>
      <c r="NSQ513" s="101"/>
      <c r="NSR513" s="99"/>
      <c r="NSS513" s="102"/>
      <c r="NST513" s="103"/>
      <c r="NSU513" s="104"/>
      <c r="NSV513" s="105"/>
      <c r="NSW513" s="99"/>
      <c r="NSX513" s="99"/>
      <c r="NSY513" s="99"/>
      <c r="NSZ513" s="106"/>
      <c r="NTA513" s="99"/>
      <c r="NTB513" s="228"/>
      <c r="NTC513" s="229"/>
      <c r="NTD513" s="110"/>
      <c r="NTE513" s="111"/>
      <c r="NTF513" s="110"/>
      <c r="NTG513" s="112"/>
      <c r="NTH513" s="230"/>
      <c r="NTI513" s="231"/>
      <c r="NTJ513" s="231"/>
      <c r="NTK513" s="232"/>
      <c r="NTL513" s="114"/>
      <c r="NTM513" s="233"/>
      <c r="NTN513" s="234"/>
      <c r="NTO513" s="233"/>
      <c r="NTP513" s="235"/>
      <c r="NTQ513" s="117"/>
      <c r="NTR513" s="236"/>
      <c r="NTS513" s="237"/>
      <c r="NTT513" s="238"/>
      <c r="NTU513" s="239"/>
      <c r="NTV513" s="240"/>
      <c r="NTW513" s="241"/>
      <c r="NTX513" s="242"/>
      <c r="NTY513" s="241"/>
      <c r="NTZ513" s="243"/>
      <c r="NUA513" s="122"/>
      <c r="NUB513" s="244"/>
      <c r="NUC513" s="124"/>
      <c r="NUD513" s="245"/>
      <c r="NUE513" s="246"/>
      <c r="NUF513" s="111"/>
      <c r="NUG513" s="111"/>
      <c r="NUH513" s="108"/>
      <c r="NUI513" s="99"/>
      <c r="NUJ513" s="99"/>
      <c r="NUK513" s="99"/>
      <c r="NUL513" s="100"/>
      <c r="NUM513" s="101"/>
      <c r="NUN513" s="99"/>
      <c r="NUO513" s="102"/>
      <c r="NUP513" s="103"/>
      <c r="NUQ513" s="104"/>
      <c r="NUR513" s="105"/>
      <c r="NUS513" s="99"/>
      <c r="NUT513" s="99"/>
      <c r="NUU513" s="99"/>
      <c r="NUV513" s="106"/>
      <c r="NUW513" s="99"/>
      <c r="NUX513" s="228"/>
      <c r="NUY513" s="229"/>
      <c r="NUZ513" s="110"/>
      <c r="NVA513" s="111"/>
      <c r="NVB513" s="110"/>
      <c r="NVC513" s="112"/>
      <c r="NVD513" s="230"/>
      <c r="NVE513" s="231"/>
      <c r="NVF513" s="231"/>
      <c r="NVG513" s="232"/>
      <c r="NVH513" s="114"/>
      <c r="NVI513" s="233"/>
      <c r="NVJ513" s="234"/>
      <c r="NVK513" s="233"/>
      <c r="NVL513" s="235"/>
      <c r="NVM513" s="117"/>
      <c r="NVN513" s="236"/>
      <c r="NVO513" s="237"/>
      <c r="NVP513" s="238"/>
      <c r="NVQ513" s="239"/>
      <c r="NVR513" s="240"/>
      <c r="NVS513" s="241"/>
      <c r="NVT513" s="242"/>
      <c r="NVU513" s="241"/>
      <c r="NVV513" s="243"/>
      <c r="NVW513" s="122"/>
      <c r="NVX513" s="244"/>
      <c r="NVY513" s="124"/>
      <c r="NVZ513" s="245"/>
      <c r="NWA513" s="246"/>
      <c r="NWB513" s="111"/>
      <c r="NWC513" s="111"/>
      <c r="NWD513" s="108"/>
      <c r="NWE513" s="99"/>
      <c r="NWF513" s="99"/>
      <c r="NWG513" s="99"/>
      <c r="NWH513" s="100"/>
      <c r="NWI513" s="101"/>
      <c r="NWJ513" s="99"/>
      <c r="NWK513" s="102"/>
      <c r="NWL513" s="103"/>
      <c r="NWM513" s="104"/>
      <c r="NWN513" s="105"/>
      <c r="NWO513" s="99"/>
      <c r="NWP513" s="99"/>
      <c r="NWQ513" s="99"/>
      <c r="NWR513" s="106"/>
      <c r="NWS513" s="99"/>
      <c r="NWT513" s="228"/>
      <c r="NWU513" s="229"/>
      <c r="NWV513" s="110"/>
      <c r="NWW513" s="111"/>
      <c r="NWX513" s="110"/>
      <c r="NWY513" s="112"/>
      <c r="NWZ513" s="230"/>
      <c r="NXA513" s="231"/>
      <c r="NXB513" s="231"/>
      <c r="NXC513" s="232"/>
      <c r="NXD513" s="114"/>
      <c r="NXE513" s="233"/>
      <c r="NXF513" s="234"/>
      <c r="NXG513" s="233"/>
      <c r="NXH513" s="235"/>
      <c r="NXI513" s="117"/>
      <c r="NXJ513" s="236"/>
      <c r="NXK513" s="237"/>
      <c r="NXL513" s="238"/>
      <c r="NXM513" s="239"/>
      <c r="NXN513" s="240"/>
      <c r="NXO513" s="241"/>
      <c r="NXP513" s="242"/>
      <c r="NXQ513" s="241"/>
      <c r="NXR513" s="243"/>
      <c r="NXS513" s="122"/>
      <c r="NXT513" s="244"/>
      <c r="NXU513" s="124"/>
      <c r="NXV513" s="245"/>
      <c r="NXW513" s="246"/>
      <c r="NXX513" s="111"/>
      <c r="NXY513" s="111"/>
      <c r="NXZ513" s="108"/>
      <c r="NYA513" s="99"/>
      <c r="NYB513" s="99"/>
      <c r="NYC513" s="99"/>
      <c r="NYD513" s="100"/>
      <c r="NYE513" s="101"/>
      <c r="NYF513" s="99"/>
      <c r="NYG513" s="102"/>
      <c r="NYH513" s="103"/>
      <c r="NYI513" s="104"/>
      <c r="NYJ513" s="105"/>
      <c r="NYK513" s="99"/>
      <c r="NYL513" s="99"/>
      <c r="NYM513" s="99"/>
      <c r="NYN513" s="106"/>
      <c r="NYO513" s="99"/>
      <c r="NYP513" s="228"/>
      <c r="NYQ513" s="229"/>
      <c r="NYR513" s="110"/>
      <c r="NYS513" s="111"/>
      <c r="NYT513" s="110"/>
      <c r="NYU513" s="112"/>
      <c r="NYV513" s="230"/>
      <c r="NYW513" s="231"/>
      <c r="NYX513" s="231"/>
      <c r="NYY513" s="232"/>
      <c r="NYZ513" s="114"/>
      <c r="NZA513" s="233"/>
      <c r="NZB513" s="234"/>
      <c r="NZC513" s="233"/>
      <c r="NZD513" s="235"/>
      <c r="NZE513" s="117"/>
      <c r="NZF513" s="236"/>
      <c r="NZG513" s="237"/>
      <c r="NZH513" s="238"/>
      <c r="NZI513" s="239"/>
      <c r="NZJ513" s="240"/>
      <c r="NZK513" s="241"/>
      <c r="NZL513" s="242"/>
      <c r="NZM513" s="241"/>
      <c r="NZN513" s="243"/>
      <c r="NZO513" s="122"/>
      <c r="NZP513" s="244"/>
      <c r="NZQ513" s="124"/>
      <c r="NZR513" s="245"/>
      <c r="NZS513" s="246"/>
      <c r="NZT513" s="111"/>
      <c r="NZU513" s="111"/>
      <c r="NZV513" s="108"/>
      <c r="NZW513" s="99"/>
      <c r="NZX513" s="99"/>
      <c r="NZY513" s="99"/>
      <c r="NZZ513" s="100"/>
      <c r="OAA513" s="101"/>
      <c r="OAB513" s="99"/>
      <c r="OAC513" s="102"/>
      <c r="OAD513" s="103"/>
      <c r="OAE513" s="104"/>
      <c r="OAF513" s="105"/>
      <c r="OAG513" s="99"/>
      <c r="OAH513" s="99"/>
      <c r="OAI513" s="99"/>
      <c r="OAJ513" s="106"/>
      <c r="OAK513" s="99"/>
      <c r="OAL513" s="228"/>
      <c r="OAM513" s="229"/>
      <c r="OAN513" s="110"/>
      <c r="OAO513" s="111"/>
      <c r="OAP513" s="110"/>
      <c r="OAQ513" s="112"/>
      <c r="OAR513" s="230"/>
      <c r="OAS513" s="231"/>
      <c r="OAT513" s="231"/>
      <c r="OAU513" s="232"/>
      <c r="OAV513" s="114"/>
      <c r="OAW513" s="233"/>
      <c r="OAX513" s="234"/>
      <c r="OAY513" s="233"/>
      <c r="OAZ513" s="235"/>
      <c r="OBA513" s="117"/>
      <c r="OBB513" s="236"/>
      <c r="OBC513" s="237"/>
      <c r="OBD513" s="238"/>
      <c r="OBE513" s="239"/>
      <c r="OBF513" s="240"/>
      <c r="OBG513" s="241"/>
      <c r="OBH513" s="242"/>
      <c r="OBI513" s="241"/>
      <c r="OBJ513" s="243"/>
      <c r="OBK513" s="122"/>
      <c r="OBL513" s="244"/>
      <c r="OBM513" s="124"/>
      <c r="OBN513" s="245"/>
      <c r="OBO513" s="246"/>
      <c r="OBP513" s="111"/>
      <c r="OBQ513" s="111"/>
      <c r="OBR513" s="108"/>
      <c r="OBS513" s="99"/>
      <c r="OBT513" s="99"/>
      <c r="OBU513" s="99"/>
      <c r="OBV513" s="100"/>
      <c r="OBW513" s="101"/>
      <c r="OBX513" s="99"/>
      <c r="OBY513" s="102"/>
      <c r="OBZ513" s="103"/>
      <c r="OCA513" s="104"/>
      <c r="OCB513" s="105"/>
      <c r="OCC513" s="99"/>
      <c r="OCD513" s="99"/>
      <c r="OCE513" s="99"/>
      <c r="OCF513" s="106"/>
      <c r="OCG513" s="99"/>
      <c r="OCH513" s="228"/>
      <c r="OCI513" s="229"/>
      <c r="OCJ513" s="110"/>
      <c r="OCK513" s="111"/>
      <c r="OCL513" s="110"/>
      <c r="OCM513" s="112"/>
      <c r="OCN513" s="230"/>
      <c r="OCO513" s="231"/>
      <c r="OCP513" s="231"/>
      <c r="OCQ513" s="232"/>
      <c r="OCR513" s="114"/>
      <c r="OCS513" s="233"/>
      <c r="OCT513" s="234"/>
      <c r="OCU513" s="233"/>
      <c r="OCV513" s="235"/>
      <c r="OCW513" s="117"/>
      <c r="OCX513" s="236"/>
      <c r="OCY513" s="237"/>
      <c r="OCZ513" s="238"/>
      <c r="ODA513" s="239"/>
      <c r="ODB513" s="240"/>
      <c r="ODC513" s="241"/>
      <c r="ODD513" s="242"/>
      <c r="ODE513" s="241"/>
      <c r="ODF513" s="243"/>
      <c r="ODG513" s="122"/>
      <c r="ODH513" s="244"/>
      <c r="ODI513" s="124"/>
      <c r="ODJ513" s="245"/>
      <c r="ODK513" s="246"/>
      <c r="ODL513" s="111"/>
      <c r="ODM513" s="111"/>
      <c r="ODN513" s="108"/>
      <c r="ODO513" s="99"/>
      <c r="ODP513" s="99"/>
      <c r="ODQ513" s="99"/>
      <c r="ODR513" s="100"/>
      <c r="ODS513" s="101"/>
      <c r="ODT513" s="99"/>
      <c r="ODU513" s="102"/>
      <c r="ODV513" s="103"/>
      <c r="ODW513" s="104"/>
      <c r="ODX513" s="105"/>
      <c r="ODY513" s="99"/>
      <c r="ODZ513" s="99"/>
      <c r="OEA513" s="99"/>
      <c r="OEB513" s="106"/>
      <c r="OEC513" s="99"/>
      <c r="OED513" s="228"/>
      <c r="OEE513" s="229"/>
      <c r="OEF513" s="110"/>
      <c r="OEG513" s="111"/>
      <c r="OEH513" s="110"/>
      <c r="OEI513" s="112"/>
      <c r="OEJ513" s="230"/>
      <c r="OEK513" s="231"/>
      <c r="OEL513" s="231"/>
      <c r="OEM513" s="232"/>
      <c r="OEN513" s="114"/>
      <c r="OEO513" s="233"/>
      <c r="OEP513" s="234"/>
      <c r="OEQ513" s="233"/>
      <c r="OER513" s="235"/>
      <c r="OES513" s="117"/>
      <c r="OET513" s="236"/>
      <c r="OEU513" s="237"/>
      <c r="OEV513" s="238"/>
      <c r="OEW513" s="239"/>
      <c r="OEX513" s="240"/>
      <c r="OEY513" s="241"/>
      <c r="OEZ513" s="242"/>
      <c r="OFA513" s="241"/>
      <c r="OFB513" s="243"/>
      <c r="OFC513" s="122"/>
      <c r="OFD513" s="244"/>
      <c r="OFE513" s="124"/>
      <c r="OFF513" s="245"/>
      <c r="OFG513" s="246"/>
      <c r="OFH513" s="111"/>
      <c r="OFI513" s="111"/>
      <c r="OFJ513" s="108"/>
      <c r="OFK513" s="99"/>
      <c r="OFL513" s="99"/>
      <c r="OFM513" s="99"/>
      <c r="OFN513" s="100"/>
      <c r="OFO513" s="101"/>
      <c r="OFP513" s="99"/>
      <c r="OFQ513" s="102"/>
      <c r="OFR513" s="103"/>
      <c r="OFS513" s="104"/>
      <c r="OFT513" s="105"/>
      <c r="OFU513" s="99"/>
      <c r="OFV513" s="99"/>
      <c r="OFW513" s="99"/>
      <c r="OFX513" s="106"/>
      <c r="OFY513" s="99"/>
      <c r="OFZ513" s="228"/>
      <c r="OGA513" s="229"/>
      <c r="OGB513" s="110"/>
      <c r="OGC513" s="111"/>
      <c r="OGD513" s="110"/>
      <c r="OGE513" s="112"/>
      <c r="OGF513" s="230"/>
      <c r="OGG513" s="231"/>
      <c r="OGH513" s="231"/>
      <c r="OGI513" s="232"/>
      <c r="OGJ513" s="114"/>
      <c r="OGK513" s="233"/>
      <c r="OGL513" s="234"/>
      <c r="OGM513" s="233"/>
      <c r="OGN513" s="235"/>
      <c r="OGO513" s="117"/>
      <c r="OGP513" s="236"/>
      <c r="OGQ513" s="237"/>
      <c r="OGR513" s="238"/>
      <c r="OGS513" s="239"/>
      <c r="OGT513" s="240"/>
      <c r="OGU513" s="241"/>
      <c r="OGV513" s="242"/>
      <c r="OGW513" s="241"/>
      <c r="OGX513" s="243"/>
      <c r="OGY513" s="122"/>
      <c r="OGZ513" s="244"/>
      <c r="OHA513" s="124"/>
      <c r="OHB513" s="245"/>
      <c r="OHC513" s="246"/>
      <c r="OHD513" s="111"/>
      <c r="OHE513" s="111"/>
      <c r="OHF513" s="108"/>
      <c r="OHG513" s="99"/>
      <c r="OHH513" s="99"/>
      <c r="OHI513" s="99"/>
      <c r="OHJ513" s="100"/>
      <c r="OHK513" s="101"/>
      <c r="OHL513" s="99"/>
      <c r="OHM513" s="102"/>
      <c r="OHN513" s="103"/>
      <c r="OHO513" s="104"/>
      <c r="OHP513" s="105"/>
      <c r="OHQ513" s="99"/>
      <c r="OHR513" s="99"/>
      <c r="OHS513" s="99"/>
      <c r="OHT513" s="106"/>
      <c r="OHU513" s="99"/>
      <c r="OHV513" s="228"/>
      <c r="OHW513" s="229"/>
      <c r="OHX513" s="110"/>
      <c r="OHY513" s="111"/>
      <c r="OHZ513" s="110"/>
      <c r="OIA513" s="112"/>
      <c r="OIB513" s="230"/>
      <c r="OIC513" s="231"/>
      <c r="OID513" s="231"/>
      <c r="OIE513" s="232"/>
      <c r="OIF513" s="114"/>
      <c r="OIG513" s="233"/>
      <c r="OIH513" s="234"/>
      <c r="OII513" s="233"/>
      <c r="OIJ513" s="235"/>
      <c r="OIK513" s="117"/>
      <c r="OIL513" s="236"/>
      <c r="OIM513" s="237"/>
      <c r="OIN513" s="238"/>
      <c r="OIO513" s="239"/>
      <c r="OIP513" s="240"/>
      <c r="OIQ513" s="241"/>
      <c r="OIR513" s="242"/>
      <c r="OIS513" s="241"/>
      <c r="OIT513" s="243"/>
      <c r="OIU513" s="122"/>
      <c r="OIV513" s="244"/>
      <c r="OIW513" s="124"/>
      <c r="OIX513" s="245"/>
      <c r="OIY513" s="246"/>
      <c r="OIZ513" s="111"/>
      <c r="OJA513" s="111"/>
      <c r="OJB513" s="108"/>
      <c r="OJC513" s="99"/>
      <c r="OJD513" s="99"/>
      <c r="OJE513" s="99"/>
      <c r="OJF513" s="100"/>
      <c r="OJG513" s="101"/>
      <c r="OJH513" s="99"/>
      <c r="OJI513" s="102"/>
      <c r="OJJ513" s="103"/>
      <c r="OJK513" s="104"/>
      <c r="OJL513" s="105"/>
      <c r="OJM513" s="99"/>
      <c r="OJN513" s="99"/>
      <c r="OJO513" s="99"/>
      <c r="OJP513" s="106"/>
      <c r="OJQ513" s="99"/>
      <c r="OJR513" s="228"/>
      <c r="OJS513" s="229"/>
      <c r="OJT513" s="110"/>
      <c r="OJU513" s="111"/>
      <c r="OJV513" s="110"/>
      <c r="OJW513" s="112"/>
      <c r="OJX513" s="230"/>
      <c r="OJY513" s="231"/>
      <c r="OJZ513" s="231"/>
      <c r="OKA513" s="232"/>
      <c r="OKB513" s="114"/>
      <c r="OKC513" s="233"/>
      <c r="OKD513" s="234"/>
      <c r="OKE513" s="233"/>
      <c r="OKF513" s="235"/>
      <c r="OKG513" s="117"/>
      <c r="OKH513" s="236"/>
      <c r="OKI513" s="237"/>
      <c r="OKJ513" s="238"/>
      <c r="OKK513" s="239"/>
      <c r="OKL513" s="240"/>
      <c r="OKM513" s="241"/>
      <c r="OKN513" s="242"/>
      <c r="OKO513" s="241"/>
      <c r="OKP513" s="243"/>
      <c r="OKQ513" s="122"/>
      <c r="OKR513" s="244"/>
      <c r="OKS513" s="124"/>
      <c r="OKT513" s="245"/>
      <c r="OKU513" s="246"/>
      <c r="OKV513" s="111"/>
      <c r="OKW513" s="111"/>
      <c r="OKX513" s="108"/>
      <c r="OKY513" s="99"/>
      <c r="OKZ513" s="99"/>
      <c r="OLA513" s="99"/>
      <c r="OLB513" s="100"/>
      <c r="OLC513" s="101"/>
      <c r="OLD513" s="99"/>
      <c r="OLE513" s="102"/>
      <c r="OLF513" s="103"/>
      <c r="OLG513" s="104"/>
      <c r="OLH513" s="105"/>
      <c r="OLI513" s="99"/>
      <c r="OLJ513" s="99"/>
      <c r="OLK513" s="99"/>
      <c r="OLL513" s="106"/>
      <c r="OLM513" s="99"/>
      <c r="OLN513" s="228"/>
      <c r="OLO513" s="229"/>
      <c r="OLP513" s="110"/>
      <c r="OLQ513" s="111"/>
      <c r="OLR513" s="110"/>
      <c r="OLS513" s="112"/>
      <c r="OLT513" s="230"/>
      <c r="OLU513" s="231"/>
      <c r="OLV513" s="231"/>
      <c r="OLW513" s="232"/>
      <c r="OLX513" s="114"/>
      <c r="OLY513" s="233"/>
      <c r="OLZ513" s="234"/>
      <c r="OMA513" s="233"/>
      <c r="OMB513" s="235"/>
      <c r="OMC513" s="117"/>
      <c r="OMD513" s="236"/>
      <c r="OME513" s="237"/>
      <c r="OMF513" s="238"/>
      <c r="OMG513" s="239"/>
      <c r="OMH513" s="240"/>
      <c r="OMI513" s="241"/>
      <c r="OMJ513" s="242"/>
      <c r="OMK513" s="241"/>
      <c r="OML513" s="243"/>
      <c r="OMM513" s="122"/>
      <c r="OMN513" s="244"/>
      <c r="OMO513" s="124"/>
      <c r="OMP513" s="245"/>
      <c r="OMQ513" s="246"/>
      <c r="OMR513" s="111"/>
      <c r="OMS513" s="111"/>
      <c r="OMT513" s="108"/>
      <c r="OMU513" s="99"/>
      <c r="OMV513" s="99"/>
      <c r="OMW513" s="99"/>
      <c r="OMX513" s="100"/>
      <c r="OMY513" s="101"/>
      <c r="OMZ513" s="99"/>
      <c r="ONA513" s="102"/>
      <c r="ONB513" s="103"/>
      <c r="ONC513" s="104"/>
      <c r="OND513" s="105"/>
      <c r="ONE513" s="99"/>
      <c r="ONF513" s="99"/>
      <c r="ONG513" s="99"/>
      <c r="ONH513" s="106"/>
      <c r="ONI513" s="99"/>
      <c r="ONJ513" s="228"/>
      <c r="ONK513" s="229"/>
      <c r="ONL513" s="110"/>
      <c r="ONM513" s="111"/>
      <c r="ONN513" s="110"/>
      <c r="ONO513" s="112"/>
      <c r="ONP513" s="230"/>
      <c r="ONQ513" s="231"/>
      <c r="ONR513" s="231"/>
      <c r="ONS513" s="232"/>
      <c r="ONT513" s="114"/>
      <c r="ONU513" s="233"/>
      <c r="ONV513" s="234"/>
      <c r="ONW513" s="233"/>
      <c r="ONX513" s="235"/>
      <c r="ONY513" s="117"/>
      <c r="ONZ513" s="236"/>
      <c r="OOA513" s="237"/>
      <c r="OOB513" s="238"/>
      <c r="OOC513" s="239"/>
      <c r="OOD513" s="240"/>
      <c r="OOE513" s="241"/>
      <c r="OOF513" s="242"/>
      <c r="OOG513" s="241"/>
      <c r="OOH513" s="243"/>
      <c r="OOI513" s="122"/>
      <c r="OOJ513" s="244"/>
      <c r="OOK513" s="124"/>
      <c r="OOL513" s="245"/>
      <c r="OOM513" s="246"/>
      <c r="OON513" s="111"/>
      <c r="OOO513" s="111"/>
      <c r="OOP513" s="108"/>
      <c r="OOQ513" s="99"/>
      <c r="OOR513" s="99"/>
      <c r="OOS513" s="99"/>
      <c r="OOT513" s="100"/>
      <c r="OOU513" s="101"/>
      <c r="OOV513" s="99"/>
      <c r="OOW513" s="102"/>
      <c r="OOX513" s="103"/>
      <c r="OOY513" s="104"/>
      <c r="OOZ513" s="105"/>
      <c r="OPA513" s="99"/>
      <c r="OPB513" s="99"/>
      <c r="OPC513" s="99"/>
      <c r="OPD513" s="106"/>
      <c r="OPE513" s="99"/>
      <c r="OPF513" s="228"/>
      <c r="OPG513" s="229"/>
      <c r="OPH513" s="110"/>
      <c r="OPI513" s="111"/>
      <c r="OPJ513" s="110"/>
      <c r="OPK513" s="112"/>
      <c r="OPL513" s="230"/>
      <c r="OPM513" s="231"/>
      <c r="OPN513" s="231"/>
      <c r="OPO513" s="232"/>
      <c r="OPP513" s="114"/>
      <c r="OPQ513" s="233"/>
      <c r="OPR513" s="234"/>
      <c r="OPS513" s="233"/>
      <c r="OPT513" s="235"/>
      <c r="OPU513" s="117"/>
      <c r="OPV513" s="236"/>
      <c r="OPW513" s="237"/>
      <c r="OPX513" s="238"/>
      <c r="OPY513" s="239"/>
      <c r="OPZ513" s="240"/>
      <c r="OQA513" s="241"/>
      <c r="OQB513" s="242"/>
      <c r="OQC513" s="241"/>
      <c r="OQD513" s="243"/>
      <c r="OQE513" s="122"/>
      <c r="OQF513" s="244"/>
      <c r="OQG513" s="124"/>
      <c r="OQH513" s="245"/>
      <c r="OQI513" s="246"/>
      <c r="OQJ513" s="111"/>
      <c r="OQK513" s="111"/>
      <c r="OQL513" s="108"/>
      <c r="OQM513" s="99"/>
      <c r="OQN513" s="99"/>
      <c r="OQO513" s="99"/>
      <c r="OQP513" s="100"/>
      <c r="OQQ513" s="101"/>
      <c r="OQR513" s="99"/>
      <c r="OQS513" s="102"/>
      <c r="OQT513" s="103"/>
      <c r="OQU513" s="104"/>
      <c r="OQV513" s="105"/>
      <c r="OQW513" s="99"/>
      <c r="OQX513" s="99"/>
      <c r="OQY513" s="99"/>
      <c r="OQZ513" s="106"/>
      <c r="ORA513" s="99"/>
      <c r="ORB513" s="228"/>
      <c r="ORC513" s="229"/>
      <c r="ORD513" s="110"/>
      <c r="ORE513" s="111"/>
      <c r="ORF513" s="110"/>
      <c r="ORG513" s="112"/>
      <c r="ORH513" s="230"/>
      <c r="ORI513" s="231"/>
      <c r="ORJ513" s="231"/>
      <c r="ORK513" s="232"/>
      <c r="ORL513" s="114"/>
      <c r="ORM513" s="233"/>
      <c r="ORN513" s="234"/>
      <c r="ORO513" s="233"/>
      <c r="ORP513" s="235"/>
      <c r="ORQ513" s="117"/>
      <c r="ORR513" s="236"/>
      <c r="ORS513" s="237"/>
      <c r="ORT513" s="238"/>
      <c r="ORU513" s="239"/>
      <c r="ORV513" s="240"/>
      <c r="ORW513" s="241"/>
      <c r="ORX513" s="242"/>
      <c r="ORY513" s="241"/>
      <c r="ORZ513" s="243"/>
      <c r="OSA513" s="122"/>
      <c r="OSB513" s="244"/>
      <c r="OSC513" s="124"/>
      <c r="OSD513" s="245"/>
      <c r="OSE513" s="246"/>
      <c r="OSF513" s="111"/>
      <c r="OSG513" s="111"/>
      <c r="OSH513" s="108"/>
      <c r="OSI513" s="99"/>
      <c r="OSJ513" s="99"/>
      <c r="OSK513" s="99"/>
      <c r="OSL513" s="100"/>
      <c r="OSM513" s="101"/>
      <c r="OSN513" s="99"/>
      <c r="OSO513" s="102"/>
      <c r="OSP513" s="103"/>
      <c r="OSQ513" s="104"/>
      <c r="OSR513" s="105"/>
      <c r="OSS513" s="99"/>
      <c r="OST513" s="99"/>
      <c r="OSU513" s="99"/>
      <c r="OSV513" s="106"/>
      <c r="OSW513" s="99"/>
      <c r="OSX513" s="228"/>
      <c r="OSY513" s="229"/>
      <c r="OSZ513" s="110"/>
      <c r="OTA513" s="111"/>
      <c r="OTB513" s="110"/>
      <c r="OTC513" s="112"/>
      <c r="OTD513" s="230"/>
      <c r="OTE513" s="231"/>
      <c r="OTF513" s="231"/>
      <c r="OTG513" s="232"/>
      <c r="OTH513" s="114"/>
      <c r="OTI513" s="233"/>
      <c r="OTJ513" s="234"/>
      <c r="OTK513" s="233"/>
      <c r="OTL513" s="235"/>
      <c r="OTM513" s="117"/>
      <c r="OTN513" s="236"/>
      <c r="OTO513" s="237"/>
      <c r="OTP513" s="238"/>
      <c r="OTQ513" s="239"/>
      <c r="OTR513" s="240"/>
      <c r="OTS513" s="241"/>
      <c r="OTT513" s="242"/>
      <c r="OTU513" s="241"/>
      <c r="OTV513" s="243"/>
      <c r="OTW513" s="122"/>
      <c r="OTX513" s="244"/>
      <c r="OTY513" s="124"/>
      <c r="OTZ513" s="245"/>
      <c r="OUA513" s="246"/>
      <c r="OUB513" s="111"/>
      <c r="OUC513" s="111"/>
      <c r="OUD513" s="108"/>
      <c r="OUE513" s="99"/>
      <c r="OUF513" s="99"/>
      <c r="OUG513" s="99"/>
      <c r="OUH513" s="100"/>
      <c r="OUI513" s="101"/>
      <c r="OUJ513" s="99"/>
      <c r="OUK513" s="102"/>
      <c r="OUL513" s="103"/>
      <c r="OUM513" s="104"/>
      <c r="OUN513" s="105"/>
      <c r="OUO513" s="99"/>
      <c r="OUP513" s="99"/>
      <c r="OUQ513" s="99"/>
      <c r="OUR513" s="106"/>
      <c r="OUS513" s="99"/>
      <c r="OUT513" s="228"/>
      <c r="OUU513" s="229"/>
      <c r="OUV513" s="110"/>
      <c r="OUW513" s="111"/>
      <c r="OUX513" s="110"/>
      <c r="OUY513" s="112"/>
      <c r="OUZ513" s="230"/>
      <c r="OVA513" s="231"/>
      <c r="OVB513" s="231"/>
      <c r="OVC513" s="232"/>
      <c r="OVD513" s="114"/>
      <c r="OVE513" s="233"/>
      <c r="OVF513" s="234"/>
      <c r="OVG513" s="233"/>
      <c r="OVH513" s="235"/>
      <c r="OVI513" s="117"/>
      <c r="OVJ513" s="236"/>
      <c r="OVK513" s="237"/>
      <c r="OVL513" s="238"/>
      <c r="OVM513" s="239"/>
      <c r="OVN513" s="240"/>
      <c r="OVO513" s="241"/>
      <c r="OVP513" s="242"/>
      <c r="OVQ513" s="241"/>
      <c r="OVR513" s="243"/>
      <c r="OVS513" s="122"/>
      <c r="OVT513" s="244"/>
      <c r="OVU513" s="124"/>
      <c r="OVV513" s="245"/>
      <c r="OVW513" s="246"/>
      <c r="OVX513" s="111"/>
      <c r="OVY513" s="111"/>
      <c r="OVZ513" s="108"/>
      <c r="OWA513" s="99"/>
      <c r="OWB513" s="99"/>
      <c r="OWC513" s="99"/>
      <c r="OWD513" s="100"/>
      <c r="OWE513" s="101"/>
      <c r="OWF513" s="99"/>
      <c r="OWG513" s="102"/>
      <c r="OWH513" s="103"/>
      <c r="OWI513" s="104"/>
      <c r="OWJ513" s="105"/>
      <c r="OWK513" s="99"/>
      <c r="OWL513" s="99"/>
      <c r="OWM513" s="99"/>
      <c r="OWN513" s="106"/>
      <c r="OWO513" s="99"/>
      <c r="OWP513" s="228"/>
      <c r="OWQ513" s="229"/>
      <c r="OWR513" s="110"/>
      <c r="OWS513" s="111"/>
      <c r="OWT513" s="110"/>
      <c r="OWU513" s="112"/>
      <c r="OWV513" s="230"/>
      <c r="OWW513" s="231"/>
      <c r="OWX513" s="231"/>
      <c r="OWY513" s="232"/>
      <c r="OWZ513" s="114"/>
      <c r="OXA513" s="233"/>
      <c r="OXB513" s="234"/>
      <c r="OXC513" s="233"/>
      <c r="OXD513" s="235"/>
      <c r="OXE513" s="117"/>
      <c r="OXF513" s="236"/>
      <c r="OXG513" s="237"/>
      <c r="OXH513" s="238"/>
      <c r="OXI513" s="239"/>
      <c r="OXJ513" s="240"/>
      <c r="OXK513" s="241"/>
      <c r="OXL513" s="242"/>
      <c r="OXM513" s="241"/>
      <c r="OXN513" s="243"/>
      <c r="OXO513" s="122"/>
      <c r="OXP513" s="244"/>
      <c r="OXQ513" s="124"/>
      <c r="OXR513" s="245"/>
      <c r="OXS513" s="246"/>
      <c r="OXT513" s="111"/>
      <c r="OXU513" s="111"/>
      <c r="OXV513" s="108"/>
      <c r="OXW513" s="99"/>
      <c r="OXX513" s="99"/>
      <c r="OXY513" s="99"/>
      <c r="OXZ513" s="100"/>
      <c r="OYA513" s="101"/>
      <c r="OYB513" s="99"/>
      <c r="OYC513" s="102"/>
      <c r="OYD513" s="103"/>
      <c r="OYE513" s="104"/>
      <c r="OYF513" s="105"/>
      <c r="OYG513" s="99"/>
      <c r="OYH513" s="99"/>
      <c r="OYI513" s="99"/>
      <c r="OYJ513" s="106"/>
      <c r="OYK513" s="99"/>
      <c r="OYL513" s="228"/>
      <c r="OYM513" s="229"/>
      <c r="OYN513" s="110"/>
      <c r="OYO513" s="111"/>
      <c r="OYP513" s="110"/>
      <c r="OYQ513" s="112"/>
      <c r="OYR513" s="230"/>
      <c r="OYS513" s="231"/>
      <c r="OYT513" s="231"/>
      <c r="OYU513" s="232"/>
      <c r="OYV513" s="114"/>
      <c r="OYW513" s="233"/>
      <c r="OYX513" s="234"/>
      <c r="OYY513" s="233"/>
      <c r="OYZ513" s="235"/>
      <c r="OZA513" s="117"/>
      <c r="OZB513" s="236"/>
      <c r="OZC513" s="237"/>
      <c r="OZD513" s="238"/>
      <c r="OZE513" s="239"/>
      <c r="OZF513" s="240"/>
      <c r="OZG513" s="241"/>
      <c r="OZH513" s="242"/>
      <c r="OZI513" s="241"/>
      <c r="OZJ513" s="243"/>
      <c r="OZK513" s="122"/>
      <c r="OZL513" s="244"/>
      <c r="OZM513" s="124"/>
      <c r="OZN513" s="245"/>
      <c r="OZO513" s="246"/>
      <c r="OZP513" s="111"/>
      <c r="OZQ513" s="111"/>
      <c r="OZR513" s="108"/>
      <c r="OZS513" s="99"/>
      <c r="OZT513" s="99"/>
      <c r="OZU513" s="99"/>
      <c r="OZV513" s="100"/>
      <c r="OZW513" s="101"/>
      <c r="OZX513" s="99"/>
      <c r="OZY513" s="102"/>
      <c r="OZZ513" s="103"/>
      <c r="PAA513" s="104"/>
      <c r="PAB513" s="105"/>
      <c r="PAC513" s="99"/>
      <c r="PAD513" s="99"/>
      <c r="PAE513" s="99"/>
      <c r="PAF513" s="106"/>
      <c r="PAG513" s="99"/>
      <c r="PAH513" s="228"/>
      <c r="PAI513" s="229"/>
      <c r="PAJ513" s="110"/>
      <c r="PAK513" s="111"/>
      <c r="PAL513" s="110"/>
      <c r="PAM513" s="112"/>
      <c r="PAN513" s="230"/>
      <c r="PAO513" s="231"/>
      <c r="PAP513" s="231"/>
      <c r="PAQ513" s="232"/>
      <c r="PAR513" s="114"/>
      <c r="PAS513" s="233"/>
      <c r="PAT513" s="234"/>
      <c r="PAU513" s="233"/>
      <c r="PAV513" s="235"/>
      <c r="PAW513" s="117"/>
      <c r="PAX513" s="236"/>
      <c r="PAY513" s="237"/>
      <c r="PAZ513" s="238"/>
      <c r="PBA513" s="239"/>
      <c r="PBB513" s="240"/>
      <c r="PBC513" s="241"/>
      <c r="PBD513" s="242"/>
      <c r="PBE513" s="241"/>
      <c r="PBF513" s="243"/>
      <c r="PBG513" s="122"/>
      <c r="PBH513" s="244"/>
      <c r="PBI513" s="124"/>
      <c r="PBJ513" s="245"/>
      <c r="PBK513" s="246"/>
      <c r="PBL513" s="111"/>
      <c r="PBM513" s="111"/>
      <c r="PBN513" s="108"/>
      <c r="PBO513" s="99"/>
      <c r="PBP513" s="99"/>
      <c r="PBQ513" s="99"/>
      <c r="PBR513" s="100"/>
      <c r="PBS513" s="101"/>
      <c r="PBT513" s="99"/>
      <c r="PBU513" s="102"/>
      <c r="PBV513" s="103"/>
      <c r="PBW513" s="104"/>
      <c r="PBX513" s="105"/>
      <c r="PBY513" s="99"/>
      <c r="PBZ513" s="99"/>
      <c r="PCA513" s="99"/>
      <c r="PCB513" s="106"/>
      <c r="PCC513" s="99"/>
      <c r="PCD513" s="228"/>
      <c r="PCE513" s="229"/>
      <c r="PCF513" s="110"/>
      <c r="PCG513" s="111"/>
      <c r="PCH513" s="110"/>
      <c r="PCI513" s="112"/>
      <c r="PCJ513" s="230"/>
      <c r="PCK513" s="231"/>
      <c r="PCL513" s="231"/>
      <c r="PCM513" s="232"/>
      <c r="PCN513" s="114"/>
      <c r="PCO513" s="233"/>
      <c r="PCP513" s="234"/>
      <c r="PCQ513" s="233"/>
      <c r="PCR513" s="235"/>
      <c r="PCS513" s="117"/>
      <c r="PCT513" s="236"/>
      <c r="PCU513" s="237"/>
      <c r="PCV513" s="238"/>
      <c r="PCW513" s="239"/>
      <c r="PCX513" s="240"/>
      <c r="PCY513" s="241"/>
      <c r="PCZ513" s="242"/>
      <c r="PDA513" s="241"/>
      <c r="PDB513" s="243"/>
      <c r="PDC513" s="122"/>
      <c r="PDD513" s="244"/>
      <c r="PDE513" s="124"/>
      <c r="PDF513" s="245"/>
      <c r="PDG513" s="246"/>
      <c r="PDH513" s="111"/>
      <c r="PDI513" s="111"/>
      <c r="PDJ513" s="108"/>
      <c r="PDK513" s="99"/>
      <c r="PDL513" s="99"/>
      <c r="PDM513" s="99"/>
      <c r="PDN513" s="100"/>
      <c r="PDO513" s="101"/>
      <c r="PDP513" s="99"/>
      <c r="PDQ513" s="102"/>
      <c r="PDR513" s="103"/>
      <c r="PDS513" s="104"/>
      <c r="PDT513" s="105"/>
      <c r="PDU513" s="99"/>
      <c r="PDV513" s="99"/>
      <c r="PDW513" s="99"/>
      <c r="PDX513" s="106"/>
      <c r="PDY513" s="99"/>
      <c r="PDZ513" s="228"/>
      <c r="PEA513" s="229"/>
      <c r="PEB513" s="110"/>
      <c r="PEC513" s="111"/>
      <c r="PED513" s="110"/>
      <c r="PEE513" s="112"/>
      <c r="PEF513" s="230"/>
      <c r="PEG513" s="231"/>
      <c r="PEH513" s="231"/>
      <c r="PEI513" s="232"/>
      <c r="PEJ513" s="114"/>
      <c r="PEK513" s="233"/>
      <c r="PEL513" s="234"/>
      <c r="PEM513" s="233"/>
      <c r="PEN513" s="235"/>
      <c r="PEO513" s="117"/>
      <c r="PEP513" s="236"/>
      <c r="PEQ513" s="237"/>
      <c r="PER513" s="238"/>
      <c r="PES513" s="239"/>
      <c r="PET513" s="240"/>
      <c r="PEU513" s="241"/>
      <c r="PEV513" s="242"/>
      <c r="PEW513" s="241"/>
      <c r="PEX513" s="243"/>
      <c r="PEY513" s="122"/>
      <c r="PEZ513" s="244"/>
      <c r="PFA513" s="124"/>
      <c r="PFB513" s="245"/>
      <c r="PFC513" s="246"/>
      <c r="PFD513" s="111"/>
      <c r="PFE513" s="111"/>
      <c r="PFF513" s="108"/>
      <c r="PFG513" s="99"/>
      <c r="PFH513" s="99"/>
      <c r="PFI513" s="99"/>
      <c r="PFJ513" s="100"/>
      <c r="PFK513" s="101"/>
      <c r="PFL513" s="99"/>
      <c r="PFM513" s="102"/>
      <c r="PFN513" s="103"/>
      <c r="PFO513" s="104"/>
      <c r="PFP513" s="105"/>
      <c r="PFQ513" s="99"/>
      <c r="PFR513" s="99"/>
      <c r="PFS513" s="99"/>
      <c r="PFT513" s="106"/>
      <c r="PFU513" s="99"/>
      <c r="PFV513" s="228"/>
      <c r="PFW513" s="229"/>
      <c r="PFX513" s="110"/>
      <c r="PFY513" s="111"/>
      <c r="PFZ513" s="110"/>
      <c r="PGA513" s="112"/>
      <c r="PGB513" s="230"/>
      <c r="PGC513" s="231"/>
      <c r="PGD513" s="231"/>
      <c r="PGE513" s="232"/>
      <c r="PGF513" s="114"/>
      <c r="PGG513" s="233"/>
      <c r="PGH513" s="234"/>
      <c r="PGI513" s="233"/>
      <c r="PGJ513" s="235"/>
      <c r="PGK513" s="117"/>
      <c r="PGL513" s="236"/>
      <c r="PGM513" s="237"/>
      <c r="PGN513" s="238"/>
      <c r="PGO513" s="239"/>
      <c r="PGP513" s="240"/>
      <c r="PGQ513" s="241"/>
      <c r="PGR513" s="242"/>
      <c r="PGS513" s="241"/>
      <c r="PGT513" s="243"/>
      <c r="PGU513" s="122"/>
      <c r="PGV513" s="244"/>
      <c r="PGW513" s="124"/>
      <c r="PGX513" s="245"/>
      <c r="PGY513" s="246"/>
      <c r="PGZ513" s="111"/>
      <c r="PHA513" s="111"/>
      <c r="PHB513" s="108"/>
      <c r="PHC513" s="99"/>
      <c r="PHD513" s="99"/>
      <c r="PHE513" s="99"/>
      <c r="PHF513" s="100"/>
      <c r="PHG513" s="101"/>
      <c r="PHH513" s="99"/>
      <c r="PHI513" s="102"/>
      <c r="PHJ513" s="103"/>
      <c r="PHK513" s="104"/>
      <c r="PHL513" s="105"/>
      <c r="PHM513" s="99"/>
      <c r="PHN513" s="99"/>
      <c r="PHO513" s="99"/>
      <c r="PHP513" s="106"/>
      <c r="PHQ513" s="99"/>
      <c r="PHR513" s="228"/>
      <c r="PHS513" s="229"/>
      <c r="PHT513" s="110"/>
      <c r="PHU513" s="111"/>
      <c r="PHV513" s="110"/>
      <c r="PHW513" s="112"/>
      <c r="PHX513" s="230"/>
      <c r="PHY513" s="231"/>
      <c r="PHZ513" s="231"/>
      <c r="PIA513" s="232"/>
      <c r="PIB513" s="114"/>
      <c r="PIC513" s="233"/>
      <c r="PID513" s="234"/>
      <c r="PIE513" s="233"/>
      <c r="PIF513" s="235"/>
      <c r="PIG513" s="117"/>
      <c r="PIH513" s="236"/>
      <c r="PII513" s="237"/>
      <c r="PIJ513" s="238"/>
      <c r="PIK513" s="239"/>
      <c r="PIL513" s="240"/>
      <c r="PIM513" s="241"/>
      <c r="PIN513" s="242"/>
      <c r="PIO513" s="241"/>
      <c r="PIP513" s="243"/>
      <c r="PIQ513" s="122"/>
      <c r="PIR513" s="244"/>
      <c r="PIS513" s="124"/>
      <c r="PIT513" s="245"/>
      <c r="PIU513" s="246"/>
      <c r="PIV513" s="111"/>
      <c r="PIW513" s="111"/>
      <c r="PIX513" s="108"/>
      <c r="PIY513" s="99"/>
      <c r="PIZ513" s="99"/>
      <c r="PJA513" s="99"/>
      <c r="PJB513" s="100"/>
      <c r="PJC513" s="101"/>
      <c r="PJD513" s="99"/>
      <c r="PJE513" s="102"/>
      <c r="PJF513" s="103"/>
      <c r="PJG513" s="104"/>
      <c r="PJH513" s="105"/>
      <c r="PJI513" s="99"/>
      <c r="PJJ513" s="99"/>
      <c r="PJK513" s="99"/>
      <c r="PJL513" s="106"/>
      <c r="PJM513" s="99"/>
      <c r="PJN513" s="228"/>
      <c r="PJO513" s="229"/>
      <c r="PJP513" s="110"/>
      <c r="PJQ513" s="111"/>
      <c r="PJR513" s="110"/>
      <c r="PJS513" s="112"/>
      <c r="PJT513" s="230"/>
      <c r="PJU513" s="231"/>
      <c r="PJV513" s="231"/>
      <c r="PJW513" s="232"/>
      <c r="PJX513" s="114"/>
      <c r="PJY513" s="233"/>
      <c r="PJZ513" s="234"/>
      <c r="PKA513" s="233"/>
      <c r="PKB513" s="235"/>
      <c r="PKC513" s="117"/>
      <c r="PKD513" s="236"/>
      <c r="PKE513" s="237"/>
      <c r="PKF513" s="238"/>
      <c r="PKG513" s="239"/>
      <c r="PKH513" s="240"/>
      <c r="PKI513" s="241"/>
      <c r="PKJ513" s="242"/>
      <c r="PKK513" s="241"/>
      <c r="PKL513" s="243"/>
      <c r="PKM513" s="122"/>
      <c r="PKN513" s="244"/>
      <c r="PKO513" s="124"/>
      <c r="PKP513" s="245"/>
      <c r="PKQ513" s="246"/>
      <c r="PKR513" s="111"/>
      <c r="PKS513" s="111"/>
      <c r="PKT513" s="108"/>
      <c r="PKU513" s="99"/>
      <c r="PKV513" s="99"/>
      <c r="PKW513" s="99"/>
      <c r="PKX513" s="100"/>
      <c r="PKY513" s="101"/>
      <c r="PKZ513" s="99"/>
      <c r="PLA513" s="102"/>
      <c r="PLB513" s="103"/>
      <c r="PLC513" s="104"/>
      <c r="PLD513" s="105"/>
      <c r="PLE513" s="99"/>
      <c r="PLF513" s="99"/>
      <c r="PLG513" s="99"/>
      <c r="PLH513" s="106"/>
      <c r="PLI513" s="99"/>
      <c r="PLJ513" s="228"/>
      <c r="PLK513" s="229"/>
      <c r="PLL513" s="110"/>
      <c r="PLM513" s="111"/>
      <c r="PLN513" s="110"/>
      <c r="PLO513" s="112"/>
      <c r="PLP513" s="230"/>
      <c r="PLQ513" s="231"/>
      <c r="PLR513" s="231"/>
      <c r="PLS513" s="232"/>
      <c r="PLT513" s="114"/>
      <c r="PLU513" s="233"/>
      <c r="PLV513" s="234"/>
      <c r="PLW513" s="233"/>
      <c r="PLX513" s="235"/>
      <c r="PLY513" s="117"/>
      <c r="PLZ513" s="236"/>
      <c r="PMA513" s="237"/>
      <c r="PMB513" s="238"/>
      <c r="PMC513" s="239"/>
      <c r="PMD513" s="240"/>
      <c r="PME513" s="241"/>
      <c r="PMF513" s="242"/>
      <c r="PMG513" s="241"/>
      <c r="PMH513" s="243"/>
      <c r="PMI513" s="122"/>
      <c r="PMJ513" s="244"/>
      <c r="PMK513" s="124"/>
      <c r="PML513" s="245"/>
      <c r="PMM513" s="246"/>
      <c r="PMN513" s="111"/>
      <c r="PMO513" s="111"/>
      <c r="PMP513" s="108"/>
      <c r="PMQ513" s="99"/>
      <c r="PMR513" s="99"/>
      <c r="PMS513" s="99"/>
      <c r="PMT513" s="100"/>
      <c r="PMU513" s="101"/>
      <c r="PMV513" s="99"/>
      <c r="PMW513" s="102"/>
      <c r="PMX513" s="103"/>
      <c r="PMY513" s="104"/>
      <c r="PMZ513" s="105"/>
      <c r="PNA513" s="99"/>
      <c r="PNB513" s="99"/>
      <c r="PNC513" s="99"/>
      <c r="PND513" s="106"/>
      <c r="PNE513" s="99"/>
      <c r="PNF513" s="228"/>
      <c r="PNG513" s="229"/>
      <c r="PNH513" s="110"/>
      <c r="PNI513" s="111"/>
      <c r="PNJ513" s="110"/>
      <c r="PNK513" s="112"/>
      <c r="PNL513" s="230"/>
      <c r="PNM513" s="231"/>
      <c r="PNN513" s="231"/>
      <c r="PNO513" s="232"/>
      <c r="PNP513" s="114"/>
      <c r="PNQ513" s="233"/>
      <c r="PNR513" s="234"/>
      <c r="PNS513" s="233"/>
      <c r="PNT513" s="235"/>
      <c r="PNU513" s="117"/>
      <c r="PNV513" s="236"/>
      <c r="PNW513" s="237"/>
      <c r="PNX513" s="238"/>
      <c r="PNY513" s="239"/>
      <c r="PNZ513" s="240"/>
      <c r="POA513" s="241"/>
      <c r="POB513" s="242"/>
      <c r="POC513" s="241"/>
      <c r="POD513" s="243"/>
      <c r="POE513" s="122"/>
      <c r="POF513" s="244"/>
      <c r="POG513" s="124"/>
      <c r="POH513" s="245"/>
      <c r="POI513" s="246"/>
      <c r="POJ513" s="111"/>
      <c r="POK513" s="111"/>
      <c r="POL513" s="108"/>
      <c r="POM513" s="99"/>
      <c r="PON513" s="99"/>
      <c r="POO513" s="99"/>
      <c r="POP513" s="100"/>
      <c r="POQ513" s="101"/>
      <c r="POR513" s="99"/>
      <c r="POS513" s="102"/>
      <c r="POT513" s="103"/>
      <c r="POU513" s="104"/>
      <c r="POV513" s="105"/>
      <c r="POW513" s="99"/>
      <c r="POX513" s="99"/>
      <c r="POY513" s="99"/>
      <c r="POZ513" s="106"/>
      <c r="PPA513" s="99"/>
      <c r="PPB513" s="228"/>
      <c r="PPC513" s="229"/>
      <c r="PPD513" s="110"/>
      <c r="PPE513" s="111"/>
      <c r="PPF513" s="110"/>
      <c r="PPG513" s="112"/>
      <c r="PPH513" s="230"/>
      <c r="PPI513" s="231"/>
      <c r="PPJ513" s="231"/>
      <c r="PPK513" s="232"/>
      <c r="PPL513" s="114"/>
      <c r="PPM513" s="233"/>
      <c r="PPN513" s="234"/>
      <c r="PPO513" s="233"/>
      <c r="PPP513" s="235"/>
      <c r="PPQ513" s="117"/>
      <c r="PPR513" s="236"/>
      <c r="PPS513" s="237"/>
      <c r="PPT513" s="238"/>
      <c r="PPU513" s="239"/>
      <c r="PPV513" s="240"/>
      <c r="PPW513" s="241"/>
      <c r="PPX513" s="242"/>
      <c r="PPY513" s="241"/>
      <c r="PPZ513" s="243"/>
      <c r="PQA513" s="122"/>
      <c r="PQB513" s="244"/>
      <c r="PQC513" s="124"/>
      <c r="PQD513" s="245"/>
      <c r="PQE513" s="246"/>
      <c r="PQF513" s="111"/>
      <c r="PQG513" s="111"/>
      <c r="PQH513" s="108"/>
      <c r="PQI513" s="99"/>
      <c r="PQJ513" s="99"/>
      <c r="PQK513" s="99"/>
      <c r="PQL513" s="100"/>
      <c r="PQM513" s="101"/>
      <c r="PQN513" s="99"/>
      <c r="PQO513" s="102"/>
      <c r="PQP513" s="103"/>
      <c r="PQQ513" s="104"/>
      <c r="PQR513" s="105"/>
      <c r="PQS513" s="99"/>
      <c r="PQT513" s="99"/>
      <c r="PQU513" s="99"/>
      <c r="PQV513" s="106"/>
      <c r="PQW513" s="99"/>
      <c r="PQX513" s="228"/>
      <c r="PQY513" s="229"/>
      <c r="PQZ513" s="110"/>
      <c r="PRA513" s="111"/>
      <c r="PRB513" s="110"/>
      <c r="PRC513" s="112"/>
      <c r="PRD513" s="230"/>
      <c r="PRE513" s="231"/>
      <c r="PRF513" s="231"/>
      <c r="PRG513" s="232"/>
      <c r="PRH513" s="114"/>
      <c r="PRI513" s="233"/>
      <c r="PRJ513" s="234"/>
      <c r="PRK513" s="233"/>
      <c r="PRL513" s="235"/>
      <c r="PRM513" s="117"/>
      <c r="PRN513" s="236"/>
      <c r="PRO513" s="237"/>
      <c r="PRP513" s="238"/>
      <c r="PRQ513" s="239"/>
      <c r="PRR513" s="240"/>
      <c r="PRS513" s="241"/>
      <c r="PRT513" s="242"/>
      <c r="PRU513" s="241"/>
      <c r="PRV513" s="243"/>
      <c r="PRW513" s="122"/>
      <c r="PRX513" s="244"/>
      <c r="PRY513" s="124"/>
      <c r="PRZ513" s="245"/>
      <c r="PSA513" s="246"/>
      <c r="PSB513" s="111"/>
      <c r="PSC513" s="111"/>
      <c r="PSD513" s="108"/>
      <c r="PSE513" s="99"/>
      <c r="PSF513" s="99"/>
      <c r="PSG513" s="99"/>
      <c r="PSH513" s="100"/>
      <c r="PSI513" s="101"/>
      <c r="PSJ513" s="99"/>
      <c r="PSK513" s="102"/>
      <c r="PSL513" s="103"/>
      <c r="PSM513" s="104"/>
      <c r="PSN513" s="105"/>
      <c r="PSO513" s="99"/>
      <c r="PSP513" s="99"/>
      <c r="PSQ513" s="99"/>
      <c r="PSR513" s="106"/>
      <c r="PSS513" s="99"/>
      <c r="PST513" s="228"/>
      <c r="PSU513" s="229"/>
      <c r="PSV513" s="110"/>
      <c r="PSW513" s="111"/>
      <c r="PSX513" s="110"/>
      <c r="PSY513" s="112"/>
      <c r="PSZ513" s="230"/>
      <c r="PTA513" s="231"/>
      <c r="PTB513" s="231"/>
      <c r="PTC513" s="232"/>
      <c r="PTD513" s="114"/>
      <c r="PTE513" s="233"/>
      <c r="PTF513" s="234"/>
      <c r="PTG513" s="233"/>
      <c r="PTH513" s="235"/>
      <c r="PTI513" s="117"/>
      <c r="PTJ513" s="236"/>
      <c r="PTK513" s="237"/>
      <c r="PTL513" s="238"/>
      <c r="PTM513" s="239"/>
      <c r="PTN513" s="240"/>
      <c r="PTO513" s="241"/>
      <c r="PTP513" s="242"/>
      <c r="PTQ513" s="241"/>
      <c r="PTR513" s="243"/>
      <c r="PTS513" s="122"/>
      <c r="PTT513" s="244"/>
      <c r="PTU513" s="124"/>
      <c r="PTV513" s="245"/>
      <c r="PTW513" s="246"/>
      <c r="PTX513" s="111"/>
      <c r="PTY513" s="111"/>
      <c r="PTZ513" s="108"/>
      <c r="PUA513" s="99"/>
      <c r="PUB513" s="99"/>
      <c r="PUC513" s="99"/>
      <c r="PUD513" s="100"/>
      <c r="PUE513" s="101"/>
      <c r="PUF513" s="99"/>
      <c r="PUG513" s="102"/>
      <c r="PUH513" s="103"/>
      <c r="PUI513" s="104"/>
      <c r="PUJ513" s="105"/>
      <c r="PUK513" s="99"/>
      <c r="PUL513" s="99"/>
      <c r="PUM513" s="99"/>
      <c r="PUN513" s="106"/>
      <c r="PUO513" s="99"/>
      <c r="PUP513" s="228"/>
      <c r="PUQ513" s="229"/>
      <c r="PUR513" s="110"/>
      <c r="PUS513" s="111"/>
      <c r="PUT513" s="110"/>
      <c r="PUU513" s="112"/>
      <c r="PUV513" s="230"/>
      <c r="PUW513" s="231"/>
      <c r="PUX513" s="231"/>
      <c r="PUY513" s="232"/>
      <c r="PUZ513" s="114"/>
      <c r="PVA513" s="233"/>
      <c r="PVB513" s="234"/>
      <c r="PVC513" s="233"/>
      <c r="PVD513" s="235"/>
      <c r="PVE513" s="117"/>
      <c r="PVF513" s="236"/>
      <c r="PVG513" s="237"/>
      <c r="PVH513" s="238"/>
      <c r="PVI513" s="239"/>
      <c r="PVJ513" s="240"/>
      <c r="PVK513" s="241"/>
      <c r="PVL513" s="242"/>
      <c r="PVM513" s="241"/>
      <c r="PVN513" s="243"/>
      <c r="PVO513" s="122"/>
      <c r="PVP513" s="244"/>
      <c r="PVQ513" s="124"/>
      <c r="PVR513" s="245"/>
      <c r="PVS513" s="246"/>
      <c r="PVT513" s="111"/>
      <c r="PVU513" s="111"/>
      <c r="PVV513" s="108"/>
      <c r="PVW513" s="99"/>
      <c r="PVX513" s="99"/>
      <c r="PVY513" s="99"/>
      <c r="PVZ513" s="100"/>
      <c r="PWA513" s="101"/>
      <c r="PWB513" s="99"/>
      <c r="PWC513" s="102"/>
      <c r="PWD513" s="103"/>
      <c r="PWE513" s="104"/>
      <c r="PWF513" s="105"/>
      <c r="PWG513" s="99"/>
      <c r="PWH513" s="99"/>
      <c r="PWI513" s="99"/>
      <c r="PWJ513" s="106"/>
      <c r="PWK513" s="99"/>
      <c r="PWL513" s="228"/>
      <c r="PWM513" s="229"/>
      <c r="PWN513" s="110"/>
      <c r="PWO513" s="111"/>
      <c r="PWP513" s="110"/>
      <c r="PWQ513" s="112"/>
      <c r="PWR513" s="230"/>
      <c r="PWS513" s="231"/>
      <c r="PWT513" s="231"/>
      <c r="PWU513" s="232"/>
      <c r="PWV513" s="114"/>
      <c r="PWW513" s="233"/>
      <c r="PWX513" s="234"/>
      <c r="PWY513" s="233"/>
      <c r="PWZ513" s="235"/>
      <c r="PXA513" s="117"/>
      <c r="PXB513" s="236"/>
      <c r="PXC513" s="237"/>
      <c r="PXD513" s="238"/>
      <c r="PXE513" s="239"/>
      <c r="PXF513" s="240"/>
      <c r="PXG513" s="241"/>
      <c r="PXH513" s="242"/>
      <c r="PXI513" s="241"/>
      <c r="PXJ513" s="243"/>
      <c r="PXK513" s="122"/>
      <c r="PXL513" s="244"/>
      <c r="PXM513" s="124"/>
      <c r="PXN513" s="245"/>
      <c r="PXO513" s="246"/>
      <c r="PXP513" s="111"/>
      <c r="PXQ513" s="111"/>
      <c r="PXR513" s="108"/>
      <c r="PXS513" s="99"/>
      <c r="PXT513" s="99"/>
      <c r="PXU513" s="99"/>
      <c r="PXV513" s="100"/>
      <c r="PXW513" s="101"/>
      <c r="PXX513" s="99"/>
      <c r="PXY513" s="102"/>
      <c r="PXZ513" s="103"/>
      <c r="PYA513" s="104"/>
      <c r="PYB513" s="105"/>
      <c r="PYC513" s="99"/>
      <c r="PYD513" s="99"/>
      <c r="PYE513" s="99"/>
      <c r="PYF513" s="106"/>
      <c r="PYG513" s="99"/>
      <c r="PYH513" s="228"/>
      <c r="PYI513" s="229"/>
      <c r="PYJ513" s="110"/>
      <c r="PYK513" s="111"/>
      <c r="PYL513" s="110"/>
      <c r="PYM513" s="112"/>
      <c r="PYN513" s="230"/>
      <c r="PYO513" s="231"/>
      <c r="PYP513" s="231"/>
      <c r="PYQ513" s="232"/>
      <c r="PYR513" s="114"/>
      <c r="PYS513" s="233"/>
      <c r="PYT513" s="234"/>
      <c r="PYU513" s="233"/>
      <c r="PYV513" s="235"/>
      <c r="PYW513" s="117"/>
      <c r="PYX513" s="236"/>
      <c r="PYY513" s="237"/>
      <c r="PYZ513" s="238"/>
      <c r="PZA513" s="239"/>
      <c r="PZB513" s="240"/>
      <c r="PZC513" s="241"/>
      <c r="PZD513" s="242"/>
      <c r="PZE513" s="241"/>
      <c r="PZF513" s="243"/>
      <c r="PZG513" s="122"/>
      <c r="PZH513" s="244"/>
      <c r="PZI513" s="124"/>
      <c r="PZJ513" s="245"/>
      <c r="PZK513" s="246"/>
      <c r="PZL513" s="111"/>
      <c r="PZM513" s="111"/>
      <c r="PZN513" s="108"/>
      <c r="PZO513" s="99"/>
      <c r="PZP513" s="99"/>
      <c r="PZQ513" s="99"/>
      <c r="PZR513" s="100"/>
      <c r="PZS513" s="101"/>
      <c r="PZT513" s="99"/>
      <c r="PZU513" s="102"/>
      <c r="PZV513" s="103"/>
      <c r="PZW513" s="104"/>
      <c r="PZX513" s="105"/>
      <c r="PZY513" s="99"/>
      <c r="PZZ513" s="99"/>
      <c r="QAA513" s="99"/>
      <c r="QAB513" s="106"/>
      <c r="QAC513" s="99"/>
      <c r="QAD513" s="228"/>
      <c r="QAE513" s="229"/>
      <c r="QAF513" s="110"/>
      <c r="QAG513" s="111"/>
      <c r="QAH513" s="110"/>
      <c r="QAI513" s="112"/>
      <c r="QAJ513" s="230"/>
      <c r="QAK513" s="231"/>
      <c r="QAL513" s="231"/>
      <c r="QAM513" s="232"/>
      <c r="QAN513" s="114"/>
      <c r="QAO513" s="233"/>
      <c r="QAP513" s="234"/>
      <c r="QAQ513" s="233"/>
      <c r="QAR513" s="235"/>
      <c r="QAS513" s="117"/>
      <c r="QAT513" s="236"/>
      <c r="QAU513" s="237"/>
      <c r="QAV513" s="238"/>
      <c r="QAW513" s="239"/>
      <c r="QAX513" s="240"/>
      <c r="QAY513" s="241"/>
      <c r="QAZ513" s="242"/>
      <c r="QBA513" s="241"/>
      <c r="QBB513" s="243"/>
      <c r="QBC513" s="122"/>
      <c r="QBD513" s="244"/>
      <c r="QBE513" s="124"/>
      <c r="QBF513" s="245"/>
      <c r="QBG513" s="246"/>
      <c r="QBH513" s="111"/>
      <c r="QBI513" s="111"/>
      <c r="QBJ513" s="108"/>
      <c r="QBK513" s="99"/>
      <c r="QBL513" s="99"/>
      <c r="QBM513" s="99"/>
      <c r="QBN513" s="100"/>
      <c r="QBO513" s="101"/>
      <c r="QBP513" s="99"/>
      <c r="QBQ513" s="102"/>
      <c r="QBR513" s="103"/>
      <c r="QBS513" s="104"/>
      <c r="QBT513" s="105"/>
      <c r="QBU513" s="99"/>
      <c r="QBV513" s="99"/>
      <c r="QBW513" s="99"/>
      <c r="QBX513" s="106"/>
      <c r="QBY513" s="99"/>
      <c r="QBZ513" s="228"/>
      <c r="QCA513" s="229"/>
      <c r="QCB513" s="110"/>
      <c r="QCC513" s="111"/>
      <c r="QCD513" s="110"/>
      <c r="QCE513" s="112"/>
      <c r="QCF513" s="230"/>
      <c r="QCG513" s="231"/>
      <c r="QCH513" s="231"/>
      <c r="QCI513" s="232"/>
      <c r="QCJ513" s="114"/>
      <c r="QCK513" s="233"/>
      <c r="QCL513" s="234"/>
      <c r="QCM513" s="233"/>
      <c r="QCN513" s="235"/>
      <c r="QCO513" s="117"/>
      <c r="QCP513" s="236"/>
      <c r="QCQ513" s="237"/>
      <c r="QCR513" s="238"/>
      <c r="QCS513" s="239"/>
      <c r="QCT513" s="240"/>
      <c r="QCU513" s="241"/>
      <c r="QCV513" s="242"/>
      <c r="QCW513" s="241"/>
      <c r="QCX513" s="243"/>
      <c r="QCY513" s="122"/>
      <c r="QCZ513" s="244"/>
      <c r="QDA513" s="124"/>
      <c r="QDB513" s="245"/>
      <c r="QDC513" s="246"/>
      <c r="QDD513" s="111"/>
      <c r="QDE513" s="111"/>
      <c r="QDF513" s="108"/>
      <c r="QDG513" s="99"/>
      <c r="QDH513" s="99"/>
      <c r="QDI513" s="99"/>
      <c r="QDJ513" s="100"/>
      <c r="QDK513" s="101"/>
      <c r="QDL513" s="99"/>
      <c r="QDM513" s="102"/>
      <c r="QDN513" s="103"/>
      <c r="QDO513" s="104"/>
      <c r="QDP513" s="105"/>
      <c r="QDQ513" s="99"/>
      <c r="QDR513" s="99"/>
      <c r="QDS513" s="99"/>
      <c r="QDT513" s="106"/>
      <c r="QDU513" s="99"/>
      <c r="QDV513" s="228"/>
      <c r="QDW513" s="229"/>
      <c r="QDX513" s="110"/>
      <c r="QDY513" s="111"/>
      <c r="QDZ513" s="110"/>
      <c r="QEA513" s="112"/>
      <c r="QEB513" s="230"/>
      <c r="QEC513" s="231"/>
      <c r="QED513" s="231"/>
      <c r="QEE513" s="232"/>
      <c r="QEF513" s="114"/>
      <c r="QEG513" s="233"/>
      <c r="QEH513" s="234"/>
      <c r="QEI513" s="233"/>
      <c r="QEJ513" s="235"/>
      <c r="QEK513" s="117"/>
      <c r="QEL513" s="236"/>
      <c r="QEM513" s="237"/>
      <c r="QEN513" s="238"/>
      <c r="QEO513" s="239"/>
      <c r="QEP513" s="240"/>
      <c r="QEQ513" s="241"/>
      <c r="QER513" s="242"/>
      <c r="QES513" s="241"/>
      <c r="QET513" s="243"/>
      <c r="QEU513" s="122"/>
      <c r="QEV513" s="244"/>
      <c r="QEW513" s="124"/>
      <c r="QEX513" s="245"/>
      <c r="QEY513" s="246"/>
      <c r="QEZ513" s="111"/>
      <c r="QFA513" s="111"/>
      <c r="QFB513" s="108"/>
      <c r="QFC513" s="99"/>
      <c r="QFD513" s="99"/>
      <c r="QFE513" s="99"/>
      <c r="QFF513" s="100"/>
      <c r="QFG513" s="101"/>
      <c r="QFH513" s="99"/>
      <c r="QFI513" s="102"/>
      <c r="QFJ513" s="103"/>
      <c r="QFK513" s="104"/>
      <c r="QFL513" s="105"/>
      <c r="QFM513" s="99"/>
      <c r="QFN513" s="99"/>
      <c r="QFO513" s="99"/>
      <c r="QFP513" s="106"/>
      <c r="QFQ513" s="99"/>
      <c r="QFR513" s="228"/>
      <c r="QFS513" s="229"/>
      <c r="QFT513" s="110"/>
      <c r="QFU513" s="111"/>
      <c r="QFV513" s="110"/>
      <c r="QFW513" s="112"/>
      <c r="QFX513" s="230"/>
      <c r="QFY513" s="231"/>
      <c r="QFZ513" s="231"/>
      <c r="QGA513" s="232"/>
      <c r="QGB513" s="114"/>
      <c r="QGC513" s="233"/>
      <c r="QGD513" s="234"/>
      <c r="QGE513" s="233"/>
      <c r="QGF513" s="235"/>
      <c r="QGG513" s="117"/>
      <c r="QGH513" s="236"/>
      <c r="QGI513" s="237"/>
      <c r="QGJ513" s="238"/>
      <c r="QGK513" s="239"/>
      <c r="QGL513" s="240"/>
      <c r="QGM513" s="241"/>
      <c r="QGN513" s="242"/>
      <c r="QGO513" s="241"/>
      <c r="QGP513" s="243"/>
      <c r="QGQ513" s="122"/>
      <c r="QGR513" s="244"/>
      <c r="QGS513" s="124"/>
      <c r="QGT513" s="245"/>
      <c r="QGU513" s="246"/>
      <c r="QGV513" s="111"/>
      <c r="QGW513" s="111"/>
      <c r="QGX513" s="108"/>
      <c r="QGY513" s="99"/>
      <c r="QGZ513" s="99"/>
      <c r="QHA513" s="99"/>
      <c r="QHB513" s="100"/>
      <c r="QHC513" s="101"/>
      <c r="QHD513" s="99"/>
      <c r="QHE513" s="102"/>
      <c r="QHF513" s="103"/>
      <c r="QHG513" s="104"/>
      <c r="QHH513" s="105"/>
      <c r="QHI513" s="99"/>
      <c r="QHJ513" s="99"/>
      <c r="QHK513" s="99"/>
      <c r="QHL513" s="106"/>
      <c r="QHM513" s="99"/>
      <c r="QHN513" s="228"/>
      <c r="QHO513" s="229"/>
      <c r="QHP513" s="110"/>
      <c r="QHQ513" s="111"/>
      <c r="QHR513" s="110"/>
      <c r="QHS513" s="112"/>
      <c r="QHT513" s="230"/>
      <c r="QHU513" s="231"/>
      <c r="QHV513" s="231"/>
      <c r="QHW513" s="232"/>
      <c r="QHX513" s="114"/>
      <c r="QHY513" s="233"/>
      <c r="QHZ513" s="234"/>
      <c r="QIA513" s="233"/>
      <c r="QIB513" s="235"/>
      <c r="QIC513" s="117"/>
      <c r="QID513" s="236"/>
      <c r="QIE513" s="237"/>
      <c r="QIF513" s="238"/>
      <c r="QIG513" s="239"/>
      <c r="QIH513" s="240"/>
      <c r="QII513" s="241"/>
      <c r="QIJ513" s="242"/>
      <c r="QIK513" s="241"/>
      <c r="QIL513" s="243"/>
      <c r="QIM513" s="122"/>
      <c r="QIN513" s="244"/>
      <c r="QIO513" s="124"/>
      <c r="QIP513" s="245"/>
      <c r="QIQ513" s="246"/>
      <c r="QIR513" s="111"/>
      <c r="QIS513" s="111"/>
      <c r="QIT513" s="108"/>
      <c r="QIU513" s="99"/>
      <c r="QIV513" s="99"/>
      <c r="QIW513" s="99"/>
      <c r="QIX513" s="100"/>
      <c r="QIY513" s="101"/>
      <c r="QIZ513" s="99"/>
      <c r="QJA513" s="102"/>
      <c r="QJB513" s="103"/>
      <c r="QJC513" s="104"/>
      <c r="QJD513" s="105"/>
      <c r="QJE513" s="99"/>
      <c r="QJF513" s="99"/>
      <c r="QJG513" s="99"/>
      <c r="QJH513" s="106"/>
      <c r="QJI513" s="99"/>
      <c r="QJJ513" s="228"/>
      <c r="QJK513" s="229"/>
      <c r="QJL513" s="110"/>
      <c r="QJM513" s="111"/>
      <c r="QJN513" s="110"/>
      <c r="QJO513" s="112"/>
      <c r="QJP513" s="230"/>
      <c r="QJQ513" s="231"/>
      <c r="QJR513" s="231"/>
      <c r="QJS513" s="232"/>
      <c r="QJT513" s="114"/>
      <c r="QJU513" s="233"/>
      <c r="QJV513" s="234"/>
      <c r="QJW513" s="233"/>
      <c r="QJX513" s="235"/>
      <c r="QJY513" s="117"/>
      <c r="QJZ513" s="236"/>
      <c r="QKA513" s="237"/>
      <c r="QKB513" s="238"/>
      <c r="QKC513" s="239"/>
      <c r="QKD513" s="240"/>
      <c r="QKE513" s="241"/>
      <c r="QKF513" s="242"/>
      <c r="QKG513" s="241"/>
      <c r="QKH513" s="243"/>
      <c r="QKI513" s="122"/>
      <c r="QKJ513" s="244"/>
      <c r="QKK513" s="124"/>
      <c r="QKL513" s="245"/>
      <c r="QKM513" s="246"/>
      <c r="QKN513" s="111"/>
      <c r="QKO513" s="111"/>
      <c r="QKP513" s="108"/>
      <c r="QKQ513" s="99"/>
      <c r="QKR513" s="99"/>
      <c r="QKS513" s="99"/>
      <c r="QKT513" s="100"/>
      <c r="QKU513" s="101"/>
      <c r="QKV513" s="99"/>
      <c r="QKW513" s="102"/>
      <c r="QKX513" s="103"/>
      <c r="QKY513" s="104"/>
      <c r="QKZ513" s="105"/>
      <c r="QLA513" s="99"/>
      <c r="QLB513" s="99"/>
      <c r="QLC513" s="99"/>
      <c r="QLD513" s="106"/>
      <c r="QLE513" s="99"/>
      <c r="QLF513" s="228"/>
      <c r="QLG513" s="229"/>
      <c r="QLH513" s="110"/>
      <c r="QLI513" s="111"/>
      <c r="QLJ513" s="110"/>
      <c r="QLK513" s="112"/>
      <c r="QLL513" s="230"/>
      <c r="QLM513" s="231"/>
      <c r="QLN513" s="231"/>
      <c r="QLO513" s="232"/>
      <c r="QLP513" s="114"/>
      <c r="QLQ513" s="233"/>
      <c r="QLR513" s="234"/>
      <c r="QLS513" s="233"/>
      <c r="QLT513" s="235"/>
      <c r="QLU513" s="117"/>
      <c r="QLV513" s="236"/>
      <c r="QLW513" s="237"/>
      <c r="QLX513" s="238"/>
      <c r="QLY513" s="239"/>
      <c r="QLZ513" s="240"/>
      <c r="QMA513" s="241"/>
      <c r="QMB513" s="242"/>
      <c r="QMC513" s="241"/>
      <c r="QMD513" s="243"/>
      <c r="QME513" s="122"/>
      <c r="QMF513" s="244"/>
      <c r="QMG513" s="124"/>
      <c r="QMH513" s="245"/>
      <c r="QMI513" s="246"/>
      <c r="QMJ513" s="111"/>
      <c r="QMK513" s="111"/>
      <c r="QML513" s="108"/>
      <c r="QMM513" s="99"/>
      <c r="QMN513" s="99"/>
      <c r="QMO513" s="99"/>
      <c r="QMP513" s="100"/>
      <c r="QMQ513" s="101"/>
      <c r="QMR513" s="99"/>
      <c r="QMS513" s="102"/>
      <c r="QMT513" s="103"/>
      <c r="QMU513" s="104"/>
      <c r="QMV513" s="105"/>
      <c r="QMW513" s="99"/>
      <c r="QMX513" s="99"/>
      <c r="QMY513" s="99"/>
      <c r="QMZ513" s="106"/>
      <c r="QNA513" s="99"/>
      <c r="QNB513" s="228"/>
      <c r="QNC513" s="229"/>
      <c r="QND513" s="110"/>
      <c r="QNE513" s="111"/>
      <c r="QNF513" s="110"/>
      <c r="QNG513" s="112"/>
      <c r="QNH513" s="230"/>
      <c r="QNI513" s="231"/>
      <c r="QNJ513" s="231"/>
      <c r="QNK513" s="232"/>
      <c r="QNL513" s="114"/>
      <c r="QNM513" s="233"/>
      <c r="QNN513" s="234"/>
      <c r="QNO513" s="233"/>
      <c r="QNP513" s="235"/>
      <c r="QNQ513" s="117"/>
      <c r="QNR513" s="236"/>
      <c r="QNS513" s="237"/>
      <c r="QNT513" s="238"/>
      <c r="QNU513" s="239"/>
      <c r="QNV513" s="240"/>
      <c r="QNW513" s="241"/>
      <c r="QNX513" s="242"/>
      <c r="QNY513" s="241"/>
      <c r="QNZ513" s="243"/>
      <c r="QOA513" s="122"/>
      <c r="QOB513" s="244"/>
      <c r="QOC513" s="124"/>
      <c r="QOD513" s="245"/>
      <c r="QOE513" s="246"/>
      <c r="QOF513" s="111"/>
      <c r="QOG513" s="111"/>
      <c r="QOH513" s="108"/>
      <c r="QOI513" s="99"/>
      <c r="QOJ513" s="99"/>
      <c r="QOK513" s="99"/>
      <c r="QOL513" s="100"/>
      <c r="QOM513" s="101"/>
      <c r="QON513" s="99"/>
      <c r="QOO513" s="102"/>
      <c r="QOP513" s="103"/>
      <c r="QOQ513" s="104"/>
      <c r="QOR513" s="105"/>
      <c r="QOS513" s="99"/>
      <c r="QOT513" s="99"/>
      <c r="QOU513" s="99"/>
      <c r="QOV513" s="106"/>
      <c r="QOW513" s="99"/>
      <c r="QOX513" s="228"/>
      <c r="QOY513" s="229"/>
      <c r="QOZ513" s="110"/>
      <c r="QPA513" s="111"/>
      <c r="QPB513" s="110"/>
      <c r="QPC513" s="112"/>
      <c r="QPD513" s="230"/>
      <c r="QPE513" s="231"/>
      <c r="QPF513" s="231"/>
      <c r="QPG513" s="232"/>
      <c r="QPH513" s="114"/>
      <c r="QPI513" s="233"/>
      <c r="QPJ513" s="234"/>
      <c r="QPK513" s="233"/>
      <c r="QPL513" s="235"/>
      <c r="QPM513" s="117"/>
      <c r="QPN513" s="236"/>
      <c r="QPO513" s="237"/>
      <c r="QPP513" s="238"/>
      <c r="QPQ513" s="239"/>
      <c r="QPR513" s="240"/>
      <c r="QPS513" s="241"/>
      <c r="QPT513" s="242"/>
      <c r="QPU513" s="241"/>
      <c r="QPV513" s="243"/>
      <c r="QPW513" s="122"/>
      <c r="QPX513" s="244"/>
      <c r="QPY513" s="124"/>
      <c r="QPZ513" s="245"/>
      <c r="QQA513" s="246"/>
      <c r="QQB513" s="111"/>
      <c r="QQC513" s="111"/>
      <c r="QQD513" s="108"/>
      <c r="QQE513" s="99"/>
      <c r="QQF513" s="99"/>
      <c r="QQG513" s="99"/>
      <c r="QQH513" s="100"/>
      <c r="QQI513" s="101"/>
      <c r="QQJ513" s="99"/>
      <c r="QQK513" s="102"/>
      <c r="QQL513" s="103"/>
      <c r="QQM513" s="104"/>
      <c r="QQN513" s="105"/>
      <c r="QQO513" s="99"/>
      <c r="QQP513" s="99"/>
      <c r="QQQ513" s="99"/>
      <c r="QQR513" s="106"/>
      <c r="QQS513" s="99"/>
      <c r="QQT513" s="228"/>
      <c r="QQU513" s="229"/>
      <c r="QQV513" s="110"/>
      <c r="QQW513" s="111"/>
      <c r="QQX513" s="110"/>
      <c r="QQY513" s="112"/>
      <c r="QQZ513" s="230"/>
      <c r="QRA513" s="231"/>
      <c r="QRB513" s="231"/>
      <c r="QRC513" s="232"/>
      <c r="QRD513" s="114"/>
      <c r="QRE513" s="233"/>
      <c r="QRF513" s="234"/>
      <c r="QRG513" s="233"/>
      <c r="QRH513" s="235"/>
      <c r="QRI513" s="117"/>
      <c r="QRJ513" s="236"/>
      <c r="QRK513" s="237"/>
      <c r="QRL513" s="238"/>
      <c r="QRM513" s="239"/>
      <c r="QRN513" s="240"/>
      <c r="QRO513" s="241"/>
      <c r="QRP513" s="242"/>
      <c r="QRQ513" s="241"/>
      <c r="QRR513" s="243"/>
      <c r="QRS513" s="122"/>
      <c r="QRT513" s="244"/>
      <c r="QRU513" s="124"/>
      <c r="QRV513" s="245"/>
      <c r="QRW513" s="246"/>
      <c r="QRX513" s="111"/>
      <c r="QRY513" s="111"/>
      <c r="QRZ513" s="108"/>
      <c r="QSA513" s="99"/>
      <c r="QSB513" s="99"/>
      <c r="QSC513" s="99"/>
      <c r="QSD513" s="100"/>
      <c r="QSE513" s="101"/>
      <c r="QSF513" s="99"/>
      <c r="QSG513" s="102"/>
      <c r="QSH513" s="103"/>
      <c r="QSI513" s="104"/>
      <c r="QSJ513" s="105"/>
      <c r="QSK513" s="99"/>
      <c r="QSL513" s="99"/>
      <c r="QSM513" s="99"/>
      <c r="QSN513" s="106"/>
      <c r="QSO513" s="99"/>
      <c r="QSP513" s="228"/>
      <c r="QSQ513" s="229"/>
      <c r="QSR513" s="110"/>
      <c r="QSS513" s="111"/>
      <c r="QST513" s="110"/>
      <c r="QSU513" s="112"/>
      <c r="QSV513" s="230"/>
      <c r="QSW513" s="231"/>
      <c r="QSX513" s="231"/>
      <c r="QSY513" s="232"/>
      <c r="QSZ513" s="114"/>
      <c r="QTA513" s="233"/>
      <c r="QTB513" s="234"/>
      <c r="QTC513" s="233"/>
      <c r="QTD513" s="235"/>
      <c r="QTE513" s="117"/>
      <c r="QTF513" s="236"/>
      <c r="QTG513" s="237"/>
      <c r="QTH513" s="238"/>
      <c r="QTI513" s="239"/>
      <c r="QTJ513" s="240"/>
      <c r="QTK513" s="241"/>
      <c r="QTL513" s="242"/>
      <c r="QTM513" s="241"/>
      <c r="QTN513" s="243"/>
      <c r="QTO513" s="122"/>
      <c r="QTP513" s="244"/>
      <c r="QTQ513" s="124"/>
      <c r="QTR513" s="245"/>
      <c r="QTS513" s="246"/>
      <c r="QTT513" s="111"/>
      <c r="QTU513" s="111"/>
      <c r="QTV513" s="108"/>
      <c r="QTW513" s="99"/>
      <c r="QTX513" s="99"/>
      <c r="QTY513" s="99"/>
      <c r="QTZ513" s="100"/>
      <c r="QUA513" s="101"/>
      <c r="QUB513" s="99"/>
      <c r="QUC513" s="102"/>
      <c r="QUD513" s="103"/>
      <c r="QUE513" s="104"/>
      <c r="QUF513" s="105"/>
      <c r="QUG513" s="99"/>
      <c r="QUH513" s="99"/>
      <c r="QUI513" s="99"/>
      <c r="QUJ513" s="106"/>
      <c r="QUK513" s="99"/>
      <c r="QUL513" s="228"/>
      <c r="QUM513" s="229"/>
      <c r="QUN513" s="110"/>
      <c r="QUO513" s="111"/>
      <c r="QUP513" s="110"/>
      <c r="QUQ513" s="112"/>
      <c r="QUR513" s="230"/>
      <c r="QUS513" s="231"/>
      <c r="QUT513" s="231"/>
      <c r="QUU513" s="232"/>
      <c r="QUV513" s="114"/>
      <c r="QUW513" s="233"/>
      <c r="QUX513" s="234"/>
      <c r="QUY513" s="233"/>
      <c r="QUZ513" s="235"/>
      <c r="QVA513" s="117"/>
      <c r="QVB513" s="236"/>
      <c r="QVC513" s="237"/>
      <c r="QVD513" s="238"/>
      <c r="QVE513" s="239"/>
      <c r="QVF513" s="240"/>
      <c r="QVG513" s="241"/>
      <c r="QVH513" s="242"/>
      <c r="QVI513" s="241"/>
      <c r="QVJ513" s="243"/>
      <c r="QVK513" s="122"/>
      <c r="QVL513" s="244"/>
      <c r="QVM513" s="124"/>
      <c r="QVN513" s="245"/>
      <c r="QVO513" s="246"/>
      <c r="QVP513" s="111"/>
      <c r="QVQ513" s="111"/>
      <c r="QVR513" s="108"/>
      <c r="QVS513" s="99"/>
      <c r="QVT513" s="99"/>
      <c r="QVU513" s="99"/>
      <c r="QVV513" s="100"/>
      <c r="QVW513" s="101"/>
      <c r="QVX513" s="99"/>
      <c r="QVY513" s="102"/>
      <c r="QVZ513" s="103"/>
      <c r="QWA513" s="104"/>
      <c r="QWB513" s="105"/>
      <c r="QWC513" s="99"/>
      <c r="QWD513" s="99"/>
      <c r="QWE513" s="99"/>
      <c r="QWF513" s="106"/>
      <c r="QWG513" s="99"/>
      <c r="QWH513" s="228"/>
      <c r="QWI513" s="229"/>
      <c r="QWJ513" s="110"/>
      <c r="QWK513" s="111"/>
      <c r="QWL513" s="110"/>
      <c r="QWM513" s="112"/>
      <c r="QWN513" s="230"/>
      <c r="QWO513" s="231"/>
      <c r="QWP513" s="231"/>
      <c r="QWQ513" s="232"/>
      <c r="QWR513" s="114"/>
      <c r="QWS513" s="233"/>
      <c r="QWT513" s="234"/>
      <c r="QWU513" s="233"/>
      <c r="QWV513" s="235"/>
      <c r="QWW513" s="117"/>
      <c r="QWX513" s="236"/>
      <c r="QWY513" s="237"/>
      <c r="QWZ513" s="238"/>
      <c r="QXA513" s="239"/>
      <c r="QXB513" s="240"/>
      <c r="QXC513" s="241"/>
      <c r="QXD513" s="242"/>
      <c r="QXE513" s="241"/>
      <c r="QXF513" s="243"/>
      <c r="QXG513" s="122"/>
      <c r="QXH513" s="244"/>
      <c r="QXI513" s="124"/>
      <c r="QXJ513" s="245"/>
      <c r="QXK513" s="246"/>
      <c r="QXL513" s="111"/>
      <c r="QXM513" s="111"/>
      <c r="QXN513" s="108"/>
      <c r="QXO513" s="99"/>
      <c r="QXP513" s="99"/>
      <c r="QXQ513" s="99"/>
      <c r="QXR513" s="100"/>
      <c r="QXS513" s="101"/>
      <c r="QXT513" s="99"/>
      <c r="QXU513" s="102"/>
      <c r="QXV513" s="103"/>
      <c r="QXW513" s="104"/>
      <c r="QXX513" s="105"/>
      <c r="QXY513" s="99"/>
      <c r="QXZ513" s="99"/>
      <c r="QYA513" s="99"/>
      <c r="QYB513" s="106"/>
      <c r="QYC513" s="99"/>
      <c r="QYD513" s="228"/>
      <c r="QYE513" s="229"/>
      <c r="QYF513" s="110"/>
      <c r="QYG513" s="111"/>
      <c r="QYH513" s="110"/>
      <c r="QYI513" s="112"/>
      <c r="QYJ513" s="230"/>
      <c r="QYK513" s="231"/>
      <c r="QYL513" s="231"/>
      <c r="QYM513" s="232"/>
      <c r="QYN513" s="114"/>
      <c r="QYO513" s="233"/>
      <c r="QYP513" s="234"/>
      <c r="QYQ513" s="233"/>
      <c r="QYR513" s="235"/>
      <c r="QYS513" s="117"/>
      <c r="QYT513" s="236"/>
      <c r="QYU513" s="237"/>
      <c r="QYV513" s="238"/>
      <c r="QYW513" s="239"/>
      <c r="QYX513" s="240"/>
      <c r="QYY513" s="241"/>
      <c r="QYZ513" s="242"/>
      <c r="QZA513" s="241"/>
      <c r="QZB513" s="243"/>
      <c r="QZC513" s="122"/>
      <c r="QZD513" s="244"/>
      <c r="QZE513" s="124"/>
      <c r="QZF513" s="245"/>
      <c r="QZG513" s="246"/>
      <c r="QZH513" s="111"/>
      <c r="QZI513" s="111"/>
      <c r="QZJ513" s="108"/>
      <c r="QZK513" s="99"/>
      <c r="QZL513" s="99"/>
      <c r="QZM513" s="99"/>
      <c r="QZN513" s="100"/>
      <c r="QZO513" s="101"/>
      <c r="QZP513" s="99"/>
      <c r="QZQ513" s="102"/>
      <c r="QZR513" s="103"/>
      <c r="QZS513" s="104"/>
      <c r="QZT513" s="105"/>
      <c r="QZU513" s="99"/>
      <c r="QZV513" s="99"/>
      <c r="QZW513" s="99"/>
      <c r="QZX513" s="106"/>
      <c r="QZY513" s="99"/>
      <c r="QZZ513" s="228"/>
      <c r="RAA513" s="229"/>
      <c r="RAB513" s="110"/>
      <c r="RAC513" s="111"/>
      <c r="RAD513" s="110"/>
      <c r="RAE513" s="112"/>
      <c r="RAF513" s="230"/>
      <c r="RAG513" s="231"/>
      <c r="RAH513" s="231"/>
      <c r="RAI513" s="232"/>
      <c r="RAJ513" s="114"/>
      <c r="RAK513" s="233"/>
      <c r="RAL513" s="234"/>
      <c r="RAM513" s="233"/>
      <c r="RAN513" s="235"/>
      <c r="RAO513" s="117"/>
      <c r="RAP513" s="236"/>
      <c r="RAQ513" s="237"/>
      <c r="RAR513" s="238"/>
      <c r="RAS513" s="239"/>
      <c r="RAT513" s="240"/>
      <c r="RAU513" s="241"/>
      <c r="RAV513" s="242"/>
      <c r="RAW513" s="241"/>
      <c r="RAX513" s="243"/>
      <c r="RAY513" s="122"/>
      <c r="RAZ513" s="244"/>
      <c r="RBA513" s="124"/>
      <c r="RBB513" s="245"/>
      <c r="RBC513" s="246"/>
      <c r="RBD513" s="111"/>
      <c r="RBE513" s="111"/>
      <c r="RBF513" s="108"/>
      <c r="RBG513" s="99"/>
      <c r="RBH513" s="99"/>
      <c r="RBI513" s="99"/>
      <c r="RBJ513" s="100"/>
      <c r="RBK513" s="101"/>
      <c r="RBL513" s="99"/>
      <c r="RBM513" s="102"/>
      <c r="RBN513" s="103"/>
      <c r="RBO513" s="104"/>
      <c r="RBP513" s="105"/>
      <c r="RBQ513" s="99"/>
      <c r="RBR513" s="99"/>
      <c r="RBS513" s="99"/>
      <c r="RBT513" s="106"/>
      <c r="RBU513" s="99"/>
      <c r="RBV513" s="228"/>
      <c r="RBW513" s="229"/>
      <c r="RBX513" s="110"/>
      <c r="RBY513" s="111"/>
      <c r="RBZ513" s="110"/>
      <c r="RCA513" s="112"/>
      <c r="RCB513" s="230"/>
      <c r="RCC513" s="231"/>
      <c r="RCD513" s="231"/>
      <c r="RCE513" s="232"/>
      <c r="RCF513" s="114"/>
      <c r="RCG513" s="233"/>
      <c r="RCH513" s="234"/>
      <c r="RCI513" s="233"/>
      <c r="RCJ513" s="235"/>
      <c r="RCK513" s="117"/>
      <c r="RCL513" s="236"/>
      <c r="RCM513" s="237"/>
      <c r="RCN513" s="238"/>
      <c r="RCO513" s="239"/>
      <c r="RCP513" s="240"/>
      <c r="RCQ513" s="241"/>
      <c r="RCR513" s="242"/>
      <c r="RCS513" s="241"/>
      <c r="RCT513" s="243"/>
      <c r="RCU513" s="122"/>
      <c r="RCV513" s="244"/>
      <c r="RCW513" s="124"/>
      <c r="RCX513" s="245"/>
      <c r="RCY513" s="246"/>
      <c r="RCZ513" s="111"/>
      <c r="RDA513" s="111"/>
      <c r="RDB513" s="108"/>
      <c r="RDC513" s="99"/>
      <c r="RDD513" s="99"/>
      <c r="RDE513" s="99"/>
      <c r="RDF513" s="100"/>
      <c r="RDG513" s="101"/>
      <c r="RDH513" s="99"/>
      <c r="RDI513" s="102"/>
      <c r="RDJ513" s="103"/>
      <c r="RDK513" s="104"/>
      <c r="RDL513" s="105"/>
      <c r="RDM513" s="99"/>
      <c r="RDN513" s="99"/>
      <c r="RDO513" s="99"/>
      <c r="RDP513" s="106"/>
      <c r="RDQ513" s="99"/>
      <c r="RDR513" s="228"/>
      <c r="RDS513" s="229"/>
      <c r="RDT513" s="110"/>
      <c r="RDU513" s="111"/>
      <c r="RDV513" s="110"/>
      <c r="RDW513" s="112"/>
      <c r="RDX513" s="230"/>
      <c r="RDY513" s="231"/>
      <c r="RDZ513" s="231"/>
      <c r="REA513" s="232"/>
      <c r="REB513" s="114"/>
      <c r="REC513" s="233"/>
      <c r="RED513" s="234"/>
      <c r="REE513" s="233"/>
      <c r="REF513" s="235"/>
      <c r="REG513" s="117"/>
      <c r="REH513" s="236"/>
      <c r="REI513" s="237"/>
      <c r="REJ513" s="238"/>
      <c r="REK513" s="239"/>
      <c r="REL513" s="240"/>
      <c r="REM513" s="241"/>
      <c r="REN513" s="242"/>
      <c r="REO513" s="241"/>
      <c r="REP513" s="243"/>
      <c r="REQ513" s="122"/>
      <c r="RER513" s="244"/>
      <c r="RES513" s="124"/>
      <c r="RET513" s="245"/>
      <c r="REU513" s="246"/>
      <c r="REV513" s="111"/>
      <c r="REW513" s="111"/>
      <c r="REX513" s="108"/>
      <c r="REY513" s="99"/>
      <c r="REZ513" s="99"/>
      <c r="RFA513" s="99"/>
      <c r="RFB513" s="100"/>
      <c r="RFC513" s="101"/>
      <c r="RFD513" s="99"/>
      <c r="RFE513" s="102"/>
      <c r="RFF513" s="103"/>
      <c r="RFG513" s="104"/>
      <c r="RFH513" s="105"/>
      <c r="RFI513" s="99"/>
      <c r="RFJ513" s="99"/>
      <c r="RFK513" s="99"/>
      <c r="RFL513" s="106"/>
      <c r="RFM513" s="99"/>
      <c r="RFN513" s="228"/>
      <c r="RFO513" s="229"/>
      <c r="RFP513" s="110"/>
      <c r="RFQ513" s="111"/>
      <c r="RFR513" s="110"/>
      <c r="RFS513" s="112"/>
      <c r="RFT513" s="230"/>
      <c r="RFU513" s="231"/>
      <c r="RFV513" s="231"/>
      <c r="RFW513" s="232"/>
      <c r="RFX513" s="114"/>
      <c r="RFY513" s="233"/>
      <c r="RFZ513" s="234"/>
      <c r="RGA513" s="233"/>
      <c r="RGB513" s="235"/>
      <c r="RGC513" s="117"/>
      <c r="RGD513" s="236"/>
      <c r="RGE513" s="237"/>
      <c r="RGF513" s="238"/>
      <c r="RGG513" s="239"/>
      <c r="RGH513" s="240"/>
      <c r="RGI513" s="241"/>
      <c r="RGJ513" s="242"/>
      <c r="RGK513" s="241"/>
      <c r="RGL513" s="243"/>
      <c r="RGM513" s="122"/>
      <c r="RGN513" s="244"/>
      <c r="RGO513" s="124"/>
      <c r="RGP513" s="245"/>
      <c r="RGQ513" s="246"/>
      <c r="RGR513" s="111"/>
      <c r="RGS513" s="111"/>
      <c r="RGT513" s="108"/>
      <c r="RGU513" s="99"/>
      <c r="RGV513" s="99"/>
      <c r="RGW513" s="99"/>
      <c r="RGX513" s="100"/>
      <c r="RGY513" s="101"/>
      <c r="RGZ513" s="99"/>
      <c r="RHA513" s="102"/>
      <c r="RHB513" s="103"/>
      <c r="RHC513" s="104"/>
      <c r="RHD513" s="105"/>
      <c r="RHE513" s="99"/>
      <c r="RHF513" s="99"/>
      <c r="RHG513" s="99"/>
      <c r="RHH513" s="106"/>
      <c r="RHI513" s="99"/>
      <c r="RHJ513" s="228"/>
      <c r="RHK513" s="229"/>
      <c r="RHL513" s="110"/>
      <c r="RHM513" s="111"/>
      <c r="RHN513" s="110"/>
      <c r="RHO513" s="112"/>
      <c r="RHP513" s="230"/>
      <c r="RHQ513" s="231"/>
      <c r="RHR513" s="231"/>
      <c r="RHS513" s="232"/>
      <c r="RHT513" s="114"/>
      <c r="RHU513" s="233"/>
      <c r="RHV513" s="234"/>
      <c r="RHW513" s="233"/>
      <c r="RHX513" s="235"/>
      <c r="RHY513" s="117"/>
      <c r="RHZ513" s="236"/>
      <c r="RIA513" s="237"/>
      <c r="RIB513" s="238"/>
      <c r="RIC513" s="239"/>
      <c r="RID513" s="240"/>
      <c r="RIE513" s="241"/>
      <c r="RIF513" s="242"/>
      <c r="RIG513" s="241"/>
      <c r="RIH513" s="243"/>
      <c r="RII513" s="122"/>
      <c r="RIJ513" s="244"/>
      <c r="RIK513" s="124"/>
      <c r="RIL513" s="245"/>
      <c r="RIM513" s="246"/>
      <c r="RIN513" s="111"/>
      <c r="RIO513" s="111"/>
      <c r="RIP513" s="108"/>
      <c r="RIQ513" s="99"/>
      <c r="RIR513" s="99"/>
      <c r="RIS513" s="99"/>
      <c r="RIT513" s="100"/>
      <c r="RIU513" s="101"/>
      <c r="RIV513" s="99"/>
      <c r="RIW513" s="102"/>
      <c r="RIX513" s="103"/>
      <c r="RIY513" s="104"/>
      <c r="RIZ513" s="105"/>
      <c r="RJA513" s="99"/>
      <c r="RJB513" s="99"/>
      <c r="RJC513" s="99"/>
      <c r="RJD513" s="106"/>
      <c r="RJE513" s="99"/>
      <c r="RJF513" s="228"/>
      <c r="RJG513" s="229"/>
      <c r="RJH513" s="110"/>
      <c r="RJI513" s="111"/>
      <c r="RJJ513" s="110"/>
      <c r="RJK513" s="112"/>
      <c r="RJL513" s="230"/>
      <c r="RJM513" s="231"/>
      <c r="RJN513" s="231"/>
      <c r="RJO513" s="232"/>
      <c r="RJP513" s="114"/>
      <c r="RJQ513" s="233"/>
      <c r="RJR513" s="234"/>
      <c r="RJS513" s="233"/>
      <c r="RJT513" s="235"/>
      <c r="RJU513" s="117"/>
      <c r="RJV513" s="236"/>
      <c r="RJW513" s="237"/>
      <c r="RJX513" s="238"/>
      <c r="RJY513" s="239"/>
      <c r="RJZ513" s="240"/>
      <c r="RKA513" s="241"/>
      <c r="RKB513" s="242"/>
      <c r="RKC513" s="241"/>
      <c r="RKD513" s="243"/>
      <c r="RKE513" s="122"/>
      <c r="RKF513" s="244"/>
      <c r="RKG513" s="124"/>
      <c r="RKH513" s="245"/>
      <c r="RKI513" s="246"/>
      <c r="RKJ513" s="111"/>
      <c r="RKK513" s="111"/>
      <c r="RKL513" s="108"/>
      <c r="RKM513" s="99"/>
      <c r="RKN513" s="99"/>
      <c r="RKO513" s="99"/>
      <c r="RKP513" s="100"/>
      <c r="RKQ513" s="101"/>
      <c r="RKR513" s="99"/>
      <c r="RKS513" s="102"/>
      <c r="RKT513" s="103"/>
      <c r="RKU513" s="104"/>
      <c r="RKV513" s="105"/>
      <c r="RKW513" s="99"/>
      <c r="RKX513" s="99"/>
      <c r="RKY513" s="99"/>
      <c r="RKZ513" s="106"/>
      <c r="RLA513" s="99"/>
      <c r="RLB513" s="228"/>
      <c r="RLC513" s="229"/>
      <c r="RLD513" s="110"/>
      <c r="RLE513" s="111"/>
      <c r="RLF513" s="110"/>
      <c r="RLG513" s="112"/>
      <c r="RLH513" s="230"/>
      <c r="RLI513" s="231"/>
      <c r="RLJ513" s="231"/>
      <c r="RLK513" s="232"/>
      <c r="RLL513" s="114"/>
      <c r="RLM513" s="233"/>
      <c r="RLN513" s="234"/>
      <c r="RLO513" s="233"/>
      <c r="RLP513" s="235"/>
      <c r="RLQ513" s="117"/>
      <c r="RLR513" s="236"/>
      <c r="RLS513" s="237"/>
      <c r="RLT513" s="238"/>
      <c r="RLU513" s="239"/>
      <c r="RLV513" s="240"/>
      <c r="RLW513" s="241"/>
      <c r="RLX513" s="242"/>
      <c r="RLY513" s="241"/>
      <c r="RLZ513" s="243"/>
      <c r="RMA513" s="122"/>
      <c r="RMB513" s="244"/>
      <c r="RMC513" s="124"/>
      <c r="RMD513" s="245"/>
      <c r="RME513" s="246"/>
      <c r="RMF513" s="111"/>
      <c r="RMG513" s="111"/>
      <c r="RMH513" s="108"/>
      <c r="RMI513" s="99"/>
      <c r="RMJ513" s="99"/>
      <c r="RMK513" s="99"/>
      <c r="RML513" s="100"/>
      <c r="RMM513" s="101"/>
      <c r="RMN513" s="99"/>
      <c r="RMO513" s="102"/>
      <c r="RMP513" s="103"/>
      <c r="RMQ513" s="104"/>
      <c r="RMR513" s="105"/>
      <c r="RMS513" s="99"/>
      <c r="RMT513" s="99"/>
      <c r="RMU513" s="99"/>
      <c r="RMV513" s="106"/>
      <c r="RMW513" s="99"/>
      <c r="RMX513" s="228"/>
      <c r="RMY513" s="229"/>
      <c r="RMZ513" s="110"/>
      <c r="RNA513" s="111"/>
      <c r="RNB513" s="110"/>
      <c r="RNC513" s="112"/>
      <c r="RND513" s="230"/>
      <c r="RNE513" s="231"/>
      <c r="RNF513" s="231"/>
      <c r="RNG513" s="232"/>
      <c r="RNH513" s="114"/>
      <c r="RNI513" s="233"/>
      <c r="RNJ513" s="234"/>
      <c r="RNK513" s="233"/>
      <c r="RNL513" s="235"/>
      <c r="RNM513" s="117"/>
      <c r="RNN513" s="236"/>
      <c r="RNO513" s="237"/>
      <c r="RNP513" s="238"/>
      <c r="RNQ513" s="239"/>
      <c r="RNR513" s="240"/>
      <c r="RNS513" s="241"/>
      <c r="RNT513" s="242"/>
      <c r="RNU513" s="241"/>
      <c r="RNV513" s="243"/>
      <c r="RNW513" s="122"/>
      <c r="RNX513" s="244"/>
      <c r="RNY513" s="124"/>
      <c r="RNZ513" s="245"/>
      <c r="ROA513" s="246"/>
      <c r="ROB513" s="111"/>
      <c r="ROC513" s="111"/>
      <c r="ROD513" s="108"/>
      <c r="ROE513" s="99"/>
      <c r="ROF513" s="99"/>
      <c r="ROG513" s="99"/>
      <c r="ROH513" s="100"/>
      <c r="ROI513" s="101"/>
      <c r="ROJ513" s="99"/>
      <c r="ROK513" s="102"/>
      <c r="ROL513" s="103"/>
      <c r="ROM513" s="104"/>
      <c r="RON513" s="105"/>
      <c r="ROO513" s="99"/>
      <c r="ROP513" s="99"/>
      <c r="ROQ513" s="99"/>
      <c r="ROR513" s="106"/>
      <c r="ROS513" s="99"/>
      <c r="ROT513" s="228"/>
      <c r="ROU513" s="229"/>
      <c r="ROV513" s="110"/>
      <c r="ROW513" s="111"/>
      <c r="ROX513" s="110"/>
      <c r="ROY513" s="112"/>
      <c r="ROZ513" s="230"/>
      <c r="RPA513" s="231"/>
      <c r="RPB513" s="231"/>
      <c r="RPC513" s="232"/>
      <c r="RPD513" s="114"/>
      <c r="RPE513" s="233"/>
      <c r="RPF513" s="234"/>
      <c r="RPG513" s="233"/>
      <c r="RPH513" s="235"/>
      <c r="RPI513" s="117"/>
      <c r="RPJ513" s="236"/>
      <c r="RPK513" s="237"/>
      <c r="RPL513" s="238"/>
      <c r="RPM513" s="239"/>
      <c r="RPN513" s="240"/>
      <c r="RPO513" s="241"/>
      <c r="RPP513" s="242"/>
      <c r="RPQ513" s="241"/>
      <c r="RPR513" s="243"/>
      <c r="RPS513" s="122"/>
      <c r="RPT513" s="244"/>
      <c r="RPU513" s="124"/>
      <c r="RPV513" s="245"/>
      <c r="RPW513" s="246"/>
      <c r="RPX513" s="111"/>
      <c r="RPY513" s="111"/>
      <c r="RPZ513" s="108"/>
      <c r="RQA513" s="99"/>
      <c r="RQB513" s="99"/>
      <c r="RQC513" s="99"/>
      <c r="RQD513" s="100"/>
      <c r="RQE513" s="101"/>
      <c r="RQF513" s="99"/>
      <c r="RQG513" s="102"/>
      <c r="RQH513" s="103"/>
      <c r="RQI513" s="104"/>
      <c r="RQJ513" s="105"/>
      <c r="RQK513" s="99"/>
      <c r="RQL513" s="99"/>
      <c r="RQM513" s="99"/>
      <c r="RQN513" s="106"/>
      <c r="RQO513" s="99"/>
      <c r="RQP513" s="228"/>
      <c r="RQQ513" s="229"/>
      <c r="RQR513" s="110"/>
      <c r="RQS513" s="111"/>
      <c r="RQT513" s="110"/>
      <c r="RQU513" s="112"/>
      <c r="RQV513" s="230"/>
      <c r="RQW513" s="231"/>
      <c r="RQX513" s="231"/>
      <c r="RQY513" s="232"/>
      <c r="RQZ513" s="114"/>
      <c r="RRA513" s="233"/>
      <c r="RRB513" s="234"/>
      <c r="RRC513" s="233"/>
      <c r="RRD513" s="235"/>
      <c r="RRE513" s="117"/>
      <c r="RRF513" s="236"/>
      <c r="RRG513" s="237"/>
      <c r="RRH513" s="238"/>
      <c r="RRI513" s="239"/>
      <c r="RRJ513" s="240"/>
      <c r="RRK513" s="241"/>
      <c r="RRL513" s="242"/>
      <c r="RRM513" s="241"/>
      <c r="RRN513" s="243"/>
      <c r="RRO513" s="122"/>
      <c r="RRP513" s="244"/>
      <c r="RRQ513" s="124"/>
      <c r="RRR513" s="245"/>
      <c r="RRS513" s="246"/>
      <c r="RRT513" s="111"/>
      <c r="RRU513" s="111"/>
      <c r="RRV513" s="108"/>
      <c r="RRW513" s="99"/>
      <c r="RRX513" s="99"/>
      <c r="RRY513" s="99"/>
      <c r="RRZ513" s="100"/>
      <c r="RSA513" s="101"/>
      <c r="RSB513" s="99"/>
      <c r="RSC513" s="102"/>
      <c r="RSD513" s="103"/>
      <c r="RSE513" s="104"/>
      <c r="RSF513" s="105"/>
      <c r="RSG513" s="99"/>
      <c r="RSH513" s="99"/>
      <c r="RSI513" s="99"/>
      <c r="RSJ513" s="106"/>
      <c r="RSK513" s="99"/>
      <c r="RSL513" s="228"/>
      <c r="RSM513" s="229"/>
      <c r="RSN513" s="110"/>
      <c r="RSO513" s="111"/>
      <c r="RSP513" s="110"/>
      <c r="RSQ513" s="112"/>
      <c r="RSR513" s="230"/>
      <c r="RSS513" s="231"/>
      <c r="RST513" s="231"/>
      <c r="RSU513" s="232"/>
      <c r="RSV513" s="114"/>
      <c r="RSW513" s="233"/>
      <c r="RSX513" s="234"/>
      <c r="RSY513" s="233"/>
      <c r="RSZ513" s="235"/>
      <c r="RTA513" s="117"/>
      <c r="RTB513" s="236"/>
      <c r="RTC513" s="237"/>
      <c r="RTD513" s="238"/>
      <c r="RTE513" s="239"/>
      <c r="RTF513" s="240"/>
      <c r="RTG513" s="241"/>
      <c r="RTH513" s="242"/>
      <c r="RTI513" s="241"/>
      <c r="RTJ513" s="243"/>
      <c r="RTK513" s="122"/>
      <c r="RTL513" s="244"/>
      <c r="RTM513" s="124"/>
      <c r="RTN513" s="245"/>
      <c r="RTO513" s="246"/>
      <c r="RTP513" s="111"/>
      <c r="RTQ513" s="111"/>
      <c r="RTR513" s="108"/>
      <c r="RTS513" s="99"/>
      <c r="RTT513" s="99"/>
      <c r="RTU513" s="99"/>
      <c r="RTV513" s="100"/>
      <c r="RTW513" s="101"/>
      <c r="RTX513" s="99"/>
      <c r="RTY513" s="102"/>
      <c r="RTZ513" s="103"/>
      <c r="RUA513" s="104"/>
      <c r="RUB513" s="105"/>
      <c r="RUC513" s="99"/>
      <c r="RUD513" s="99"/>
      <c r="RUE513" s="99"/>
      <c r="RUF513" s="106"/>
      <c r="RUG513" s="99"/>
      <c r="RUH513" s="228"/>
      <c r="RUI513" s="229"/>
      <c r="RUJ513" s="110"/>
      <c r="RUK513" s="111"/>
      <c r="RUL513" s="110"/>
      <c r="RUM513" s="112"/>
      <c r="RUN513" s="230"/>
      <c r="RUO513" s="231"/>
      <c r="RUP513" s="231"/>
      <c r="RUQ513" s="232"/>
      <c r="RUR513" s="114"/>
      <c r="RUS513" s="233"/>
      <c r="RUT513" s="234"/>
      <c r="RUU513" s="233"/>
      <c r="RUV513" s="235"/>
      <c r="RUW513" s="117"/>
      <c r="RUX513" s="236"/>
      <c r="RUY513" s="237"/>
      <c r="RUZ513" s="238"/>
      <c r="RVA513" s="239"/>
      <c r="RVB513" s="240"/>
      <c r="RVC513" s="241"/>
      <c r="RVD513" s="242"/>
      <c r="RVE513" s="241"/>
      <c r="RVF513" s="243"/>
      <c r="RVG513" s="122"/>
      <c r="RVH513" s="244"/>
      <c r="RVI513" s="124"/>
      <c r="RVJ513" s="245"/>
      <c r="RVK513" s="246"/>
      <c r="RVL513" s="111"/>
      <c r="RVM513" s="111"/>
      <c r="RVN513" s="108"/>
      <c r="RVO513" s="99"/>
      <c r="RVP513" s="99"/>
      <c r="RVQ513" s="99"/>
      <c r="RVR513" s="100"/>
      <c r="RVS513" s="101"/>
      <c r="RVT513" s="99"/>
      <c r="RVU513" s="102"/>
      <c r="RVV513" s="103"/>
      <c r="RVW513" s="104"/>
      <c r="RVX513" s="105"/>
      <c r="RVY513" s="99"/>
      <c r="RVZ513" s="99"/>
      <c r="RWA513" s="99"/>
      <c r="RWB513" s="106"/>
      <c r="RWC513" s="99"/>
      <c r="RWD513" s="228"/>
      <c r="RWE513" s="229"/>
      <c r="RWF513" s="110"/>
      <c r="RWG513" s="111"/>
      <c r="RWH513" s="110"/>
      <c r="RWI513" s="112"/>
      <c r="RWJ513" s="230"/>
      <c r="RWK513" s="231"/>
      <c r="RWL513" s="231"/>
      <c r="RWM513" s="232"/>
      <c r="RWN513" s="114"/>
      <c r="RWO513" s="233"/>
      <c r="RWP513" s="234"/>
      <c r="RWQ513" s="233"/>
      <c r="RWR513" s="235"/>
      <c r="RWS513" s="117"/>
      <c r="RWT513" s="236"/>
      <c r="RWU513" s="237"/>
      <c r="RWV513" s="238"/>
      <c r="RWW513" s="239"/>
      <c r="RWX513" s="240"/>
      <c r="RWY513" s="241"/>
      <c r="RWZ513" s="242"/>
      <c r="RXA513" s="241"/>
      <c r="RXB513" s="243"/>
      <c r="RXC513" s="122"/>
      <c r="RXD513" s="244"/>
      <c r="RXE513" s="124"/>
      <c r="RXF513" s="245"/>
      <c r="RXG513" s="246"/>
      <c r="RXH513" s="111"/>
      <c r="RXI513" s="111"/>
      <c r="RXJ513" s="108"/>
      <c r="RXK513" s="99"/>
      <c r="RXL513" s="99"/>
      <c r="RXM513" s="99"/>
      <c r="RXN513" s="100"/>
      <c r="RXO513" s="101"/>
      <c r="RXP513" s="99"/>
      <c r="RXQ513" s="102"/>
      <c r="RXR513" s="103"/>
      <c r="RXS513" s="104"/>
      <c r="RXT513" s="105"/>
      <c r="RXU513" s="99"/>
      <c r="RXV513" s="99"/>
      <c r="RXW513" s="99"/>
      <c r="RXX513" s="106"/>
      <c r="RXY513" s="99"/>
      <c r="RXZ513" s="228"/>
      <c r="RYA513" s="229"/>
      <c r="RYB513" s="110"/>
      <c r="RYC513" s="111"/>
      <c r="RYD513" s="110"/>
      <c r="RYE513" s="112"/>
      <c r="RYF513" s="230"/>
      <c r="RYG513" s="231"/>
      <c r="RYH513" s="231"/>
      <c r="RYI513" s="232"/>
      <c r="RYJ513" s="114"/>
      <c r="RYK513" s="233"/>
      <c r="RYL513" s="234"/>
      <c r="RYM513" s="233"/>
      <c r="RYN513" s="235"/>
      <c r="RYO513" s="117"/>
      <c r="RYP513" s="236"/>
      <c r="RYQ513" s="237"/>
      <c r="RYR513" s="238"/>
      <c r="RYS513" s="239"/>
      <c r="RYT513" s="240"/>
      <c r="RYU513" s="241"/>
      <c r="RYV513" s="242"/>
      <c r="RYW513" s="241"/>
      <c r="RYX513" s="243"/>
      <c r="RYY513" s="122"/>
      <c r="RYZ513" s="244"/>
      <c r="RZA513" s="124"/>
      <c r="RZB513" s="245"/>
      <c r="RZC513" s="246"/>
      <c r="RZD513" s="111"/>
      <c r="RZE513" s="111"/>
      <c r="RZF513" s="108"/>
      <c r="RZG513" s="99"/>
      <c r="RZH513" s="99"/>
      <c r="RZI513" s="99"/>
      <c r="RZJ513" s="100"/>
      <c r="RZK513" s="101"/>
      <c r="RZL513" s="99"/>
      <c r="RZM513" s="102"/>
      <c r="RZN513" s="103"/>
      <c r="RZO513" s="104"/>
      <c r="RZP513" s="105"/>
      <c r="RZQ513" s="99"/>
      <c r="RZR513" s="99"/>
      <c r="RZS513" s="99"/>
      <c r="RZT513" s="106"/>
      <c r="RZU513" s="99"/>
      <c r="RZV513" s="228"/>
      <c r="RZW513" s="229"/>
      <c r="RZX513" s="110"/>
      <c r="RZY513" s="111"/>
      <c r="RZZ513" s="110"/>
      <c r="SAA513" s="112"/>
      <c r="SAB513" s="230"/>
      <c r="SAC513" s="231"/>
      <c r="SAD513" s="231"/>
      <c r="SAE513" s="232"/>
      <c r="SAF513" s="114"/>
      <c r="SAG513" s="233"/>
      <c r="SAH513" s="234"/>
      <c r="SAI513" s="233"/>
      <c r="SAJ513" s="235"/>
      <c r="SAK513" s="117"/>
      <c r="SAL513" s="236"/>
      <c r="SAM513" s="237"/>
      <c r="SAN513" s="238"/>
      <c r="SAO513" s="239"/>
      <c r="SAP513" s="240"/>
      <c r="SAQ513" s="241"/>
      <c r="SAR513" s="242"/>
      <c r="SAS513" s="241"/>
      <c r="SAT513" s="243"/>
      <c r="SAU513" s="122"/>
      <c r="SAV513" s="244"/>
      <c r="SAW513" s="124"/>
      <c r="SAX513" s="245"/>
      <c r="SAY513" s="246"/>
      <c r="SAZ513" s="111"/>
      <c r="SBA513" s="111"/>
      <c r="SBB513" s="108"/>
      <c r="SBC513" s="99"/>
      <c r="SBD513" s="99"/>
      <c r="SBE513" s="99"/>
      <c r="SBF513" s="100"/>
      <c r="SBG513" s="101"/>
      <c r="SBH513" s="99"/>
      <c r="SBI513" s="102"/>
      <c r="SBJ513" s="103"/>
      <c r="SBK513" s="104"/>
      <c r="SBL513" s="105"/>
      <c r="SBM513" s="99"/>
      <c r="SBN513" s="99"/>
      <c r="SBO513" s="99"/>
      <c r="SBP513" s="106"/>
      <c r="SBQ513" s="99"/>
      <c r="SBR513" s="228"/>
      <c r="SBS513" s="229"/>
      <c r="SBT513" s="110"/>
      <c r="SBU513" s="111"/>
      <c r="SBV513" s="110"/>
      <c r="SBW513" s="112"/>
      <c r="SBX513" s="230"/>
      <c r="SBY513" s="231"/>
      <c r="SBZ513" s="231"/>
      <c r="SCA513" s="232"/>
      <c r="SCB513" s="114"/>
      <c r="SCC513" s="233"/>
      <c r="SCD513" s="234"/>
      <c r="SCE513" s="233"/>
      <c r="SCF513" s="235"/>
      <c r="SCG513" s="117"/>
      <c r="SCH513" s="236"/>
      <c r="SCI513" s="237"/>
      <c r="SCJ513" s="238"/>
      <c r="SCK513" s="239"/>
      <c r="SCL513" s="240"/>
      <c r="SCM513" s="241"/>
      <c r="SCN513" s="242"/>
      <c r="SCO513" s="241"/>
      <c r="SCP513" s="243"/>
      <c r="SCQ513" s="122"/>
      <c r="SCR513" s="244"/>
      <c r="SCS513" s="124"/>
      <c r="SCT513" s="245"/>
      <c r="SCU513" s="246"/>
      <c r="SCV513" s="111"/>
      <c r="SCW513" s="111"/>
      <c r="SCX513" s="108"/>
      <c r="SCY513" s="99"/>
      <c r="SCZ513" s="99"/>
      <c r="SDA513" s="99"/>
      <c r="SDB513" s="100"/>
      <c r="SDC513" s="101"/>
      <c r="SDD513" s="99"/>
      <c r="SDE513" s="102"/>
      <c r="SDF513" s="103"/>
      <c r="SDG513" s="104"/>
      <c r="SDH513" s="105"/>
      <c r="SDI513" s="99"/>
      <c r="SDJ513" s="99"/>
      <c r="SDK513" s="99"/>
      <c r="SDL513" s="106"/>
      <c r="SDM513" s="99"/>
      <c r="SDN513" s="228"/>
      <c r="SDO513" s="229"/>
      <c r="SDP513" s="110"/>
      <c r="SDQ513" s="111"/>
      <c r="SDR513" s="110"/>
      <c r="SDS513" s="112"/>
      <c r="SDT513" s="230"/>
      <c r="SDU513" s="231"/>
      <c r="SDV513" s="231"/>
      <c r="SDW513" s="232"/>
      <c r="SDX513" s="114"/>
      <c r="SDY513" s="233"/>
      <c r="SDZ513" s="234"/>
      <c r="SEA513" s="233"/>
      <c r="SEB513" s="235"/>
      <c r="SEC513" s="117"/>
      <c r="SED513" s="236"/>
      <c r="SEE513" s="237"/>
      <c r="SEF513" s="238"/>
      <c r="SEG513" s="239"/>
      <c r="SEH513" s="240"/>
      <c r="SEI513" s="241"/>
      <c r="SEJ513" s="242"/>
      <c r="SEK513" s="241"/>
      <c r="SEL513" s="243"/>
      <c r="SEM513" s="122"/>
      <c r="SEN513" s="244"/>
      <c r="SEO513" s="124"/>
      <c r="SEP513" s="245"/>
      <c r="SEQ513" s="246"/>
      <c r="SER513" s="111"/>
      <c r="SES513" s="111"/>
      <c r="SET513" s="108"/>
      <c r="SEU513" s="99"/>
      <c r="SEV513" s="99"/>
      <c r="SEW513" s="99"/>
      <c r="SEX513" s="100"/>
      <c r="SEY513" s="101"/>
      <c r="SEZ513" s="99"/>
      <c r="SFA513" s="102"/>
      <c r="SFB513" s="103"/>
      <c r="SFC513" s="104"/>
      <c r="SFD513" s="105"/>
      <c r="SFE513" s="99"/>
      <c r="SFF513" s="99"/>
      <c r="SFG513" s="99"/>
      <c r="SFH513" s="106"/>
      <c r="SFI513" s="99"/>
      <c r="SFJ513" s="228"/>
      <c r="SFK513" s="229"/>
      <c r="SFL513" s="110"/>
      <c r="SFM513" s="111"/>
      <c r="SFN513" s="110"/>
      <c r="SFO513" s="112"/>
      <c r="SFP513" s="230"/>
      <c r="SFQ513" s="231"/>
      <c r="SFR513" s="231"/>
      <c r="SFS513" s="232"/>
      <c r="SFT513" s="114"/>
      <c r="SFU513" s="233"/>
      <c r="SFV513" s="234"/>
      <c r="SFW513" s="233"/>
      <c r="SFX513" s="235"/>
      <c r="SFY513" s="117"/>
      <c r="SFZ513" s="236"/>
      <c r="SGA513" s="237"/>
      <c r="SGB513" s="238"/>
      <c r="SGC513" s="239"/>
      <c r="SGD513" s="240"/>
      <c r="SGE513" s="241"/>
      <c r="SGF513" s="242"/>
      <c r="SGG513" s="241"/>
      <c r="SGH513" s="243"/>
      <c r="SGI513" s="122"/>
      <c r="SGJ513" s="244"/>
      <c r="SGK513" s="124"/>
      <c r="SGL513" s="245"/>
      <c r="SGM513" s="246"/>
      <c r="SGN513" s="111"/>
      <c r="SGO513" s="111"/>
      <c r="SGP513" s="108"/>
      <c r="SGQ513" s="99"/>
      <c r="SGR513" s="99"/>
      <c r="SGS513" s="99"/>
      <c r="SGT513" s="100"/>
      <c r="SGU513" s="101"/>
      <c r="SGV513" s="99"/>
      <c r="SGW513" s="102"/>
      <c r="SGX513" s="103"/>
      <c r="SGY513" s="104"/>
      <c r="SGZ513" s="105"/>
      <c r="SHA513" s="99"/>
      <c r="SHB513" s="99"/>
      <c r="SHC513" s="99"/>
      <c r="SHD513" s="106"/>
      <c r="SHE513" s="99"/>
      <c r="SHF513" s="228"/>
      <c r="SHG513" s="229"/>
      <c r="SHH513" s="110"/>
      <c r="SHI513" s="111"/>
      <c r="SHJ513" s="110"/>
      <c r="SHK513" s="112"/>
      <c r="SHL513" s="230"/>
      <c r="SHM513" s="231"/>
      <c r="SHN513" s="231"/>
      <c r="SHO513" s="232"/>
      <c r="SHP513" s="114"/>
      <c r="SHQ513" s="233"/>
      <c r="SHR513" s="234"/>
      <c r="SHS513" s="233"/>
      <c r="SHT513" s="235"/>
      <c r="SHU513" s="117"/>
      <c r="SHV513" s="236"/>
      <c r="SHW513" s="237"/>
      <c r="SHX513" s="238"/>
      <c r="SHY513" s="239"/>
      <c r="SHZ513" s="240"/>
      <c r="SIA513" s="241"/>
      <c r="SIB513" s="242"/>
      <c r="SIC513" s="241"/>
      <c r="SID513" s="243"/>
      <c r="SIE513" s="122"/>
      <c r="SIF513" s="244"/>
      <c r="SIG513" s="124"/>
      <c r="SIH513" s="245"/>
      <c r="SII513" s="246"/>
      <c r="SIJ513" s="111"/>
      <c r="SIK513" s="111"/>
      <c r="SIL513" s="108"/>
      <c r="SIM513" s="99"/>
      <c r="SIN513" s="99"/>
      <c r="SIO513" s="99"/>
      <c r="SIP513" s="100"/>
      <c r="SIQ513" s="101"/>
      <c r="SIR513" s="99"/>
      <c r="SIS513" s="102"/>
      <c r="SIT513" s="103"/>
      <c r="SIU513" s="104"/>
      <c r="SIV513" s="105"/>
      <c r="SIW513" s="99"/>
      <c r="SIX513" s="99"/>
      <c r="SIY513" s="99"/>
      <c r="SIZ513" s="106"/>
      <c r="SJA513" s="99"/>
      <c r="SJB513" s="228"/>
      <c r="SJC513" s="229"/>
      <c r="SJD513" s="110"/>
      <c r="SJE513" s="111"/>
      <c r="SJF513" s="110"/>
      <c r="SJG513" s="112"/>
      <c r="SJH513" s="230"/>
      <c r="SJI513" s="231"/>
      <c r="SJJ513" s="231"/>
      <c r="SJK513" s="232"/>
      <c r="SJL513" s="114"/>
      <c r="SJM513" s="233"/>
      <c r="SJN513" s="234"/>
      <c r="SJO513" s="233"/>
      <c r="SJP513" s="235"/>
      <c r="SJQ513" s="117"/>
      <c r="SJR513" s="236"/>
      <c r="SJS513" s="237"/>
      <c r="SJT513" s="238"/>
      <c r="SJU513" s="239"/>
      <c r="SJV513" s="240"/>
      <c r="SJW513" s="241"/>
      <c r="SJX513" s="242"/>
      <c r="SJY513" s="241"/>
      <c r="SJZ513" s="243"/>
      <c r="SKA513" s="122"/>
      <c r="SKB513" s="244"/>
      <c r="SKC513" s="124"/>
      <c r="SKD513" s="245"/>
      <c r="SKE513" s="246"/>
      <c r="SKF513" s="111"/>
      <c r="SKG513" s="111"/>
      <c r="SKH513" s="108"/>
      <c r="SKI513" s="99"/>
      <c r="SKJ513" s="99"/>
      <c r="SKK513" s="99"/>
      <c r="SKL513" s="100"/>
      <c r="SKM513" s="101"/>
      <c r="SKN513" s="99"/>
      <c r="SKO513" s="102"/>
      <c r="SKP513" s="103"/>
      <c r="SKQ513" s="104"/>
      <c r="SKR513" s="105"/>
      <c r="SKS513" s="99"/>
      <c r="SKT513" s="99"/>
      <c r="SKU513" s="99"/>
      <c r="SKV513" s="106"/>
      <c r="SKW513" s="99"/>
      <c r="SKX513" s="228"/>
      <c r="SKY513" s="229"/>
      <c r="SKZ513" s="110"/>
      <c r="SLA513" s="111"/>
      <c r="SLB513" s="110"/>
      <c r="SLC513" s="112"/>
      <c r="SLD513" s="230"/>
      <c r="SLE513" s="231"/>
      <c r="SLF513" s="231"/>
      <c r="SLG513" s="232"/>
      <c r="SLH513" s="114"/>
      <c r="SLI513" s="233"/>
      <c r="SLJ513" s="234"/>
      <c r="SLK513" s="233"/>
      <c r="SLL513" s="235"/>
      <c r="SLM513" s="117"/>
      <c r="SLN513" s="236"/>
      <c r="SLO513" s="237"/>
      <c r="SLP513" s="238"/>
      <c r="SLQ513" s="239"/>
      <c r="SLR513" s="240"/>
      <c r="SLS513" s="241"/>
      <c r="SLT513" s="242"/>
      <c r="SLU513" s="241"/>
      <c r="SLV513" s="243"/>
      <c r="SLW513" s="122"/>
      <c r="SLX513" s="244"/>
      <c r="SLY513" s="124"/>
      <c r="SLZ513" s="245"/>
      <c r="SMA513" s="246"/>
      <c r="SMB513" s="111"/>
      <c r="SMC513" s="111"/>
      <c r="SMD513" s="108"/>
      <c r="SME513" s="99"/>
      <c r="SMF513" s="99"/>
      <c r="SMG513" s="99"/>
      <c r="SMH513" s="100"/>
      <c r="SMI513" s="101"/>
      <c r="SMJ513" s="99"/>
      <c r="SMK513" s="102"/>
      <c r="SML513" s="103"/>
      <c r="SMM513" s="104"/>
      <c r="SMN513" s="105"/>
      <c r="SMO513" s="99"/>
      <c r="SMP513" s="99"/>
      <c r="SMQ513" s="99"/>
      <c r="SMR513" s="106"/>
      <c r="SMS513" s="99"/>
      <c r="SMT513" s="228"/>
      <c r="SMU513" s="229"/>
      <c r="SMV513" s="110"/>
      <c r="SMW513" s="111"/>
      <c r="SMX513" s="110"/>
      <c r="SMY513" s="112"/>
      <c r="SMZ513" s="230"/>
      <c r="SNA513" s="231"/>
      <c r="SNB513" s="231"/>
      <c r="SNC513" s="232"/>
      <c r="SND513" s="114"/>
      <c r="SNE513" s="233"/>
      <c r="SNF513" s="234"/>
      <c r="SNG513" s="233"/>
      <c r="SNH513" s="235"/>
      <c r="SNI513" s="117"/>
      <c r="SNJ513" s="236"/>
      <c r="SNK513" s="237"/>
      <c r="SNL513" s="238"/>
      <c r="SNM513" s="239"/>
      <c r="SNN513" s="240"/>
      <c r="SNO513" s="241"/>
      <c r="SNP513" s="242"/>
      <c r="SNQ513" s="241"/>
      <c r="SNR513" s="243"/>
      <c r="SNS513" s="122"/>
      <c r="SNT513" s="244"/>
      <c r="SNU513" s="124"/>
      <c r="SNV513" s="245"/>
      <c r="SNW513" s="246"/>
      <c r="SNX513" s="111"/>
      <c r="SNY513" s="111"/>
      <c r="SNZ513" s="108"/>
      <c r="SOA513" s="99"/>
      <c r="SOB513" s="99"/>
      <c r="SOC513" s="99"/>
      <c r="SOD513" s="100"/>
      <c r="SOE513" s="101"/>
      <c r="SOF513" s="99"/>
      <c r="SOG513" s="102"/>
      <c r="SOH513" s="103"/>
      <c r="SOI513" s="104"/>
      <c r="SOJ513" s="105"/>
      <c r="SOK513" s="99"/>
      <c r="SOL513" s="99"/>
      <c r="SOM513" s="99"/>
      <c r="SON513" s="106"/>
      <c r="SOO513" s="99"/>
      <c r="SOP513" s="228"/>
      <c r="SOQ513" s="229"/>
      <c r="SOR513" s="110"/>
      <c r="SOS513" s="111"/>
      <c r="SOT513" s="110"/>
      <c r="SOU513" s="112"/>
      <c r="SOV513" s="230"/>
      <c r="SOW513" s="231"/>
      <c r="SOX513" s="231"/>
      <c r="SOY513" s="232"/>
      <c r="SOZ513" s="114"/>
      <c r="SPA513" s="233"/>
      <c r="SPB513" s="234"/>
      <c r="SPC513" s="233"/>
      <c r="SPD513" s="235"/>
      <c r="SPE513" s="117"/>
      <c r="SPF513" s="236"/>
      <c r="SPG513" s="237"/>
      <c r="SPH513" s="238"/>
      <c r="SPI513" s="239"/>
      <c r="SPJ513" s="240"/>
      <c r="SPK513" s="241"/>
      <c r="SPL513" s="242"/>
      <c r="SPM513" s="241"/>
      <c r="SPN513" s="243"/>
      <c r="SPO513" s="122"/>
      <c r="SPP513" s="244"/>
      <c r="SPQ513" s="124"/>
      <c r="SPR513" s="245"/>
      <c r="SPS513" s="246"/>
      <c r="SPT513" s="111"/>
      <c r="SPU513" s="111"/>
      <c r="SPV513" s="108"/>
      <c r="SPW513" s="99"/>
      <c r="SPX513" s="99"/>
      <c r="SPY513" s="99"/>
      <c r="SPZ513" s="100"/>
      <c r="SQA513" s="101"/>
      <c r="SQB513" s="99"/>
      <c r="SQC513" s="102"/>
      <c r="SQD513" s="103"/>
      <c r="SQE513" s="104"/>
      <c r="SQF513" s="105"/>
      <c r="SQG513" s="99"/>
      <c r="SQH513" s="99"/>
      <c r="SQI513" s="99"/>
      <c r="SQJ513" s="106"/>
      <c r="SQK513" s="99"/>
      <c r="SQL513" s="228"/>
      <c r="SQM513" s="229"/>
      <c r="SQN513" s="110"/>
      <c r="SQO513" s="111"/>
      <c r="SQP513" s="110"/>
      <c r="SQQ513" s="112"/>
      <c r="SQR513" s="230"/>
      <c r="SQS513" s="231"/>
      <c r="SQT513" s="231"/>
      <c r="SQU513" s="232"/>
      <c r="SQV513" s="114"/>
      <c r="SQW513" s="233"/>
      <c r="SQX513" s="234"/>
      <c r="SQY513" s="233"/>
      <c r="SQZ513" s="235"/>
      <c r="SRA513" s="117"/>
      <c r="SRB513" s="236"/>
      <c r="SRC513" s="237"/>
      <c r="SRD513" s="238"/>
      <c r="SRE513" s="239"/>
      <c r="SRF513" s="240"/>
      <c r="SRG513" s="241"/>
      <c r="SRH513" s="242"/>
      <c r="SRI513" s="241"/>
      <c r="SRJ513" s="243"/>
      <c r="SRK513" s="122"/>
      <c r="SRL513" s="244"/>
      <c r="SRM513" s="124"/>
      <c r="SRN513" s="245"/>
      <c r="SRO513" s="246"/>
      <c r="SRP513" s="111"/>
      <c r="SRQ513" s="111"/>
      <c r="SRR513" s="108"/>
      <c r="SRS513" s="99"/>
      <c r="SRT513" s="99"/>
      <c r="SRU513" s="99"/>
      <c r="SRV513" s="100"/>
      <c r="SRW513" s="101"/>
      <c r="SRX513" s="99"/>
      <c r="SRY513" s="102"/>
      <c r="SRZ513" s="103"/>
      <c r="SSA513" s="104"/>
      <c r="SSB513" s="105"/>
      <c r="SSC513" s="99"/>
      <c r="SSD513" s="99"/>
      <c r="SSE513" s="99"/>
      <c r="SSF513" s="106"/>
      <c r="SSG513" s="99"/>
      <c r="SSH513" s="228"/>
      <c r="SSI513" s="229"/>
      <c r="SSJ513" s="110"/>
      <c r="SSK513" s="111"/>
      <c r="SSL513" s="110"/>
      <c r="SSM513" s="112"/>
      <c r="SSN513" s="230"/>
      <c r="SSO513" s="231"/>
      <c r="SSP513" s="231"/>
      <c r="SSQ513" s="232"/>
      <c r="SSR513" s="114"/>
      <c r="SSS513" s="233"/>
      <c r="SST513" s="234"/>
      <c r="SSU513" s="233"/>
      <c r="SSV513" s="235"/>
      <c r="SSW513" s="117"/>
      <c r="SSX513" s="236"/>
      <c r="SSY513" s="237"/>
      <c r="SSZ513" s="238"/>
      <c r="STA513" s="239"/>
      <c r="STB513" s="240"/>
      <c r="STC513" s="241"/>
      <c r="STD513" s="242"/>
      <c r="STE513" s="241"/>
      <c r="STF513" s="243"/>
      <c r="STG513" s="122"/>
      <c r="STH513" s="244"/>
      <c r="STI513" s="124"/>
      <c r="STJ513" s="245"/>
      <c r="STK513" s="246"/>
      <c r="STL513" s="111"/>
      <c r="STM513" s="111"/>
      <c r="STN513" s="108"/>
      <c r="STO513" s="99"/>
      <c r="STP513" s="99"/>
      <c r="STQ513" s="99"/>
      <c r="STR513" s="100"/>
      <c r="STS513" s="101"/>
      <c r="STT513" s="99"/>
      <c r="STU513" s="102"/>
      <c r="STV513" s="103"/>
      <c r="STW513" s="104"/>
      <c r="STX513" s="105"/>
      <c r="STY513" s="99"/>
      <c r="STZ513" s="99"/>
      <c r="SUA513" s="99"/>
      <c r="SUB513" s="106"/>
      <c r="SUC513" s="99"/>
      <c r="SUD513" s="228"/>
      <c r="SUE513" s="229"/>
      <c r="SUF513" s="110"/>
      <c r="SUG513" s="111"/>
      <c r="SUH513" s="110"/>
      <c r="SUI513" s="112"/>
      <c r="SUJ513" s="230"/>
      <c r="SUK513" s="231"/>
      <c r="SUL513" s="231"/>
      <c r="SUM513" s="232"/>
      <c r="SUN513" s="114"/>
      <c r="SUO513" s="233"/>
      <c r="SUP513" s="234"/>
      <c r="SUQ513" s="233"/>
      <c r="SUR513" s="235"/>
      <c r="SUS513" s="117"/>
      <c r="SUT513" s="236"/>
      <c r="SUU513" s="237"/>
      <c r="SUV513" s="238"/>
      <c r="SUW513" s="239"/>
      <c r="SUX513" s="240"/>
      <c r="SUY513" s="241"/>
      <c r="SUZ513" s="242"/>
      <c r="SVA513" s="241"/>
      <c r="SVB513" s="243"/>
      <c r="SVC513" s="122"/>
      <c r="SVD513" s="244"/>
      <c r="SVE513" s="124"/>
      <c r="SVF513" s="245"/>
      <c r="SVG513" s="246"/>
      <c r="SVH513" s="111"/>
      <c r="SVI513" s="111"/>
      <c r="SVJ513" s="108"/>
      <c r="SVK513" s="99"/>
      <c r="SVL513" s="99"/>
      <c r="SVM513" s="99"/>
      <c r="SVN513" s="100"/>
      <c r="SVO513" s="101"/>
      <c r="SVP513" s="99"/>
      <c r="SVQ513" s="102"/>
      <c r="SVR513" s="103"/>
      <c r="SVS513" s="104"/>
      <c r="SVT513" s="105"/>
      <c r="SVU513" s="99"/>
      <c r="SVV513" s="99"/>
      <c r="SVW513" s="99"/>
      <c r="SVX513" s="106"/>
      <c r="SVY513" s="99"/>
      <c r="SVZ513" s="228"/>
      <c r="SWA513" s="229"/>
      <c r="SWB513" s="110"/>
      <c r="SWC513" s="111"/>
      <c r="SWD513" s="110"/>
      <c r="SWE513" s="112"/>
      <c r="SWF513" s="230"/>
      <c r="SWG513" s="231"/>
      <c r="SWH513" s="231"/>
      <c r="SWI513" s="232"/>
      <c r="SWJ513" s="114"/>
      <c r="SWK513" s="233"/>
      <c r="SWL513" s="234"/>
      <c r="SWM513" s="233"/>
      <c r="SWN513" s="235"/>
      <c r="SWO513" s="117"/>
      <c r="SWP513" s="236"/>
      <c r="SWQ513" s="237"/>
      <c r="SWR513" s="238"/>
      <c r="SWS513" s="239"/>
      <c r="SWT513" s="240"/>
      <c r="SWU513" s="241"/>
      <c r="SWV513" s="242"/>
      <c r="SWW513" s="241"/>
      <c r="SWX513" s="243"/>
      <c r="SWY513" s="122"/>
      <c r="SWZ513" s="244"/>
      <c r="SXA513" s="124"/>
      <c r="SXB513" s="245"/>
      <c r="SXC513" s="246"/>
      <c r="SXD513" s="111"/>
      <c r="SXE513" s="111"/>
      <c r="SXF513" s="108"/>
      <c r="SXG513" s="99"/>
      <c r="SXH513" s="99"/>
      <c r="SXI513" s="99"/>
      <c r="SXJ513" s="100"/>
      <c r="SXK513" s="101"/>
      <c r="SXL513" s="99"/>
      <c r="SXM513" s="102"/>
      <c r="SXN513" s="103"/>
      <c r="SXO513" s="104"/>
      <c r="SXP513" s="105"/>
      <c r="SXQ513" s="99"/>
      <c r="SXR513" s="99"/>
      <c r="SXS513" s="99"/>
      <c r="SXT513" s="106"/>
      <c r="SXU513" s="99"/>
      <c r="SXV513" s="228"/>
      <c r="SXW513" s="229"/>
      <c r="SXX513" s="110"/>
      <c r="SXY513" s="111"/>
      <c r="SXZ513" s="110"/>
      <c r="SYA513" s="112"/>
      <c r="SYB513" s="230"/>
      <c r="SYC513" s="231"/>
      <c r="SYD513" s="231"/>
      <c r="SYE513" s="232"/>
      <c r="SYF513" s="114"/>
      <c r="SYG513" s="233"/>
      <c r="SYH513" s="234"/>
      <c r="SYI513" s="233"/>
      <c r="SYJ513" s="235"/>
      <c r="SYK513" s="117"/>
      <c r="SYL513" s="236"/>
      <c r="SYM513" s="237"/>
      <c r="SYN513" s="238"/>
      <c r="SYO513" s="239"/>
      <c r="SYP513" s="240"/>
      <c r="SYQ513" s="241"/>
      <c r="SYR513" s="242"/>
      <c r="SYS513" s="241"/>
      <c r="SYT513" s="243"/>
      <c r="SYU513" s="122"/>
      <c r="SYV513" s="244"/>
      <c r="SYW513" s="124"/>
      <c r="SYX513" s="245"/>
      <c r="SYY513" s="246"/>
      <c r="SYZ513" s="111"/>
      <c r="SZA513" s="111"/>
      <c r="SZB513" s="108"/>
      <c r="SZC513" s="99"/>
      <c r="SZD513" s="99"/>
      <c r="SZE513" s="99"/>
      <c r="SZF513" s="100"/>
      <c r="SZG513" s="101"/>
      <c r="SZH513" s="99"/>
      <c r="SZI513" s="102"/>
      <c r="SZJ513" s="103"/>
      <c r="SZK513" s="104"/>
      <c r="SZL513" s="105"/>
      <c r="SZM513" s="99"/>
      <c r="SZN513" s="99"/>
      <c r="SZO513" s="99"/>
      <c r="SZP513" s="106"/>
      <c r="SZQ513" s="99"/>
      <c r="SZR513" s="228"/>
      <c r="SZS513" s="229"/>
      <c r="SZT513" s="110"/>
      <c r="SZU513" s="111"/>
      <c r="SZV513" s="110"/>
      <c r="SZW513" s="112"/>
      <c r="SZX513" s="230"/>
      <c r="SZY513" s="231"/>
      <c r="SZZ513" s="231"/>
      <c r="TAA513" s="232"/>
      <c r="TAB513" s="114"/>
      <c r="TAC513" s="233"/>
      <c r="TAD513" s="234"/>
      <c r="TAE513" s="233"/>
      <c r="TAF513" s="235"/>
      <c r="TAG513" s="117"/>
      <c r="TAH513" s="236"/>
      <c r="TAI513" s="237"/>
      <c r="TAJ513" s="238"/>
      <c r="TAK513" s="239"/>
      <c r="TAL513" s="240"/>
      <c r="TAM513" s="241"/>
      <c r="TAN513" s="242"/>
      <c r="TAO513" s="241"/>
      <c r="TAP513" s="243"/>
      <c r="TAQ513" s="122"/>
      <c r="TAR513" s="244"/>
      <c r="TAS513" s="124"/>
      <c r="TAT513" s="245"/>
      <c r="TAU513" s="246"/>
      <c r="TAV513" s="111"/>
      <c r="TAW513" s="111"/>
      <c r="TAX513" s="108"/>
      <c r="TAY513" s="99"/>
      <c r="TAZ513" s="99"/>
      <c r="TBA513" s="99"/>
      <c r="TBB513" s="100"/>
      <c r="TBC513" s="101"/>
      <c r="TBD513" s="99"/>
      <c r="TBE513" s="102"/>
      <c r="TBF513" s="103"/>
      <c r="TBG513" s="104"/>
      <c r="TBH513" s="105"/>
      <c r="TBI513" s="99"/>
      <c r="TBJ513" s="99"/>
      <c r="TBK513" s="99"/>
      <c r="TBL513" s="106"/>
      <c r="TBM513" s="99"/>
      <c r="TBN513" s="228"/>
      <c r="TBO513" s="229"/>
      <c r="TBP513" s="110"/>
      <c r="TBQ513" s="111"/>
      <c r="TBR513" s="110"/>
      <c r="TBS513" s="112"/>
      <c r="TBT513" s="230"/>
      <c r="TBU513" s="231"/>
      <c r="TBV513" s="231"/>
      <c r="TBW513" s="232"/>
      <c r="TBX513" s="114"/>
      <c r="TBY513" s="233"/>
      <c r="TBZ513" s="234"/>
      <c r="TCA513" s="233"/>
      <c r="TCB513" s="235"/>
      <c r="TCC513" s="117"/>
      <c r="TCD513" s="236"/>
      <c r="TCE513" s="237"/>
      <c r="TCF513" s="238"/>
      <c r="TCG513" s="239"/>
      <c r="TCH513" s="240"/>
      <c r="TCI513" s="241"/>
      <c r="TCJ513" s="242"/>
      <c r="TCK513" s="241"/>
      <c r="TCL513" s="243"/>
      <c r="TCM513" s="122"/>
      <c r="TCN513" s="244"/>
      <c r="TCO513" s="124"/>
      <c r="TCP513" s="245"/>
      <c r="TCQ513" s="246"/>
      <c r="TCR513" s="111"/>
      <c r="TCS513" s="111"/>
      <c r="TCT513" s="108"/>
      <c r="TCU513" s="99"/>
      <c r="TCV513" s="99"/>
      <c r="TCW513" s="99"/>
      <c r="TCX513" s="100"/>
      <c r="TCY513" s="101"/>
      <c r="TCZ513" s="99"/>
      <c r="TDA513" s="102"/>
      <c r="TDB513" s="103"/>
      <c r="TDC513" s="104"/>
      <c r="TDD513" s="105"/>
      <c r="TDE513" s="99"/>
      <c r="TDF513" s="99"/>
      <c r="TDG513" s="99"/>
      <c r="TDH513" s="106"/>
      <c r="TDI513" s="99"/>
      <c r="TDJ513" s="228"/>
      <c r="TDK513" s="229"/>
      <c r="TDL513" s="110"/>
      <c r="TDM513" s="111"/>
      <c r="TDN513" s="110"/>
      <c r="TDO513" s="112"/>
      <c r="TDP513" s="230"/>
      <c r="TDQ513" s="231"/>
      <c r="TDR513" s="231"/>
      <c r="TDS513" s="232"/>
      <c r="TDT513" s="114"/>
      <c r="TDU513" s="233"/>
      <c r="TDV513" s="234"/>
      <c r="TDW513" s="233"/>
      <c r="TDX513" s="235"/>
      <c r="TDY513" s="117"/>
      <c r="TDZ513" s="236"/>
      <c r="TEA513" s="237"/>
      <c r="TEB513" s="238"/>
      <c r="TEC513" s="239"/>
      <c r="TED513" s="240"/>
      <c r="TEE513" s="241"/>
      <c r="TEF513" s="242"/>
      <c r="TEG513" s="241"/>
      <c r="TEH513" s="243"/>
      <c r="TEI513" s="122"/>
      <c r="TEJ513" s="244"/>
      <c r="TEK513" s="124"/>
      <c r="TEL513" s="245"/>
      <c r="TEM513" s="246"/>
      <c r="TEN513" s="111"/>
      <c r="TEO513" s="111"/>
      <c r="TEP513" s="108"/>
      <c r="TEQ513" s="99"/>
      <c r="TER513" s="99"/>
      <c r="TES513" s="99"/>
      <c r="TET513" s="100"/>
      <c r="TEU513" s="101"/>
      <c r="TEV513" s="99"/>
      <c r="TEW513" s="102"/>
      <c r="TEX513" s="103"/>
      <c r="TEY513" s="104"/>
      <c r="TEZ513" s="105"/>
      <c r="TFA513" s="99"/>
      <c r="TFB513" s="99"/>
      <c r="TFC513" s="99"/>
      <c r="TFD513" s="106"/>
      <c r="TFE513" s="99"/>
      <c r="TFF513" s="228"/>
      <c r="TFG513" s="229"/>
      <c r="TFH513" s="110"/>
      <c r="TFI513" s="111"/>
      <c r="TFJ513" s="110"/>
      <c r="TFK513" s="112"/>
      <c r="TFL513" s="230"/>
      <c r="TFM513" s="231"/>
      <c r="TFN513" s="231"/>
      <c r="TFO513" s="232"/>
      <c r="TFP513" s="114"/>
      <c r="TFQ513" s="233"/>
      <c r="TFR513" s="234"/>
      <c r="TFS513" s="233"/>
      <c r="TFT513" s="235"/>
      <c r="TFU513" s="117"/>
      <c r="TFV513" s="236"/>
      <c r="TFW513" s="237"/>
      <c r="TFX513" s="238"/>
      <c r="TFY513" s="239"/>
      <c r="TFZ513" s="240"/>
      <c r="TGA513" s="241"/>
      <c r="TGB513" s="242"/>
      <c r="TGC513" s="241"/>
      <c r="TGD513" s="243"/>
      <c r="TGE513" s="122"/>
      <c r="TGF513" s="244"/>
      <c r="TGG513" s="124"/>
      <c r="TGH513" s="245"/>
      <c r="TGI513" s="246"/>
      <c r="TGJ513" s="111"/>
      <c r="TGK513" s="111"/>
      <c r="TGL513" s="108"/>
      <c r="TGM513" s="99"/>
      <c r="TGN513" s="99"/>
      <c r="TGO513" s="99"/>
      <c r="TGP513" s="100"/>
      <c r="TGQ513" s="101"/>
      <c r="TGR513" s="99"/>
      <c r="TGS513" s="102"/>
      <c r="TGT513" s="103"/>
      <c r="TGU513" s="104"/>
      <c r="TGV513" s="105"/>
      <c r="TGW513" s="99"/>
      <c r="TGX513" s="99"/>
      <c r="TGY513" s="99"/>
      <c r="TGZ513" s="106"/>
      <c r="THA513" s="99"/>
      <c r="THB513" s="228"/>
      <c r="THC513" s="229"/>
      <c r="THD513" s="110"/>
      <c r="THE513" s="111"/>
      <c r="THF513" s="110"/>
      <c r="THG513" s="112"/>
      <c r="THH513" s="230"/>
      <c r="THI513" s="231"/>
      <c r="THJ513" s="231"/>
      <c r="THK513" s="232"/>
      <c r="THL513" s="114"/>
      <c r="THM513" s="233"/>
      <c r="THN513" s="234"/>
      <c r="THO513" s="233"/>
      <c r="THP513" s="235"/>
      <c r="THQ513" s="117"/>
      <c r="THR513" s="236"/>
      <c r="THS513" s="237"/>
      <c r="THT513" s="238"/>
      <c r="THU513" s="239"/>
      <c r="THV513" s="240"/>
      <c r="THW513" s="241"/>
      <c r="THX513" s="242"/>
      <c r="THY513" s="241"/>
      <c r="THZ513" s="243"/>
      <c r="TIA513" s="122"/>
      <c r="TIB513" s="244"/>
      <c r="TIC513" s="124"/>
      <c r="TID513" s="245"/>
      <c r="TIE513" s="246"/>
      <c r="TIF513" s="111"/>
      <c r="TIG513" s="111"/>
      <c r="TIH513" s="108"/>
      <c r="TII513" s="99"/>
      <c r="TIJ513" s="99"/>
      <c r="TIK513" s="99"/>
      <c r="TIL513" s="100"/>
      <c r="TIM513" s="101"/>
      <c r="TIN513" s="99"/>
      <c r="TIO513" s="102"/>
      <c r="TIP513" s="103"/>
      <c r="TIQ513" s="104"/>
      <c r="TIR513" s="105"/>
      <c r="TIS513" s="99"/>
      <c r="TIT513" s="99"/>
      <c r="TIU513" s="99"/>
      <c r="TIV513" s="106"/>
      <c r="TIW513" s="99"/>
      <c r="TIX513" s="228"/>
      <c r="TIY513" s="229"/>
      <c r="TIZ513" s="110"/>
      <c r="TJA513" s="111"/>
      <c r="TJB513" s="110"/>
      <c r="TJC513" s="112"/>
      <c r="TJD513" s="230"/>
      <c r="TJE513" s="231"/>
      <c r="TJF513" s="231"/>
      <c r="TJG513" s="232"/>
      <c r="TJH513" s="114"/>
      <c r="TJI513" s="233"/>
      <c r="TJJ513" s="234"/>
      <c r="TJK513" s="233"/>
      <c r="TJL513" s="235"/>
      <c r="TJM513" s="117"/>
      <c r="TJN513" s="236"/>
      <c r="TJO513" s="237"/>
      <c r="TJP513" s="238"/>
      <c r="TJQ513" s="239"/>
      <c r="TJR513" s="240"/>
      <c r="TJS513" s="241"/>
      <c r="TJT513" s="242"/>
      <c r="TJU513" s="241"/>
      <c r="TJV513" s="243"/>
      <c r="TJW513" s="122"/>
      <c r="TJX513" s="244"/>
      <c r="TJY513" s="124"/>
      <c r="TJZ513" s="245"/>
      <c r="TKA513" s="246"/>
      <c r="TKB513" s="111"/>
      <c r="TKC513" s="111"/>
      <c r="TKD513" s="108"/>
      <c r="TKE513" s="99"/>
      <c r="TKF513" s="99"/>
      <c r="TKG513" s="99"/>
      <c r="TKH513" s="100"/>
      <c r="TKI513" s="101"/>
      <c r="TKJ513" s="99"/>
      <c r="TKK513" s="102"/>
      <c r="TKL513" s="103"/>
      <c r="TKM513" s="104"/>
      <c r="TKN513" s="105"/>
      <c r="TKO513" s="99"/>
      <c r="TKP513" s="99"/>
      <c r="TKQ513" s="99"/>
      <c r="TKR513" s="106"/>
      <c r="TKS513" s="99"/>
      <c r="TKT513" s="228"/>
      <c r="TKU513" s="229"/>
      <c r="TKV513" s="110"/>
      <c r="TKW513" s="111"/>
      <c r="TKX513" s="110"/>
      <c r="TKY513" s="112"/>
      <c r="TKZ513" s="230"/>
      <c r="TLA513" s="231"/>
      <c r="TLB513" s="231"/>
      <c r="TLC513" s="232"/>
      <c r="TLD513" s="114"/>
      <c r="TLE513" s="233"/>
      <c r="TLF513" s="234"/>
      <c r="TLG513" s="233"/>
      <c r="TLH513" s="235"/>
      <c r="TLI513" s="117"/>
      <c r="TLJ513" s="236"/>
      <c r="TLK513" s="237"/>
      <c r="TLL513" s="238"/>
      <c r="TLM513" s="239"/>
      <c r="TLN513" s="240"/>
      <c r="TLO513" s="241"/>
      <c r="TLP513" s="242"/>
      <c r="TLQ513" s="241"/>
      <c r="TLR513" s="243"/>
      <c r="TLS513" s="122"/>
      <c r="TLT513" s="244"/>
      <c r="TLU513" s="124"/>
      <c r="TLV513" s="245"/>
      <c r="TLW513" s="246"/>
      <c r="TLX513" s="111"/>
      <c r="TLY513" s="111"/>
      <c r="TLZ513" s="108"/>
      <c r="TMA513" s="99"/>
      <c r="TMB513" s="99"/>
      <c r="TMC513" s="99"/>
      <c r="TMD513" s="100"/>
      <c r="TME513" s="101"/>
      <c r="TMF513" s="99"/>
      <c r="TMG513" s="102"/>
      <c r="TMH513" s="103"/>
      <c r="TMI513" s="104"/>
      <c r="TMJ513" s="105"/>
      <c r="TMK513" s="99"/>
      <c r="TML513" s="99"/>
      <c r="TMM513" s="99"/>
      <c r="TMN513" s="106"/>
      <c r="TMO513" s="99"/>
      <c r="TMP513" s="228"/>
      <c r="TMQ513" s="229"/>
      <c r="TMR513" s="110"/>
      <c r="TMS513" s="111"/>
      <c r="TMT513" s="110"/>
      <c r="TMU513" s="112"/>
      <c r="TMV513" s="230"/>
      <c r="TMW513" s="231"/>
      <c r="TMX513" s="231"/>
      <c r="TMY513" s="232"/>
      <c r="TMZ513" s="114"/>
      <c r="TNA513" s="233"/>
      <c r="TNB513" s="234"/>
      <c r="TNC513" s="233"/>
      <c r="TND513" s="235"/>
      <c r="TNE513" s="117"/>
      <c r="TNF513" s="236"/>
      <c r="TNG513" s="237"/>
      <c r="TNH513" s="238"/>
      <c r="TNI513" s="239"/>
      <c r="TNJ513" s="240"/>
      <c r="TNK513" s="241"/>
      <c r="TNL513" s="242"/>
      <c r="TNM513" s="241"/>
      <c r="TNN513" s="243"/>
      <c r="TNO513" s="122"/>
      <c r="TNP513" s="244"/>
      <c r="TNQ513" s="124"/>
      <c r="TNR513" s="245"/>
      <c r="TNS513" s="246"/>
      <c r="TNT513" s="111"/>
      <c r="TNU513" s="111"/>
      <c r="TNV513" s="108"/>
      <c r="TNW513" s="99"/>
      <c r="TNX513" s="99"/>
      <c r="TNY513" s="99"/>
      <c r="TNZ513" s="100"/>
      <c r="TOA513" s="101"/>
      <c r="TOB513" s="99"/>
      <c r="TOC513" s="102"/>
      <c r="TOD513" s="103"/>
      <c r="TOE513" s="104"/>
      <c r="TOF513" s="105"/>
      <c r="TOG513" s="99"/>
      <c r="TOH513" s="99"/>
      <c r="TOI513" s="99"/>
      <c r="TOJ513" s="106"/>
      <c r="TOK513" s="99"/>
      <c r="TOL513" s="228"/>
      <c r="TOM513" s="229"/>
      <c r="TON513" s="110"/>
      <c r="TOO513" s="111"/>
      <c r="TOP513" s="110"/>
      <c r="TOQ513" s="112"/>
      <c r="TOR513" s="230"/>
      <c r="TOS513" s="231"/>
      <c r="TOT513" s="231"/>
      <c r="TOU513" s="232"/>
      <c r="TOV513" s="114"/>
      <c r="TOW513" s="233"/>
      <c r="TOX513" s="234"/>
      <c r="TOY513" s="233"/>
      <c r="TOZ513" s="235"/>
      <c r="TPA513" s="117"/>
      <c r="TPB513" s="236"/>
      <c r="TPC513" s="237"/>
      <c r="TPD513" s="238"/>
      <c r="TPE513" s="239"/>
      <c r="TPF513" s="240"/>
      <c r="TPG513" s="241"/>
      <c r="TPH513" s="242"/>
      <c r="TPI513" s="241"/>
      <c r="TPJ513" s="243"/>
      <c r="TPK513" s="122"/>
      <c r="TPL513" s="244"/>
      <c r="TPM513" s="124"/>
      <c r="TPN513" s="245"/>
      <c r="TPO513" s="246"/>
      <c r="TPP513" s="111"/>
      <c r="TPQ513" s="111"/>
      <c r="TPR513" s="108"/>
      <c r="TPS513" s="99"/>
      <c r="TPT513" s="99"/>
      <c r="TPU513" s="99"/>
      <c r="TPV513" s="100"/>
      <c r="TPW513" s="101"/>
      <c r="TPX513" s="99"/>
      <c r="TPY513" s="102"/>
      <c r="TPZ513" s="103"/>
      <c r="TQA513" s="104"/>
      <c r="TQB513" s="105"/>
      <c r="TQC513" s="99"/>
      <c r="TQD513" s="99"/>
      <c r="TQE513" s="99"/>
      <c r="TQF513" s="106"/>
      <c r="TQG513" s="99"/>
      <c r="TQH513" s="228"/>
      <c r="TQI513" s="229"/>
      <c r="TQJ513" s="110"/>
      <c r="TQK513" s="111"/>
      <c r="TQL513" s="110"/>
      <c r="TQM513" s="112"/>
      <c r="TQN513" s="230"/>
      <c r="TQO513" s="231"/>
      <c r="TQP513" s="231"/>
      <c r="TQQ513" s="232"/>
      <c r="TQR513" s="114"/>
      <c r="TQS513" s="233"/>
      <c r="TQT513" s="234"/>
      <c r="TQU513" s="233"/>
      <c r="TQV513" s="235"/>
      <c r="TQW513" s="117"/>
      <c r="TQX513" s="236"/>
      <c r="TQY513" s="237"/>
      <c r="TQZ513" s="238"/>
      <c r="TRA513" s="239"/>
      <c r="TRB513" s="240"/>
      <c r="TRC513" s="241"/>
      <c r="TRD513" s="242"/>
      <c r="TRE513" s="241"/>
      <c r="TRF513" s="243"/>
      <c r="TRG513" s="122"/>
      <c r="TRH513" s="244"/>
      <c r="TRI513" s="124"/>
      <c r="TRJ513" s="245"/>
      <c r="TRK513" s="246"/>
      <c r="TRL513" s="111"/>
      <c r="TRM513" s="111"/>
      <c r="TRN513" s="108"/>
      <c r="TRO513" s="99"/>
      <c r="TRP513" s="99"/>
      <c r="TRQ513" s="99"/>
      <c r="TRR513" s="100"/>
      <c r="TRS513" s="101"/>
      <c r="TRT513" s="99"/>
      <c r="TRU513" s="102"/>
      <c r="TRV513" s="103"/>
      <c r="TRW513" s="104"/>
      <c r="TRX513" s="105"/>
      <c r="TRY513" s="99"/>
      <c r="TRZ513" s="99"/>
      <c r="TSA513" s="99"/>
      <c r="TSB513" s="106"/>
      <c r="TSC513" s="99"/>
      <c r="TSD513" s="228"/>
      <c r="TSE513" s="229"/>
      <c r="TSF513" s="110"/>
      <c r="TSG513" s="111"/>
      <c r="TSH513" s="110"/>
      <c r="TSI513" s="112"/>
      <c r="TSJ513" s="230"/>
      <c r="TSK513" s="231"/>
      <c r="TSL513" s="231"/>
      <c r="TSM513" s="232"/>
      <c r="TSN513" s="114"/>
      <c r="TSO513" s="233"/>
      <c r="TSP513" s="234"/>
      <c r="TSQ513" s="233"/>
      <c r="TSR513" s="235"/>
      <c r="TSS513" s="117"/>
      <c r="TST513" s="236"/>
      <c r="TSU513" s="237"/>
      <c r="TSV513" s="238"/>
      <c r="TSW513" s="239"/>
      <c r="TSX513" s="240"/>
      <c r="TSY513" s="241"/>
      <c r="TSZ513" s="242"/>
      <c r="TTA513" s="241"/>
      <c r="TTB513" s="243"/>
      <c r="TTC513" s="122"/>
      <c r="TTD513" s="244"/>
      <c r="TTE513" s="124"/>
      <c r="TTF513" s="245"/>
      <c r="TTG513" s="246"/>
      <c r="TTH513" s="111"/>
      <c r="TTI513" s="111"/>
      <c r="TTJ513" s="108"/>
      <c r="TTK513" s="99"/>
      <c r="TTL513" s="99"/>
      <c r="TTM513" s="99"/>
      <c r="TTN513" s="100"/>
      <c r="TTO513" s="101"/>
      <c r="TTP513" s="99"/>
      <c r="TTQ513" s="102"/>
      <c r="TTR513" s="103"/>
      <c r="TTS513" s="104"/>
      <c r="TTT513" s="105"/>
      <c r="TTU513" s="99"/>
      <c r="TTV513" s="99"/>
      <c r="TTW513" s="99"/>
      <c r="TTX513" s="106"/>
      <c r="TTY513" s="99"/>
      <c r="TTZ513" s="228"/>
      <c r="TUA513" s="229"/>
      <c r="TUB513" s="110"/>
      <c r="TUC513" s="111"/>
      <c r="TUD513" s="110"/>
      <c r="TUE513" s="112"/>
      <c r="TUF513" s="230"/>
      <c r="TUG513" s="231"/>
      <c r="TUH513" s="231"/>
      <c r="TUI513" s="232"/>
      <c r="TUJ513" s="114"/>
      <c r="TUK513" s="233"/>
      <c r="TUL513" s="234"/>
      <c r="TUM513" s="233"/>
      <c r="TUN513" s="235"/>
      <c r="TUO513" s="117"/>
      <c r="TUP513" s="236"/>
      <c r="TUQ513" s="237"/>
      <c r="TUR513" s="238"/>
      <c r="TUS513" s="239"/>
      <c r="TUT513" s="240"/>
      <c r="TUU513" s="241"/>
      <c r="TUV513" s="242"/>
      <c r="TUW513" s="241"/>
      <c r="TUX513" s="243"/>
      <c r="TUY513" s="122"/>
      <c r="TUZ513" s="244"/>
      <c r="TVA513" s="124"/>
      <c r="TVB513" s="245"/>
      <c r="TVC513" s="246"/>
      <c r="TVD513" s="111"/>
      <c r="TVE513" s="111"/>
      <c r="TVF513" s="108"/>
      <c r="TVG513" s="99"/>
      <c r="TVH513" s="99"/>
      <c r="TVI513" s="99"/>
      <c r="TVJ513" s="100"/>
      <c r="TVK513" s="101"/>
      <c r="TVL513" s="99"/>
      <c r="TVM513" s="102"/>
      <c r="TVN513" s="103"/>
      <c r="TVO513" s="104"/>
      <c r="TVP513" s="105"/>
      <c r="TVQ513" s="99"/>
      <c r="TVR513" s="99"/>
      <c r="TVS513" s="99"/>
      <c r="TVT513" s="106"/>
      <c r="TVU513" s="99"/>
      <c r="TVV513" s="228"/>
      <c r="TVW513" s="229"/>
      <c r="TVX513" s="110"/>
      <c r="TVY513" s="111"/>
      <c r="TVZ513" s="110"/>
      <c r="TWA513" s="112"/>
      <c r="TWB513" s="230"/>
      <c r="TWC513" s="231"/>
      <c r="TWD513" s="231"/>
      <c r="TWE513" s="232"/>
      <c r="TWF513" s="114"/>
      <c r="TWG513" s="233"/>
      <c r="TWH513" s="234"/>
      <c r="TWI513" s="233"/>
      <c r="TWJ513" s="235"/>
      <c r="TWK513" s="117"/>
      <c r="TWL513" s="236"/>
      <c r="TWM513" s="237"/>
      <c r="TWN513" s="238"/>
      <c r="TWO513" s="239"/>
      <c r="TWP513" s="240"/>
      <c r="TWQ513" s="241"/>
      <c r="TWR513" s="242"/>
      <c r="TWS513" s="241"/>
      <c r="TWT513" s="243"/>
      <c r="TWU513" s="122"/>
      <c r="TWV513" s="244"/>
      <c r="TWW513" s="124"/>
      <c r="TWX513" s="245"/>
      <c r="TWY513" s="246"/>
      <c r="TWZ513" s="111"/>
      <c r="TXA513" s="111"/>
      <c r="TXB513" s="108"/>
      <c r="TXC513" s="99"/>
      <c r="TXD513" s="99"/>
      <c r="TXE513" s="99"/>
      <c r="TXF513" s="100"/>
      <c r="TXG513" s="101"/>
      <c r="TXH513" s="99"/>
      <c r="TXI513" s="102"/>
      <c r="TXJ513" s="103"/>
      <c r="TXK513" s="104"/>
      <c r="TXL513" s="105"/>
      <c r="TXM513" s="99"/>
      <c r="TXN513" s="99"/>
      <c r="TXO513" s="99"/>
      <c r="TXP513" s="106"/>
      <c r="TXQ513" s="99"/>
      <c r="TXR513" s="228"/>
      <c r="TXS513" s="229"/>
      <c r="TXT513" s="110"/>
      <c r="TXU513" s="111"/>
      <c r="TXV513" s="110"/>
      <c r="TXW513" s="112"/>
      <c r="TXX513" s="230"/>
      <c r="TXY513" s="231"/>
      <c r="TXZ513" s="231"/>
      <c r="TYA513" s="232"/>
      <c r="TYB513" s="114"/>
      <c r="TYC513" s="233"/>
      <c r="TYD513" s="234"/>
      <c r="TYE513" s="233"/>
      <c r="TYF513" s="235"/>
      <c r="TYG513" s="117"/>
      <c r="TYH513" s="236"/>
      <c r="TYI513" s="237"/>
      <c r="TYJ513" s="238"/>
      <c r="TYK513" s="239"/>
      <c r="TYL513" s="240"/>
      <c r="TYM513" s="241"/>
      <c r="TYN513" s="242"/>
      <c r="TYO513" s="241"/>
      <c r="TYP513" s="243"/>
      <c r="TYQ513" s="122"/>
      <c r="TYR513" s="244"/>
      <c r="TYS513" s="124"/>
      <c r="TYT513" s="245"/>
      <c r="TYU513" s="246"/>
      <c r="TYV513" s="111"/>
      <c r="TYW513" s="111"/>
      <c r="TYX513" s="108"/>
      <c r="TYY513" s="99"/>
      <c r="TYZ513" s="99"/>
      <c r="TZA513" s="99"/>
      <c r="TZB513" s="100"/>
      <c r="TZC513" s="101"/>
      <c r="TZD513" s="99"/>
      <c r="TZE513" s="102"/>
      <c r="TZF513" s="103"/>
      <c r="TZG513" s="104"/>
      <c r="TZH513" s="105"/>
      <c r="TZI513" s="99"/>
      <c r="TZJ513" s="99"/>
      <c r="TZK513" s="99"/>
      <c r="TZL513" s="106"/>
      <c r="TZM513" s="99"/>
      <c r="TZN513" s="228"/>
      <c r="TZO513" s="229"/>
      <c r="TZP513" s="110"/>
      <c r="TZQ513" s="111"/>
      <c r="TZR513" s="110"/>
      <c r="TZS513" s="112"/>
      <c r="TZT513" s="230"/>
      <c r="TZU513" s="231"/>
      <c r="TZV513" s="231"/>
      <c r="TZW513" s="232"/>
      <c r="TZX513" s="114"/>
      <c r="TZY513" s="233"/>
      <c r="TZZ513" s="234"/>
      <c r="UAA513" s="233"/>
      <c r="UAB513" s="235"/>
      <c r="UAC513" s="117"/>
      <c r="UAD513" s="236"/>
      <c r="UAE513" s="237"/>
      <c r="UAF513" s="238"/>
      <c r="UAG513" s="239"/>
      <c r="UAH513" s="240"/>
      <c r="UAI513" s="241"/>
      <c r="UAJ513" s="242"/>
      <c r="UAK513" s="241"/>
      <c r="UAL513" s="243"/>
      <c r="UAM513" s="122"/>
      <c r="UAN513" s="244"/>
      <c r="UAO513" s="124"/>
      <c r="UAP513" s="245"/>
      <c r="UAQ513" s="246"/>
      <c r="UAR513" s="111"/>
      <c r="UAS513" s="111"/>
      <c r="UAT513" s="108"/>
      <c r="UAU513" s="99"/>
      <c r="UAV513" s="99"/>
      <c r="UAW513" s="99"/>
      <c r="UAX513" s="100"/>
      <c r="UAY513" s="101"/>
      <c r="UAZ513" s="99"/>
      <c r="UBA513" s="102"/>
      <c r="UBB513" s="103"/>
      <c r="UBC513" s="104"/>
      <c r="UBD513" s="105"/>
      <c r="UBE513" s="99"/>
      <c r="UBF513" s="99"/>
      <c r="UBG513" s="99"/>
      <c r="UBH513" s="106"/>
      <c r="UBI513" s="99"/>
      <c r="UBJ513" s="228"/>
      <c r="UBK513" s="229"/>
      <c r="UBL513" s="110"/>
      <c r="UBM513" s="111"/>
      <c r="UBN513" s="110"/>
      <c r="UBO513" s="112"/>
      <c r="UBP513" s="230"/>
      <c r="UBQ513" s="231"/>
      <c r="UBR513" s="231"/>
      <c r="UBS513" s="232"/>
      <c r="UBT513" s="114"/>
      <c r="UBU513" s="233"/>
      <c r="UBV513" s="234"/>
      <c r="UBW513" s="233"/>
      <c r="UBX513" s="235"/>
      <c r="UBY513" s="117"/>
      <c r="UBZ513" s="236"/>
      <c r="UCA513" s="237"/>
      <c r="UCB513" s="238"/>
      <c r="UCC513" s="239"/>
      <c r="UCD513" s="240"/>
      <c r="UCE513" s="241"/>
      <c r="UCF513" s="242"/>
      <c r="UCG513" s="241"/>
      <c r="UCH513" s="243"/>
      <c r="UCI513" s="122"/>
      <c r="UCJ513" s="244"/>
      <c r="UCK513" s="124"/>
      <c r="UCL513" s="245"/>
      <c r="UCM513" s="246"/>
      <c r="UCN513" s="111"/>
      <c r="UCO513" s="111"/>
      <c r="UCP513" s="108"/>
      <c r="UCQ513" s="99"/>
      <c r="UCR513" s="99"/>
      <c r="UCS513" s="99"/>
      <c r="UCT513" s="100"/>
      <c r="UCU513" s="101"/>
      <c r="UCV513" s="99"/>
      <c r="UCW513" s="102"/>
      <c r="UCX513" s="103"/>
      <c r="UCY513" s="104"/>
      <c r="UCZ513" s="105"/>
      <c r="UDA513" s="99"/>
      <c r="UDB513" s="99"/>
      <c r="UDC513" s="99"/>
      <c r="UDD513" s="106"/>
      <c r="UDE513" s="99"/>
      <c r="UDF513" s="228"/>
      <c r="UDG513" s="229"/>
      <c r="UDH513" s="110"/>
      <c r="UDI513" s="111"/>
      <c r="UDJ513" s="110"/>
      <c r="UDK513" s="112"/>
      <c r="UDL513" s="230"/>
      <c r="UDM513" s="231"/>
      <c r="UDN513" s="231"/>
      <c r="UDO513" s="232"/>
      <c r="UDP513" s="114"/>
      <c r="UDQ513" s="233"/>
      <c r="UDR513" s="234"/>
      <c r="UDS513" s="233"/>
      <c r="UDT513" s="235"/>
      <c r="UDU513" s="117"/>
      <c r="UDV513" s="236"/>
      <c r="UDW513" s="237"/>
      <c r="UDX513" s="238"/>
      <c r="UDY513" s="239"/>
      <c r="UDZ513" s="240"/>
      <c r="UEA513" s="241"/>
      <c r="UEB513" s="242"/>
      <c r="UEC513" s="241"/>
      <c r="UED513" s="243"/>
      <c r="UEE513" s="122"/>
      <c r="UEF513" s="244"/>
      <c r="UEG513" s="124"/>
      <c r="UEH513" s="245"/>
      <c r="UEI513" s="246"/>
      <c r="UEJ513" s="111"/>
      <c r="UEK513" s="111"/>
      <c r="UEL513" s="108"/>
      <c r="UEM513" s="99"/>
      <c r="UEN513" s="99"/>
      <c r="UEO513" s="99"/>
      <c r="UEP513" s="100"/>
      <c r="UEQ513" s="101"/>
      <c r="UER513" s="99"/>
      <c r="UES513" s="102"/>
      <c r="UET513" s="103"/>
      <c r="UEU513" s="104"/>
      <c r="UEV513" s="105"/>
      <c r="UEW513" s="99"/>
      <c r="UEX513" s="99"/>
      <c r="UEY513" s="99"/>
      <c r="UEZ513" s="106"/>
      <c r="UFA513" s="99"/>
      <c r="UFB513" s="228"/>
      <c r="UFC513" s="229"/>
      <c r="UFD513" s="110"/>
      <c r="UFE513" s="111"/>
      <c r="UFF513" s="110"/>
      <c r="UFG513" s="112"/>
      <c r="UFH513" s="230"/>
      <c r="UFI513" s="231"/>
      <c r="UFJ513" s="231"/>
      <c r="UFK513" s="232"/>
      <c r="UFL513" s="114"/>
      <c r="UFM513" s="233"/>
      <c r="UFN513" s="234"/>
      <c r="UFO513" s="233"/>
      <c r="UFP513" s="235"/>
      <c r="UFQ513" s="117"/>
      <c r="UFR513" s="236"/>
      <c r="UFS513" s="237"/>
      <c r="UFT513" s="238"/>
      <c r="UFU513" s="239"/>
      <c r="UFV513" s="240"/>
      <c r="UFW513" s="241"/>
      <c r="UFX513" s="242"/>
      <c r="UFY513" s="241"/>
      <c r="UFZ513" s="243"/>
      <c r="UGA513" s="122"/>
      <c r="UGB513" s="244"/>
      <c r="UGC513" s="124"/>
      <c r="UGD513" s="245"/>
      <c r="UGE513" s="246"/>
      <c r="UGF513" s="111"/>
      <c r="UGG513" s="111"/>
      <c r="UGH513" s="108"/>
      <c r="UGI513" s="99"/>
      <c r="UGJ513" s="99"/>
      <c r="UGK513" s="99"/>
      <c r="UGL513" s="100"/>
      <c r="UGM513" s="101"/>
      <c r="UGN513" s="99"/>
      <c r="UGO513" s="102"/>
      <c r="UGP513" s="103"/>
      <c r="UGQ513" s="104"/>
      <c r="UGR513" s="105"/>
      <c r="UGS513" s="99"/>
      <c r="UGT513" s="99"/>
      <c r="UGU513" s="99"/>
      <c r="UGV513" s="106"/>
      <c r="UGW513" s="99"/>
      <c r="UGX513" s="228"/>
      <c r="UGY513" s="229"/>
      <c r="UGZ513" s="110"/>
      <c r="UHA513" s="111"/>
      <c r="UHB513" s="110"/>
      <c r="UHC513" s="112"/>
      <c r="UHD513" s="230"/>
      <c r="UHE513" s="231"/>
      <c r="UHF513" s="231"/>
      <c r="UHG513" s="232"/>
      <c r="UHH513" s="114"/>
      <c r="UHI513" s="233"/>
      <c r="UHJ513" s="234"/>
      <c r="UHK513" s="233"/>
      <c r="UHL513" s="235"/>
      <c r="UHM513" s="117"/>
      <c r="UHN513" s="236"/>
      <c r="UHO513" s="237"/>
      <c r="UHP513" s="238"/>
      <c r="UHQ513" s="239"/>
      <c r="UHR513" s="240"/>
      <c r="UHS513" s="241"/>
      <c r="UHT513" s="242"/>
      <c r="UHU513" s="241"/>
      <c r="UHV513" s="243"/>
      <c r="UHW513" s="122"/>
      <c r="UHX513" s="244"/>
      <c r="UHY513" s="124"/>
      <c r="UHZ513" s="245"/>
      <c r="UIA513" s="246"/>
      <c r="UIB513" s="111"/>
      <c r="UIC513" s="111"/>
      <c r="UID513" s="108"/>
      <c r="UIE513" s="99"/>
      <c r="UIF513" s="99"/>
      <c r="UIG513" s="99"/>
      <c r="UIH513" s="100"/>
      <c r="UII513" s="101"/>
      <c r="UIJ513" s="99"/>
      <c r="UIK513" s="102"/>
      <c r="UIL513" s="103"/>
      <c r="UIM513" s="104"/>
      <c r="UIN513" s="105"/>
      <c r="UIO513" s="99"/>
      <c r="UIP513" s="99"/>
      <c r="UIQ513" s="99"/>
      <c r="UIR513" s="106"/>
      <c r="UIS513" s="99"/>
      <c r="UIT513" s="228"/>
      <c r="UIU513" s="229"/>
      <c r="UIV513" s="110"/>
      <c r="UIW513" s="111"/>
      <c r="UIX513" s="110"/>
      <c r="UIY513" s="112"/>
      <c r="UIZ513" s="230"/>
      <c r="UJA513" s="231"/>
      <c r="UJB513" s="231"/>
      <c r="UJC513" s="232"/>
      <c r="UJD513" s="114"/>
      <c r="UJE513" s="233"/>
      <c r="UJF513" s="234"/>
      <c r="UJG513" s="233"/>
      <c r="UJH513" s="235"/>
      <c r="UJI513" s="117"/>
      <c r="UJJ513" s="236"/>
      <c r="UJK513" s="237"/>
      <c r="UJL513" s="238"/>
      <c r="UJM513" s="239"/>
      <c r="UJN513" s="240"/>
      <c r="UJO513" s="241"/>
      <c r="UJP513" s="242"/>
      <c r="UJQ513" s="241"/>
      <c r="UJR513" s="243"/>
      <c r="UJS513" s="122"/>
      <c r="UJT513" s="244"/>
      <c r="UJU513" s="124"/>
      <c r="UJV513" s="245"/>
      <c r="UJW513" s="246"/>
      <c r="UJX513" s="111"/>
      <c r="UJY513" s="111"/>
      <c r="UJZ513" s="108"/>
      <c r="UKA513" s="99"/>
      <c r="UKB513" s="99"/>
      <c r="UKC513" s="99"/>
      <c r="UKD513" s="100"/>
      <c r="UKE513" s="101"/>
      <c r="UKF513" s="99"/>
      <c r="UKG513" s="102"/>
      <c r="UKH513" s="103"/>
      <c r="UKI513" s="104"/>
      <c r="UKJ513" s="105"/>
      <c r="UKK513" s="99"/>
      <c r="UKL513" s="99"/>
      <c r="UKM513" s="99"/>
      <c r="UKN513" s="106"/>
      <c r="UKO513" s="99"/>
      <c r="UKP513" s="228"/>
      <c r="UKQ513" s="229"/>
      <c r="UKR513" s="110"/>
      <c r="UKS513" s="111"/>
      <c r="UKT513" s="110"/>
      <c r="UKU513" s="112"/>
      <c r="UKV513" s="230"/>
      <c r="UKW513" s="231"/>
      <c r="UKX513" s="231"/>
      <c r="UKY513" s="232"/>
      <c r="UKZ513" s="114"/>
      <c r="ULA513" s="233"/>
      <c r="ULB513" s="234"/>
      <c r="ULC513" s="233"/>
      <c r="ULD513" s="235"/>
      <c r="ULE513" s="117"/>
      <c r="ULF513" s="236"/>
      <c r="ULG513" s="237"/>
      <c r="ULH513" s="238"/>
      <c r="ULI513" s="239"/>
      <c r="ULJ513" s="240"/>
      <c r="ULK513" s="241"/>
      <c r="ULL513" s="242"/>
      <c r="ULM513" s="241"/>
      <c r="ULN513" s="243"/>
      <c r="ULO513" s="122"/>
      <c r="ULP513" s="244"/>
      <c r="ULQ513" s="124"/>
      <c r="ULR513" s="245"/>
      <c r="ULS513" s="246"/>
      <c r="ULT513" s="111"/>
      <c r="ULU513" s="111"/>
      <c r="ULV513" s="108"/>
      <c r="ULW513" s="99"/>
      <c r="ULX513" s="99"/>
      <c r="ULY513" s="99"/>
      <c r="ULZ513" s="100"/>
      <c r="UMA513" s="101"/>
      <c r="UMB513" s="99"/>
      <c r="UMC513" s="102"/>
      <c r="UMD513" s="103"/>
      <c r="UME513" s="104"/>
      <c r="UMF513" s="105"/>
      <c r="UMG513" s="99"/>
      <c r="UMH513" s="99"/>
      <c r="UMI513" s="99"/>
      <c r="UMJ513" s="106"/>
      <c r="UMK513" s="99"/>
      <c r="UML513" s="228"/>
      <c r="UMM513" s="229"/>
      <c r="UMN513" s="110"/>
      <c r="UMO513" s="111"/>
      <c r="UMP513" s="110"/>
      <c r="UMQ513" s="112"/>
      <c r="UMR513" s="230"/>
      <c r="UMS513" s="231"/>
      <c r="UMT513" s="231"/>
      <c r="UMU513" s="232"/>
      <c r="UMV513" s="114"/>
      <c r="UMW513" s="233"/>
      <c r="UMX513" s="234"/>
      <c r="UMY513" s="233"/>
      <c r="UMZ513" s="235"/>
      <c r="UNA513" s="117"/>
      <c r="UNB513" s="236"/>
      <c r="UNC513" s="237"/>
      <c r="UND513" s="238"/>
      <c r="UNE513" s="239"/>
      <c r="UNF513" s="240"/>
      <c r="UNG513" s="241"/>
      <c r="UNH513" s="242"/>
      <c r="UNI513" s="241"/>
      <c r="UNJ513" s="243"/>
      <c r="UNK513" s="122"/>
      <c r="UNL513" s="244"/>
      <c r="UNM513" s="124"/>
      <c r="UNN513" s="245"/>
      <c r="UNO513" s="246"/>
      <c r="UNP513" s="111"/>
      <c r="UNQ513" s="111"/>
      <c r="UNR513" s="108"/>
      <c r="UNS513" s="99"/>
      <c r="UNT513" s="99"/>
      <c r="UNU513" s="99"/>
      <c r="UNV513" s="100"/>
      <c r="UNW513" s="101"/>
      <c r="UNX513" s="99"/>
      <c r="UNY513" s="102"/>
      <c r="UNZ513" s="103"/>
      <c r="UOA513" s="104"/>
      <c r="UOB513" s="105"/>
      <c r="UOC513" s="99"/>
      <c r="UOD513" s="99"/>
      <c r="UOE513" s="99"/>
      <c r="UOF513" s="106"/>
      <c r="UOG513" s="99"/>
      <c r="UOH513" s="228"/>
      <c r="UOI513" s="229"/>
      <c r="UOJ513" s="110"/>
      <c r="UOK513" s="111"/>
      <c r="UOL513" s="110"/>
      <c r="UOM513" s="112"/>
      <c r="UON513" s="230"/>
      <c r="UOO513" s="231"/>
      <c r="UOP513" s="231"/>
      <c r="UOQ513" s="232"/>
      <c r="UOR513" s="114"/>
      <c r="UOS513" s="233"/>
      <c r="UOT513" s="234"/>
      <c r="UOU513" s="233"/>
      <c r="UOV513" s="235"/>
      <c r="UOW513" s="117"/>
      <c r="UOX513" s="236"/>
      <c r="UOY513" s="237"/>
      <c r="UOZ513" s="238"/>
      <c r="UPA513" s="239"/>
      <c r="UPB513" s="240"/>
      <c r="UPC513" s="241"/>
      <c r="UPD513" s="242"/>
      <c r="UPE513" s="241"/>
      <c r="UPF513" s="243"/>
      <c r="UPG513" s="122"/>
      <c r="UPH513" s="244"/>
      <c r="UPI513" s="124"/>
      <c r="UPJ513" s="245"/>
      <c r="UPK513" s="246"/>
      <c r="UPL513" s="111"/>
      <c r="UPM513" s="111"/>
      <c r="UPN513" s="108"/>
      <c r="UPO513" s="99"/>
      <c r="UPP513" s="99"/>
      <c r="UPQ513" s="99"/>
      <c r="UPR513" s="100"/>
      <c r="UPS513" s="101"/>
      <c r="UPT513" s="99"/>
      <c r="UPU513" s="102"/>
      <c r="UPV513" s="103"/>
      <c r="UPW513" s="104"/>
      <c r="UPX513" s="105"/>
      <c r="UPY513" s="99"/>
      <c r="UPZ513" s="99"/>
      <c r="UQA513" s="99"/>
      <c r="UQB513" s="106"/>
      <c r="UQC513" s="99"/>
      <c r="UQD513" s="228"/>
      <c r="UQE513" s="229"/>
      <c r="UQF513" s="110"/>
      <c r="UQG513" s="111"/>
      <c r="UQH513" s="110"/>
      <c r="UQI513" s="112"/>
      <c r="UQJ513" s="230"/>
      <c r="UQK513" s="231"/>
      <c r="UQL513" s="231"/>
      <c r="UQM513" s="232"/>
      <c r="UQN513" s="114"/>
      <c r="UQO513" s="233"/>
      <c r="UQP513" s="234"/>
      <c r="UQQ513" s="233"/>
      <c r="UQR513" s="235"/>
      <c r="UQS513" s="117"/>
      <c r="UQT513" s="236"/>
      <c r="UQU513" s="237"/>
      <c r="UQV513" s="238"/>
      <c r="UQW513" s="239"/>
      <c r="UQX513" s="240"/>
      <c r="UQY513" s="241"/>
      <c r="UQZ513" s="242"/>
      <c r="URA513" s="241"/>
      <c r="URB513" s="243"/>
      <c r="URC513" s="122"/>
      <c r="URD513" s="244"/>
      <c r="URE513" s="124"/>
      <c r="URF513" s="245"/>
      <c r="URG513" s="246"/>
      <c r="URH513" s="111"/>
      <c r="URI513" s="111"/>
      <c r="URJ513" s="108"/>
      <c r="URK513" s="99"/>
      <c r="URL513" s="99"/>
      <c r="URM513" s="99"/>
      <c r="URN513" s="100"/>
      <c r="URO513" s="101"/>
      <c r="URP513" s="99"/>
      <c r="URQ513" s="102"/>
      <c r="URR513" s="103"/>
      <c r="URS513" s="104"/>
      <c r="URT513" s="105"/>
      <c r="URU513" s="99"/>
      <c r="URV513" s="99"/>
      <c r="URW513" s="99"/>
      <c r="URX513" s="106"/>
      <c r="URY513" s="99"/>
      <c r="URZ513" s="228"/>
      <c r="USA513" s="229"/>
      <c r="USB513" s="110"/>
      <c r="USC513" s="111"/>
      <c r="USD513" s="110"/>
      <c r="USE513" s="112"/>
      <c r="USF513" s="230"/>
      <c r="USG513" s="231"/>
      <c r="USH513" s="231"/>
      <c r="USI513" s="232"/>
      <c r="USJ513" s="114"/>
      <c r="USK513" s="233"/>
      <c r="USL513" s="234"/>
      <c r="USM513" s="233"/>
      <c r="USN513" s="235"/>
      <c r="USO513" s="117"/>
      <c r="USP513" s="236"/>
      <c r="USQ513" s="237"/>
      <c r="USR513" s="238"/>
      <c r="USS513" s="239"/>
      <c r="UST513" s="240"/>
      <c r="USU513" s="241"/>
      <c r="USV513" s="242"/>
      <c r="USW513" s="241"/>
      <c r="USX513" s="243"/>
      <c r="USY513" s="122"/>
      <c r="USZ513" s="244"/>
      <c r="UTA513" s="124"/>
      <c r="UTB513" s="245"/>
      <c r="UTC513" s="246"/>
      <c r="UTD513" s="111"/>
      <c r="UTE513" s="111"/>
      <c r="UTF513" s="108"/>
      <c r="UTG513" s="99"/>
      <c r="UTH513" s="99"/>
      <c r="UTI513" s="99"/>
      <c r="UTJ513" s="100"/>
      <c r="UTK513" s="101"/>
      <c r="UTL513" s="99"/>
      <c r="UTM513" s="102"/>
      <c r="UTN513" s="103"/>
      <c r="UTO513" s="104"/>
      <c r="UTP513" s="105"/>
      <c r="UTQ513" s="99"/>
      <c r="UTR513" s="99"/>
      <c r="UTS513" s="99"/>
      <c r="UTT513" s="106"/>
      <c r="UTU513" s="99"/>
      <c r="UTV513" s="228"/>
      <c r="UTW513" s="229"/>
      <c r="UTX513" s="110"/>
      <c r="UTY513" s="111"/>
      <c r="UTZ513" s="110"/>
      <c r="UUA513" s="112"/>
      <c r="UUB513" s="230"/>
      <c r="UUC513" s="231"/>
      <c r="UUD513" s="231"/>
      <c r="UUE513" s="232"/>
      <c r="UUF513" s="114"/>
      <c r="UUG513" s="233"/>
      <c r="UUH513" s="234"/>
      <c r="UUI513" s="233"/>
      <c r="UUJ513" s="235"/>
      <c r="UUK513" s="117"/>
      <c r="UUL513" s="236"/>
      <c r="UUM513" s="237"/>
      <c r="UUN513" s="238"/>
      <c r="UUO513" s="239"/>
      <c r="UUP513" s="240"/>
      <c r="UUQ513" s="241"/>
      <c r="UUR513" s="242"/>
      <c r="UUS513" s="241"/>
      <c r="UUT513" s="243"/>
      <c r="UUU513" s="122"/>
      <c r="UUV513" s="244"/>
      <c r="UUW513" s="124"/>
      <c r="UUX513" s="245"/>
      <c r="UUY513" s="246"/>
      <c r="UUZ513" s="111"/>
      <c r="UVA513" s="111"/>
      <c r="UVB513" s="108"/>
      <c r="UVC513" s="99"/>
      <c r="UVD513" s="99"/>
      <c r="UVE513" s="99"/>
      <c r="UVF513" s="100"/>
      <c r="UVG513" s="101"/>
      <c r="UVH513" s="99"/>
      <c r="UVI513" s="102"/>
      <c r="UVJ513" s="103"/>
      <c r="UVK513" s="104"/>
      <c r="UVL513" s="105"/>
      <c r="UVM513" s="99"/>
      <c r="UVN513" s="99"/>
      <c r="UVO513" s="99"/>
      <c r="UVP513" s="106"/>
      <c r="UVQ513" s="99"/>
      <c r="UVR513" s="228"/>
      <c r="UVS513" s="229"/>
      <c r="UVT513" s="110"/>
      <c r="UVU513" s="111"/>
      <c r="UVV513" s="110"/>
      <c r="UVW513" s="112"/>
      <c r="UVX513" s="230"/>
      <c r="UVY513" s="231"/>
      <c r="UVZ513" s="231"/>
      <c r="UWA513" s="232"/>
      <c r="UWB513" s="114"/>
      <c r="UWC513" s="233"/>
      <c r="UWD513" s="234"/>
      <c r="UWE513" s="233"/>
      <c r="UWF513" s="235"/>
      <c r="UWG513" s="117"/>
      <c r="UWH513" s="236"/>
      <c r="UWI513" s="237"/>
      <c r="UWJ513" s="238"/>
      <c r="UWK513" s="239"/>
      <c r="UWL513" s="240"/>
      <c r="UWM513" s="241"/>
      <c r="UWN513" s="242"/>
      <c r="UWO513" s="241"/>
      <c r="UWP513" s="243"/>
      <c r="UWQ513" s="122"/>
      <c r="UWR513" s="244"/>
      <c r="UWS513" s="124"/>
      <c r="UWT513" s="245"/>
      <c r="UWU513" s="246"/>
      <c r="UWV513" s="111"/>
      <c r="UWW513" s="111"/>
      <c r="UWX513" s="108"/>
      <c r="UWY513" s="99"/>
      <c r="UWZ513" s="99"/>
      <c r="UXA513" s="99"/>
      <c r="UXB513" s="100"/>
      <c r="UXC513" s="101"/>
      <c r="UXD513" s="99"/>
      <c r="UXE513" s="102"/>
      <c r="UXF513" s="103"/>
      <c r="UXG513" s="104"/>
      <c r="UXH513" s="105"/>
      <c r="UXI513" s="99"/>
      <c r="UXJ513" s="99"/>
      <c r="UXK513" s="99"/>
      <c r="UXL513" s="106"/>
      <c r="UXM513" s="99"/>
      <c r="UXN513" s="228"/>
      <c r="UXO513" s="229"/>
      <c r="UXP513" s="110"/>
      <c r="UXQ513" s="111"/>
      <c r="UXR513" s="110"/>
      <c r="UXS513" s="112"/>
      <c r="UXT513" s="230"/>
      <c r="UXU513" s="231"/>
      <c r="UXV513" s="231"/>
      <c r="UXW513" s="232"/>
      <c r="UXX513" s="114"/>
      <c r="UXY513" s="233"/>
      <c r="UXZ513" s="234"/>
      <c r="UYA513" s="233"/>
      <c r="UYB513" s="235"/>
      <c r="UYC513" s="117"/>
      <c r="UYD513" s="236"/>
      <c r="UYE513" s="237"/>
      <c r="UYF513" s="238"/>
      <c r="UYG513" s="239"/>
      <c r="UYH513" s="240"/>
      <c r="UYI513" s="241"/>
      <c r="UYJ513" s="242"/>
      <c r="UYK513" s="241"/>
      <c r="UYL513" s="243"/>
      <c r="UYM513" s="122"/>
      <c r="UYN513" s="244"/>
      <c r="UYO513" s="124"/>
      <c r="UYP513" s="245"/>
      <c r="UYQ513" s="246"/>
      <c r="UYR513" s="111"/>
      <c r="UYS513" s="111"/>
      <c r="UYT513" s="108"/>
      <c r="UYU513" s="99"/>
      <c r="UYV513" s="99"/>
      <c r="UYW513" s="99"/>
      <c r="UYX513" s="100"/>
      <c r="UYY513" s="101"/>
      <c r="UYZ513" s="99"/>
      <c r="UZA513" s="102"/>
      <c r="UZB513" s="103"/>
      <c r="UZC513" s="104"/>
      <c r="UZD513" s="105"/>
      <c r="UZE513" s="99"/>
      <c r="UZF513" s="99"/>
      <c r="UZG513" s="99"/>
      <c r="UZH513" s="106"/>
      <c r="UZI513" s="99"/>
      <c r="UZJ513" s="228"/>
      <c r="UZK513" s="229"/>
      <c r="UZL513" s="110"/>
      <c r="UZM513" s="111"/>
      <c r="UZN513" s="110"/>
      <c r="UZO513" s="112"/>
      <c r="UZP513" s="230"/>
      <c r="UZQ513" s="231"/>
      <c r="UZR513" s="231"/>
      <c r="UZS513" s="232"/>
      <c r="UZT513" s="114"/>
      <c r="UZU513" s="233"/>
      <c r="UZV513" s="234"/>
      <c r="UZW513" s="233"/>
      <c r="UZX513" s="235"/>
      <c r="UZY513" s="117"/>
      <c r="UZZ513" s="236"/>
      <c r="VAA513" s="237"/>
      <c r="VAB513" s="238"/>
      <c r="VAC513" s="239"/>
      <c r="VAD513" s="240"/>
      <c r="VAE513" s="241"/>
      <c r="VAF513" s="242"/>
      <c r="VAG513" s="241"/>
      <c r="VAH513" s="243"/>
      <c r="VAI513" s="122"/>
      <c r="VAJ513" s="244"/>
      <c r="VAK513" s="124"/>
      <c r="VAL513" s="245"/>
      <c r="VAM513" s="246"/>
      <c r="VAN513" s="111"/>
      <c r="VAO513" s="111"/>
      <c r="VAP513" s="108"/>
      <c r="VAQ513" s="99"/>
      <c r="VAR513" s="99"/>
      <c r="VAS513" s="99"/>
      <c r="VAT513" s="100"/>
      <c r="VAU513" s="101"/>
      <c r="VAV513" s="99"/>
      <c r="VAW513" s="102"/>
      <c r="VAX513" s="103"/>
      <c r="VAY513" s="104"/>
      <c r="VAZ513" s="105"/>
      <c r="VBA513" s="99"/>
      <c r="VBB513" s="99"/>
      <c r="VBC513" s="99"/>
      <c r="VBD513" s="106"/>
      <c r="VBE513" s="99"/>
      <c r="VBF513" s="228"/>
      <c r="VBG513" s="229"/>
      <c r="VBH513" s="110"/>
      <c r="VBI513" s="111"/>
      <c r="VBJ513" s="110"/>
      <c r="VBK513" s="112"/>
      <c r="VBL513" s="230"/>
      <c r="VBM513" s="231"/>
      <c r="VBN513" s="231"/>
      <c r="VBO513" s="232"/>
      <c r="VBP513" s="114"/>
      <c r="VBQ513" s="233"/>
      <c r="VBR513" s="234"/>
      <c r="VBS513" s="233"/>
      <c r="VBT513" s="235"/>
      <c r="VBU513" s="117"/>
      <c r="VBV513" s="236"/>
      <c r="VBW513" s="237"/>
      <c r="VBX513" s="238"/>
      <c r="VBY513" s="239"/>
      <c r="VBZ513" s="240"/>
      <c r="VCA513" s="241"/>
      <c r="VCB513" s="242"/>
      <c r="VCC513" s="241"/>
      <c r="VCD513" s="243"/>
      <c r="VCE513" s="122"/>
      <c r="VCF513" s="244"/>
      <c r="VCG513" s="124"/>
      <c r="VCH513" s="245"/>
      <c r="VCI513" s="246"/>
      <c r="VCJ513" s="111"/>
      <c r="VCK513" s="111"/>
      <c r="VCL513" s="108"/>
      <c r="VCM513" s="99"/>
      <c r="VCN513" s="99"/>
      <c r="VCO513" s="99"/>
      <c r="VCP513" s="100"/>
      <c r="VCQ513" s="101"/>
      <c r="VCR513" s="99"/>
      <c r="VCS513" s="102"/>
      <c r="VCT513" s="103"/>
      <c r="VCU513" s="104"/>
      <c r="VCV513" s="105"/>
      <c r="VCW513" s="99"/>
      <c r="VCX513" s="99"/>
      <c r="VCY513" s="99"/>
      <c r="VCZ513" s="106"/>
      <c r="VDA513" s="99"/>
      <c r="VDB513" s="228"/>
      <c r="VDC513" s="229"/>
      <c r="VDD513" s="110"/>
      <c r="VDE513" s="111"/>
      <c r="VDF513" s="110"/>
      <c r="VDG513" s="112"/>
      <c r="VDH513" s="230"/>
      <c r="VDI513" s="231"/>
      <c r="VDJ513" s="231"/>
      <c r="VDK513" s="232"/>
      <c r="VDL513" s="114"/>
      <c r="VDM513" s="233"/>
      <c r="VDN513" s="234"/>
      <c r="VDO513" s="233"/>
      <c r="VDP513" s="235"/>
      <c r="VDQ513" s="117"/>
      <c r="VDR513" s="236"/>
      <c r="VDS513" s="237"/>
      <c r="VDT513" s="238"/>
      <c r="VDU513" s="239"/>
      <c r="VDV513" s="240"/>
      <c r="VDW513" s="241"/>
      <c r="VDX513" s="242"/>
      <c r="VDY513" s="241"/>
      <c r="VDZ513" s="243"/>
      <c r="VEA513" s="122"/>
      <c r="VEB513" s="244"/>
      <c r="VEC513" s="124"/>
      <c r="VED513" s="245"/>
      <c r="VEE513" s="246"/>
      <c r="VEF513" s="111"/>
      <c r="VEG513" s="111"/>
      <c r="VEH513" s="108"/>
      <c r="VEI513" s="99"/>
      <c r="VEJ513" s="99"/>
      <c r="VEK513" s="99"/>
      <c r="VEL513" s="100"/>
      <c r="VEM513" s="101"/>
      <c r="VEN513" s="99"/>
      <c r="VEO513" s="102"/>
      <c r="VEP513" s="103"/>
      <c r="VEQ513" s="104"/>
      <c r="VER513" s="105"/>
      <c r="VES513" s="99"/>
      <c r="VET513" s="99"/>
      <c r="VEU513" s="99"/>
      <c r="VEV513" s="106"/>
      <c r="VEW513" s="99"/>
      <c r="VEX513" s="228"/>
      <c r="VEY513" s="229"/>
      <c r="VEZ513" s="110"/>
      <c r="VFA513" s="111"/>
      <c r="VFB513" s="110"/>
      <c r="VFC513" s="112"/>
      <c r="VFD513" s="230"/>
      <c r="VFE513" s="231"/>
      <c r="VFF513" s="231"/>
      <c r="VFG513" s="232"/>
      <c r="VFH513" s="114"/>
      <c r="VFI513" s="233"/>
      <c r="VFJ513" s="234"/>
      <c r="VFK513" s="233"/>
      <c r="VFL513" s="235"/>
      <c r="VFM513" s="117"/>
      <c r="VFN513" s="236"/>
      <c r="VFO513" s="237"/>
      <c r="VFP513" s="238"/>
      <c r="VFQ513" s="239"/>
      <c r="VFR513" s="240"/>
      <c r="VFS513" s="241"/>
      <c r="VFT513" s="242"/>
      <c r="VFU513" s="241"/>
      <c r="VFV513" s="243"/>
      <c r="VFW513" s="122"/>
      <c r="VFX513" s="244"/>
      <c r="VFY513" s="124"/>
      <c r="VFZ513" s="245"/>
      <c r="VGA513" s="246"/>
      <c r="VGB513" s="111"/>
      <c r="VGC513" s="111"/>
      <c r="VGD513" s="108"/>
      <c r="VGE513" s="99"/>
      <c r="VGF513" s="99"/>
      <c r="VGG513" s="99"/>
      <c r="VGH513" s="100"/>
      <c r="VGI513" s="101"/>
      <c r="VGJ513" s="99"/>
      <c r="VGK513" s="102"/>
      <c r="VGL513" s="103"/>
      <c r="VGM513" s="104"/>
      <c r="VGN513" s="105"/>
      <c r="VGO513" s="99"/>
      <c r="VGP513" s="99"/>
      <c r="VGQ513" s="99"/>
      <c r="VGR513" s="106"/>
      <c r="VGS513" s="99"/>
      <c r="VGT513" s="228"/>
      <c r="VGU513" s="229"/>
      <c r="VGV513" s="110"/>
      <c r="VGW513" s="111"/>
      <c r="VGX513" s="110"/>
      <c r="VGY513" s="112"/>
      <c r="VGZ513" s="230"/>
      <c r="VHA513" s="231"/>
      <c r="VHB513" s="231"/>
      <c r="VHC513" s="232"/>
      <c r="VHD513" s="114"/>
      <c r="VHE513" s="233"/>
      <c r="VHF513" s="234"/>
      <c r="VHG513" s="233"/>
      <c r="VHH513" s="235"/>
      <c r="VHI513" s="117"/>
      <c r="VHJ513" s="236"/>
      <c r="VHK513" s="237"/>
      <c r="VHL513" s="238"/>
      <c r="VHM513" s="239"/>
      <c r="VHN513" s="240"/>
      <c r="VHO513" s="241"/>
      <c r="VHP513" s="242"/>
      <c r="VHQ513" s="241"/>
      <c r="VHR513" s="243"/>
      <c r="VHS513" s="122"/>
      <c r="VHT513" s="244"/>
      <c r="VHU513" s="124"/>
      <c r="VHV513" s="245"/>
      <c r="VHW513" s="246"/>
      <c r="VHX513" s="111"/>
      <c r="VHY513" s="111"/>
      <c r="VHZ513" s="108"/>
      <c r="VIA513" s="99"/>
      <c r="VIB513" s="99"/>
      <c r="VIC513" s="99"/>
      <c r="VID513" s="100"/>
      <c r="VIE513" s="101"/>
      <c r="VIF513" s="99"/>
      <c r="VIG513" s="102"/>
      <c r="VIH513" s="103"/>
      <c r="VII513" s="104"/>
      <c r="VIJ513" s="105"/>
      <c r="VIK513" s="99"/>
      <c r="VIL513" s="99"/>
      <c r="VIM513" s="99"/>
      <c r="VIN513" s="106"/>
      <c r="VIO513" s="99"/>
      <c r="VIP513" s="228"/>
      <c r="VIQ513" s="229"/>
      <c r="VIR513" s="110"/>
      <c r="VIS513" s="111"/>
      <c r="VIT513" s="110"/>
      <c r="VIU513" s="112"/>
      <c r="VIV513" s="230"/>
      <c r="VIW513" s="231"/>
      <c r="VIX513" s="231"/>
      <c r="VIY513" s="232"/>
      <c r="VIZ513" s="114"/>
      <c r="VJA513" s="233"/>
      <c r="VJB513" s="234"/>
      <c r="VJC513" s="233"/>
      <c r="VJD513" s="235"/>
      <c r="VJE513" s="117"/>
      <c r="VJF513" s="236"/>
      <c r="VJG513" s="237"/>
      <c r="VJH513" s="238"/>
      <c r="VJI513" s="239"/>
      <c r="VJJ513" s="240"/>
      <c r="VJK513" s="241"/>
      <c r="VJL513" s="242"/>
      <c r="VJM513" s="241"/>
      <c r="VJN513" s="243"/>
      <c r="VJO513" s="122"/>
      <c r="VJP513" s="244"/>
      <c r="VJQ513" s="124"/>
      <c r="VJR513" s="245"/>
      <c r="VJS513" s="246"/>
      <c r="VJT513" s="111"/>
      <c r="VJU513" s="111"/>
      <c r="VJV513" s="108"/>
      <c r="VJW513" s="99"/>
      <c r="VJX513" s="99"/>
      <c r="VJY513" s="99"/>
      <c r="VJZ513" s="100"/>
      <c r="VKA513" s="101"/>
      <c r="VKB513" s="99"/>
      <c r="VKC513" s="102"/>
      <c r="VKD513" s="103"/>
      <c r="VKE513" s="104"/>
      <c r="VKF513" s="105"/>
      <c r="VKG513" s="99"/>
      <c r="VKH513" s="99"/>
      <c r="VKI513" s="99"/>
      <c r="VKJ513" s="106"/>
      <c r="VKK513" s="99"/>
      <c r="VKL513" s="228"/>
      <c r="VKM513" s="229"/>
      <c r="VKN513" s="110"/>
      <c r="VKO513" s="111"/>
      <c r="VKP513" s="110"/>
      <c r="VKQ513" s="112"/>
      <c r="VKR513" s="230"/>
      <c r="VKS513" s="231"/>
      <c r="VKT513" s="231"/>
      <c r="VKU513" s="232"/>
      <c r="VKV513" s="114"/>
      <c r="VKW513" s="233"/>
      <c r="VKX513" s="234"/>
      <c r="VKY513" s="233"/>
      <c r="VKZ513" s="235"/>
      <c r="VLA513" s="117"/>
      <c r="VLB513" s="236"/>
      <c r="VLC513" s="237"/>
      <c r="VLD513" s="238"/>
      <c r="VLE513" s="239"/>
      <c r="VLF513" s="240"/>
      <c r="VLG513" s="241"/>
      <c r="VLH513" s="242"/>
      <c r="VLI513" s="241"/>
      <c r="VLJ513" s="243"/>
      <c r="VLK513" s="122"/>
      <c r="VLL513" s="244"/>
      <c r="VLM513" s="124"/>
      <c r="VLN513" s="245"/>
      <c r="VLO513" s="246"/>
      <c r="VLP513" s="111"/>
      <c r="VLQ513" s="111"/>
      <c r="VLR513" s="108"/>
      <c r="VLS513" s="99"/>
      <c r="VLT513" s="99"/>
      <c r="VLU513" s="99"/>
      <c r="VLV513" s="100"/>
      <c r="VLW513" s="101"/>
      <c r="VLX513" s="99"/>
      <c r="VLY513" s="102"/>
      <c r="VLZ513" s="103"/>
      <c r="VMA513" s="104"/>
      <c r="VMB513" s="105"/>
      <c r="VMC513" s="99"/>
      <c r="VMD513" s="99"/>
      <c r="VME513" s="99"/>
      <c r="VMF513" s="106"/>
      <c r="VMG513" s="99"/>
      <c r="VMH513" s="228"/>
      <c r="VMI513" s="229"/>
      <c r="VMJ513" s="110"/>
      <c r="VMK513" s="111"/>
      <c r="VML513" s="110"/>
      <c r="VMM513" s="112"/>
      <c r="VMN513" s="230"/>
      <c r="VMO513" s="231"/>
      <c r="VMP513" s="231"/>
      <c r="VMQ513" s="232"/>
      <c r="VMR513" s="114"/>
      <c r="VMS513" s="233"/>
      <c r="VMT513" s="234"/>
      <c r="VMU513" s="233"/>
      <c r="VMV513" s="235"/>
      <c r="VMW513" s="117"/>
      <c r="VMX513" s="236"/>
      <c r="VMY513" s="237"/>
      <c r="VMZ513" s="238"/>
      <c r="VNA513" s="239"/>
      <c r="VNB513" s="240"/>
      <c r="VNC513" s="241"/>
      <c r="VND513" s="242"/>
      <c r="VNE513" s="241"/>
      <c r="VNF513" s="243"/>
      <c r="VNG513" s="122"/>
      <c r="VNH513" s="244"/>
      <c r="VNI513" s="124"/>
      <c r="VNJ513" s="245"/>
      <c r="VNK513" s="246"/>
      <c r="VNL513" s="111"/>
      <c r="VNM513" s="111"/>
      <c r="VNN513" s="108"/>
      <c r="VNO513" s="99"/>
      <c r="VNP513" s="99"/>
      <c r="VNQ513" s="99"/>
      <c r="VNR513" s="100"/>
      <c r="VNS513" s="101"/>
      <c r="VNT513" s="99"/>
      <c r="VNU513" s="102"/>
      <c r="VNV513" s="103"/>
      <c r="VNW513" s="104"/>
      <c r="VNX513" s="105"/>
      <c r="VNY513" s="99"/>
      <c r="VNZ513" s="99"/>
      <c r="VOA513" s="99"/>
      <c r="VOB513" s="106"/>
      <c r="VOC513" s="99"/>
      <c r="VOD513" s="228"/>
      <c r="VOE513" s="229"/>
      <c r="VOF513" s="110"/>
      <c r="VOG513" s="111"/>
      <c r="VOH513" s="110"/>
      <c r="VOI513" s="112"/>
      <c r="VOJ513" s="230"/>
      <c r="VOK513" s="231"/>
      <c r="VOL513" s="231"/>
      <c r="VOM513" s="232"/>
      <c r="VON513" s="114"/>
      <c r="VOO513" s="233"/>
      <c r="VOP513" s="234"/>
      <c r="VOQ513" s="233"/>
      <c r="VOR513" s="235"/>
      <c r="VOS513" s="117"/>
      <c r="VOT513" s="236"/>
      <c r="VOU513" s="237"/>
      <c r="VOV513" s="238"/>
      <c r="VOW513" s="239"/>
      <c r="VOX513" s="240"/>
      <c r="VOY513" s="241"/>
      <c r="VOZ513" s="242"/>
      <c r="VPA513" s="241"/>
      <c r="VPB513" s="243"/>
      <c r="VPC513" s="122"/>
      <c r="VPD513" s="244"/>
      <c r="VPE513" s="124"/>
      <c r="VPF513" s="245"/>
      <c r="VPG513" s="246"/>
      <c r="VPH513" s="111"/>
      <c r="VPI513" s="111"/>
      <c r="VPJ513" s="108"/>
      <c r="VPK513" s="99"/>
      <c r="VPL513" s="99"/>
      <c r="VPM513" s="99"/>
      <c r="VPN513" s="100"/>
      <c r="VPO513" s="101"/>
      <c r="VPP513" s="99"/>
      <c r="VPQ513" s="102"/>
      <c r="VPR513" s="103"/>
      <c r="VPS513" s="104"/>
      <c r="VPT513" s="105"/>
      <c r="VPU513" s="99"/>
      <c r="VPV513" s="99"/>
      <c r="VPW513" s="99"/>
      <c r="VPX513" s="106"/>
      <c r="VPY513" s="99"/>
      <c r="VPZ513" s="228"/>
      <c r="VQA513" s="229"/>
      <c r="VQB513" s="110"/>
      <c r="VQC513" s="111"/>
      <c r="VQD513" s="110"/>
      <c r="VQE513" s="112"/>
      <c r="VQF513" s="230"/>
      <c r="VQG513" s="231"/>
      <c r="VQH513" s="231"/>
      <c r="VQI513" s="232"/>
      <c r="VQJ513" s="114"/>
      <c r="VQK513" s="233"/>
      <c r="VQL513" s="234"/>
      <c r="VQM513" s="233"/>
      <c r="VQN513" s="235"/>
      <c r="VQO513" s="117"/>
      <c r="VQP513" s="236"/>
      <c r="VQQ513" s="237"/>
      <c r="VQR513" s="238"/>
      <c r="VQS513" s="239"/>
      <c r="VQT513" s="240"/>
      <c r="VQU513" s="241"/>
      <c r="VQV513" s="242"/>
      <c r="VQW513" s="241"/>
      <c r="VQX513" s="243"/>
      <c r="VQY513" s="122"/>
      <c r="VQZ513" s="244"/>
      <c r="VRA513" s="124"/>
      <c r="VRB513" s="245"/>
      <c r="VRC513" s="246"/>
      <c r="VRD513" s="111"/>
      <c r="VRE513" s="111"/>
      <c r="VRF513" s="108"/>
      <c r="VRG513" s="99"/>
      <c r="VRH513" s="99"/>
      <c r="VRI513" s="99"/>
      <c r="VRJ513" s="100"/>
      <c r="VRK513" s="101"/>
      <c r="VRL513" s="99"/>
      <c r="VRM513" s="102"/>
      <c r="VRN513" s="103"/>
      <c r="VRO513" s="104"/>
      <c r="VRP513" s="105"/>
      <c r="VRQ513" s="99"/>
      <c r="VRR513" s="99"/>
      <c r="VRS513" s="99"/>
      <c r="VRT513" s="106"/>
      <c r="VRU513" s="99"/>
      <c r="VRV513" s="228"/>
      <c r="VRW513" s="229"/>
      <c r="VRX513" s="110"/>
      <c r="VRY513" s="111"/>
      <c r="VRZ513" s="110"/>
      <c r="VSA513" s="112"/>
      <c r="VSB513" s="230"/>
      <c r="VSC513" s="231"/>
      <c r="VSD513" s="231"/>
      <c r="VSE513" s="232"/>
      <c r="VSF513" s="114"/>
      <c r="VSG513" s="233"/>
      <c r="VSH513" s="234"/>
      <c r="VSI513" s="233"/>
      <c r="VSJ513" s="235"/>
      <c r="VSK513" s="117"/>
      <c r="VSL513" s="236"/>
      <c r="VSM513" s="237"/>
      <c r="VSN513" s="238"/>
      <c r="VSO513" s="239"/>
      <c r="VSP513" s="240"/>
      <c r="VSQ513" s="241"/>
      <c r="VSR513" s="242"/>
      <c r="VSS513" s="241"/>
      <c r="VST513" s="243"/>
      <c r="VSU513" s="122"/>
      <c r="VSV513" s="244"/>
      <c r="VSW513" s="124"/>
      <c r="VSX513" s="245"/>
      <c r="VSY513" s="246"/>
      <c r="VSZ513" s="111"/>
      <c r="VTA513" s="111"/>
      <c r="VTB513" s="108"/>
      <c r="VTC513" s="99"/>
      <c r="VTD513" s="99"/>
      <c r="VTE513" s="99"/>
      <c r="VTF513" s="100"/>
      <c r="VTG513" s="101"/>
      <c r="VTH513" s="99"/>
      <c r="VTI513" s="102"/>
      <c r="VTJ513" s="103"/>
      <c r="VTK513" s="104"/>
      <c r="VTL513" s="105"/>
      <c r="VTM513" s="99"/>
      <c r="VTN513" s="99"/>
      <c r="VTO513" s="99"/>
      <c r="VTP513" s="106"/>
      <c r="VTQ513" s="99"/>
      <c r="VTR513" s="228"/>
      <c r="VTS513" s="229"/>
      <c r="VTT513" s="110"/>
      <c r="VTU513" s="111"/>
      <c r="VTV513" s="110"/>
      <c r="VTW513" s="112"/>
      <c r="VTX513" s="230"/>
      <c r="VTY513" s="231"/>
      <c r="VTZ513" s="231"/>
      <c r="VUA513" s="232"/>
      <c r="VUB513" s="114"/>
      <c r="VUC513" s="233"/>
      <c r="VUD513" s="234"/>
      <c r="VUE513" s="233"/>
      <c r="VUF513" s="235"/>
      <c r="VUG513" s="117"/>
      <c r="VUH513" s="236"/>
      <c r="VUI513" s="237"/>
      <c r="VUJ513" s="238"/>
      <c r="VUK513" s="239"/>
      <c r="VUL513" s="240"/>
      <c r="VUM513" s="241"/>
      <c r="VUN513" s="242"/>
      <c r="VUO513" s="241"/>
      <c r="VUP513" s="243"/>
      <c r="VUQ513" s="122"/>
      <c r="VUR513" s="244"/>
      <c r="VUS513" s="124"/>
      <c r="VUT513" s="245"/>
      <c r="VUU513" s="246"/>
      <c r="VUV513" s="111"/>
      <c r="VUW513" s="111"/>
      <c r="VUX513" s="108"/>
      <c r="VUY513" s="99"/>
      <c r="VUZ513" s="99"/>
      <c r="VVA513" s="99"/>
      <c r="VVB513" s="100"/>
      <c r="VVC513" s="101"/>
      <c r="VVD513" s="99"/>
      <c r="VVE513" s="102"/>
      <c r="VVF513" s="103"/>
      <c r="VVG513" s="104"/>
      <c r="VVH513" s="105"/>
      <c r="VVI513" s="99"/>
      <c r="VVJ513" s="99"/>
      <c r="VVK513" s="99"/>
      <c r="VVL513" s="106"/>
      <c r="VVM513" s="99"/>
      <c r="VVN513" s="228"/>
      <c r="VVO513" s="229"/>
      <c r="VVP513" s="110"/>
      <c r="VVQ513" s="111"/>
      <c r="VVR513" s="110"/>
      <c r="VVS513" s="112"/>
      <c r="VVT513" s="230"/>
      <c r="VVU513" s="231"/>
      <c r="VVV513" s="231"/>
      <c r="VVW513" s="232"/>
      <c r="VVX513" s="114"/>
      <c r="VVY513" s="233"/>
      <c r="VVZ513" s="234"/>
      <c r="VWA513" s="233"/>
      <c r="VWB513" s="235"/>
      <c r="VWC513" s="117"/>
      <c r="VWD513" s="236"/>
      <c r="VWE513" s="237"/>
      <c r="VWF513" s="238"/>
      <c r="VWG513" s="239"/>
      <c r="VWH513" s="240"/>
      <c r="VWI513" s="241"/>
      <c r="VWJ513" s="242"/>
      <c r="VWK513" s="241"/>
      <c r="VWL513" s="243"/>
      <c r="VWM513" s="122"/>
      <c r="VWN513" s="244"/>
      <c r="VWO513" s="124"/>
      <c r="VWP513" s="245"/>
      <c r="VWQ513" s="246"/>
      <c r="VWR513" s="111"/>
      <c r="VWS513" s="111"/>
      <c r="VWT513" s="108"/>
      <c r="VWU513" s="99"/>
      <c r="VWV513" s="99"/>
      <c r="VWW513" s="99"/>
      <c r="VWX513" s="100"/>
      <c r="VWY513" s="101"/>
      <c r="VWZ513" s="99"/>
      <c r="VXA513" s="102"/>
      <c r="VXB513" s="103"/>
      <c r="VXC513" s="104"/>
      <c r="VXD513" s="105"/>
      <c r="VXE513" s="99"/>
      <c r="VXF513" s="99"/>
      <c r="VXG513" s="99"/>
      <c r="VXH513" s="106"/>
      <c r="VXI513" s="99"/>
      <c r="VXJ513" s="228"/>
      <c r="VXK513" s="229"/>
      <c r="VXL513" s="110"/>
      <c r="VXM513" s="111"/>
      <c r="VXN513" s="110"/>
      <c r="VXO513" s="112"/>
      <c r="VXP513" s="230"/>
      <c r="VXQ513" s="231"/>
      <c r="VXR513" s="231"/>
      <c r="VXS513" s="232"/>
      <c r="VXT513" s="114"/>
      <c r="VXU513" s="233"/>
      <c r="VXV513" s="234"/>
      <c r="VXW513" s="233"/>
      <c r="VXX513" s="235"/>
      <c r="VXY513" s="117"/>
      <c r="VXZ513" s="236"/>
      <c r="VYA513" s="237"/>
      <c r="VYB513" s="238"/>
      <c r="VYC513" s="239"/>
      <c r="VYD513" s="240"/>
      <c r="VYE513" s="241"/>
      <c r="VYF513" s="242"/>
      <c r="VYG513" s="241"/>
      <c r="VYH513" s="243"/>
      <c r="VYI513" s="122"/>
      <c r="VYJ513" s="244"/>
      <c r="VYK513" s="124"/>
      <c r="VYL513" s="245"/>
      <c r="VYM513" s="246"/>
      <c r="VYN513" s="111"/>
      <c r="VYO513" s="111"/>
      <c r="VYP513" s="108"/>
      <c r="VYQ513" s="99"/>
      <c r="VYR513" s="99"/>
      <c r="VYS513" s="99"/>
      <c r="VYT513" s="100"/>
      <c r="VYU513" s="101"/>
      <c r="VYV513" s="99"/>
      <c r="VYW513" s="102"/>
      <c r="VYX513" s="103"/>
      <c r="VYY513" s="104"/>
      <c r="VYZ513" s="105"/>
      <c r="VZA513" s="99"/>
      <c r="VZB513" s="99"/>
      <c r="VZC513" s="99"/>
      <c r="VZD513" s="106"/>
      <c r="VZE513" s="99"/>
      <c r="VZF513" s="228"/>
      <c r="VZG513" s="229"/>
      <c r="VZH513" s="110"/>
      <c r="VZI513" s="111"/>
      <c r="VZJ513" s="110"/>
      <c r="VZK513" s="112"/>
      <c r="VZL513" s="230"/>
      <c r="VZM513" s="231"/>
      <c r="VZN513" s="231"/>
      <c r="VZO513" s="232"/>
      <c r="VZP513" s="114"/>
      <c r="VZQ513" s="233"/>
      <c r="VZR513" s="234"/>
      <c r="VZS513" s="233"/>
      <c r="VZT513" s="235"/>
      <c r="VZU513" s="117"/>
      <c r="VZV513" s="236"/>
      <c r="VZW513" s="237"/>
      <c r="VZX513" s="238"/>
      <c r="VZY513" s="239"/>
      <c r="VZZ513" s="240"/>
      <c r="WAA513" s="241"/>
      <c r="WAB513" s="242"/>
      <c r="WAC513" s="241"/>
      <c r="WAD513" s="243"/>
      <c r="WAE513" s="122"/>
      <c r="WAF513" s="244"/>
      <c r="WAG513" s="124"/>
      <c r="WAH513" s="245"/>
      <c r="WAI513" s="246"/>
      <c r="WAJ513" s="111"/>
      <c r="WAK513" s="111"/>
      <c r="WAL513" s="108"/>
      <c r="WAM513" s="99"/>
      <c r="WAN513" s="99"/>
      <c r="WAO513" s="99"/>
      <c r="WAP513" s="100"/>
      <c r="WAQ513" s="101"/>
      <c r="WAR513" s="99"/>
      <c r="WAS513" s="102"/>
      <c r="WAT513" s="103"/>
      <c r="WAU513" s="104"/>
      <c r="WAV513" s="105"/>
      <c r="WAW513" s="99"/>
      <c r="WAX513" s="99"/>
      <c r="WAY513" s="99"/>
      <c r="WAZ513" s="106"/>
      <c r="WBA513" s="99"/>
      <c r="WBB513" s="228"/>
      <c r="WBC513" s="229"/>
      <c r="WBD513" s="110"/>
      <c r="WBE513" s="111"/>
      <c r="WBF513" s="110"/>
      <c r="WBG513" s="112"/>
      <c r="WBH513" s="230"/>
      <c r="WBI513" s="231"/>
      <c r="WBJ513" s="231"/>
      <c r="WBK513" s="232"/>
      <c r="WBL513" s="114"/>
      <c r="WBM513" s="233"/>
      <c r="WBN513" s="234"/>
      <c r="WBO513" s="233"/>
      <c r="WBP513" s="235"/>
      <c r="WBQ513" s="117"/>
      <c r="WBR513" s="236"/>
      <c r="WBS513" s="237"/>
      <c r="WBT513" s="238"/>
      <c r="WBU513" s="239"/>
      <c r="WBV513" s="240"/>
      <c r="WBW513" s="241"/>
      <c r="WBX513" s="242"/>
      <c r="WBY513" s="241"/>
      <c r="WBZ513" s="243"/>
      <c r="WCA513" s="122"/>
      <c r="WCB513" s="244"/>
      <c r="WCC513" s="124"/>
      <c r="WCD513" s="245"/>
      <c r="WCE513" s="246"/>
      <c r="WCF513" s="111"/>
      <c r="WCG513" s="111"/>
      <c r="WCH513" s="108"/>
      <c r="WCI513" s="99"/>
      <c r="WCJ513" s="99"/>
      <c r="WCK513" s="99"/>
      <c r="WCL513" s="100"/>
      <c r="WCM513" s="101"/>
      <c r="WCN513" s="99"/>
      <c r="WCO513" s="102"/>
      <c r="WCP513" s="103"/>
      <c r="WCQ513" s="104"/>
      <c r="WCR513" s="105"/>
      <c r="WCS513" s="99"/>
      <c r="WCT513" s="99"/>
      <c r="WCU513" s="99"/>
      <c r="WCV513" s="106"/>
      <c r="WCW513" s="99"/>
      <c r="WCX513" s="228"/>
      <c r="WCY513" s="229"/>
      <c r="WCZ513" s="110"/>
      <c r="WDA513" s="111"/>
      <c r="WDB513" s="110"/>
      <c r="WDC513" s="112"/>
      <c r="WDD513" s="230"/>
      <c r="WDE513" s="231"/>
      <c r="WDF513" s="231"/>
      <c r="WDG513" s="232"/>
      <c r="WDH513" s="114"/>
      <c r="WDI513" s="233"/>
      <c r="WDJ513" s="234"/>
      <c r="WDK513" s="233"/>
      <c r="WDL513" s="235"/>
      <c r="WDM513" s="117"/>
      <c r="WDN513" s="236"/>
      <c r="WDO513" s="237"/>
      <c r="WDP513" s="238"/>
      <c r="WDQ513" s="239"/>
      <c r="WDR513" s="240"/>
      <c r="WDS513" s="241"/>
      <c r="WDT513" s="242"/>
      <c r="WDU513" s="241"/>
      <c r="WDV513" s="243"/>
      <c r="WDW513" s="122"/>
      <c r="WDX513" s="244"/>
      <c r="WDY513" s="124"/>
      <c r="WDZ513" s="245"/>
      <c r="WEA513" s="246"/>
      <c r="WEB513" s="111"/>
      <c r="WEC513" s="111"/>
      <c r="WED513" s="108"/>
      <c r="WEE513" s="99"/>
      <c r="WEF513" s="99"/>
      <c r="WEG513" s="99"/>
      <c r="WEH513" s="100"/>
      <c r="WEI513" s="101"/>
      <c r="WEJ513" s="99"/>
      <c r="WEK513" s="102"/>
      <c r="WEL513" s="103"/>
      <c r="WEM513" s="104"/>
      <c r="WEN513" s="105"/>
      <c r="WEO513" s="99"/>
      <c r="WEP513" s="99"/>
      <c r="WEQ513" s="99"/>
      <c r="WER513" s="106"/>
      <c r="WES513" s="99"/>
      <c r="WET513" s="228"/>
      <c r="WEU513" s="229"/>
      <c r="WEV513" s="110"/>
      <c r="WEW513" s="111"/>
      <c r="WEX513" s="110"/>
      <c r="WEY513" s="112"/>
      <c r="WEZ513" s="230"/>
      <c r="WFA513" s="231"/>
      <c r="WFB513" s="231"/>
      <c r="WFC513" s="232"/>
      <c r="WFD513" s="114"/>
      <c r="WFE513" s="233"/>
      <c r="WFF513" s="234"/>
      <c r="WFG513" s="233"/>
      <c r="WFH513" s="235"/>
      <c r="WFI513" s="117"/>
      <c r="WFJ513" s="236"/>
      <c r="WFK513" s="237"/>
      <c r="WFL513" s="238"/>
      <c r="WFM513" s="239"/>
      <c r="WFN513" s="240"/>
      <c r="WFO513" s="241"/>
      <c r="WFP513" s="242"/>
      <c r="WFQ513" s="241"/>
      <c r="WFR513" s="243"/>
      <c r="WFS513" s="122"/>
      <c r="WFT513" s="244"/>
      <c r="WFU513" s="124"/>
      <c r="WFV513" s="245"/>
      <c r="WFW513" s="246"/>
      <c r="WFX513" s="111"/>
      <c r="WFY513" s="111"/>
      <c r="WFZ513" s="108"/>
      <c r="WGA513" s="99"/>
      <c r="WGB513" s="99"/>
      <c r="WGC513" s="99"/>
      <c r="WGD513" s="100"/>
      <c r="WGE513" s="101"/>
      <c r="WGF513" s="99"/>
      <c r="WGG513" s="102"/>
      <c r="WGH513" s="103"/>
      <c r="WGI513" s="104"/>
      <c r="WGJ513" s="105"/>
      <c r="WGK513" s="99"/>
      <c r="WGL513" s="99"/>
      <c r="WGM513" s="99"/>
      <c r="WGN513" s="106"/>
      <c r="WGO513" s="99"/>
      <c r="WGP513" s="228"/>
      <c r="WGQ513" s="229"/>
      <c r="WGR513" s="110"/>
      <c r="WGS513" s="111"/>
      <c r="WGT513" s="110"/>
      <c r="WGU513" s="112"/>
      <c r="WGV513" s="230"/>
      <c r="WGW513" s="231"/>
      <c r="WGX513" s="231"/>
      <c r="WGY513" s="232"/>
      <c r="WGZ513" s="114"/>
      <c r="WHA513" s="233"/>
      <c r="WHB513" s="234"/>
      <c r="WHC513" s="233"/>
      <c r="WHD513" s="235"/>
      <c r="WHE513" s="117"/>
      <c r="WHF513" s="236"/>
      <c r="WHG513" s="237"/>
      <c r="WHH513" s="238"/>
      <c r="WHI513" s="239"/>
      <c r="WHJ513" s="240"/>
      <c r="WHK513" s="241"/>
      <c r="WHL513" s="242"/>
      <c r="WHM513" s="241"/>
      <c r="WHN513" s="243"/>
      <c r="WHO513" s="122"/>
      <c r="WHP513" s="244"/>
      <c r="WHQ513" s="124"/>
      <c r="WHR513" s="245"/>
      <c r="WHS513" s="246"/>
      <c r="WHT513" s="111"/>
      <c r="WHU513" s="111"/>
      <c r="WHV513" s="108"/>
      <c r="WHW513" s="99"/>
      <c r="WHX513" s="99"/>
      <c r="WHY513" s="99"/>
      <c r="WHZ513" s="100"/>
      <c r="WIA513" s="101"/>
      <c r="WIB513" s="99"/>
      <c r="WIC513" s="102"/>
      <c r="WID513" s="103"/>
      <c r="WIE513" s="104"/>
      <c r="WIF513" s="105"/>
      <c r="WIG513" s="99"/>
      <c r="WIH513" s="99"/>
      <c r="WII513" s="99"/>
      <c r="WIJ513" s="106"/>
      <c r="WIK513" s="99"/>
      <c r="WIL513" s="228"/>
      <c r="WIM513" s="229"/>
      <c r="WIN513" s="110"/>
      <c r="WIO513" s="111"/>
      <c r="WIP513" s="110"/>
      <c r="WIQ513" s="112"/>
      <c r="WIR513" s="230"/>
      <c r="WIS513" s="231"/>
      <c r="WIT513" s="231"/>
      <c r="WIU513" s="232"/>
      <c r="WIV513" s="114"/>
      <c r="WIW513" s="233"/>
      <c r="WIX513" s="234"/>
      <c r="WIY513" s="233"/>
      <c r="WIZ513" s="235"/>
      <c r="WJA513" s="117"/>
      <c r="WJB513" s="236"/>
      <c r="WJC513" s="237"/>
      <c r="WJD513" s="238"/>
      <c r="WJE513" s="239"/>
      <c r="WJF513" s="240"/>
      <c r="WJG513" s="241"/>
      <c r="WJH513" s="242"/>
      <c r="WJI513" s="241"/>
      <c r="WJJ513" s="243"/>
      <c r="WJK513" s="122"/>
      <c r="WJL513" s="244"/>
      <c r="WJM513" s="124"/>
      <c r="WJN513" s="245"/>
      <c r="WJO513" s="246"/>
      <c r="WJP513" s="111"/>
      <c r="WJQ513" s="111"/>
      <c r="WJR513" s="108"/>
      <c r="WJS513" s="99"/>
      <c r="WJT513" s="99"/>
      <c r="WJU513" s="99"/>
      <c r="WJV513" s="100"/>
      <c r="WJW513" s="101"/>
      <c r="WJX513" s="99"/>
      <c r="WJY513" s="102"/>
      <c r="WJZ513" s="103"/>
      <c r="WKA513" s="104"/>
      <c r="WKB513" s="105"/>
      <c r="WKC513" s="99"/>
      <c r="WKD513" s="99"/>
      <c r="WKE513" s="99"/>
      <c r="WKF513" s="106"/>
      <c r="WKG513" s="99"/>
      <c r="WKH513" s="228"/>
      <c r="WKI513" s="229"/>
      <c r="WKJ513" s="110"/>
      <c r="WKK513" s="111"/>
      <c r="WKL513" s="110"/>
      <c r="WKM513" s="112"/>
      <c r="WKN513" s="230"/>
      <c r="WKO513" s="231"/>
      <c r="WKP513" s="231"/>
      <c r="WKQ513" s="232"/>
      <c r="WKR513" s="114"/>
      <c r="WKS513" s="233"/>
      <c r="WKT513" s="234"/>
      <c r="WKU513" s="233"/>
      <c r="WKV513" s="235"/>
      <c r="WKW513" s="117"/>
      <c r="WKX513" s="236"/>
      <c r="WKY513" s="237"/>
      <c r="WKZ513" s="238"/>
      <c r="WLA513" s="239"/>
      <c r="WLB513" s="240"/>
      <c r="WLC513" s="241"/>
      <c r="WLD513" s="242"/>
      <c r="WLE513" s="241"/>
      <c r="WLF513" s="243"/>
      <c r="WLG513" s="122"/>
      <c r="WLH513" s="244"/>
      <c r="WLI513" s="124"/>
      <c r="WLJ513" s="245"/>
      <c r="WLK513" s="246"/>
      <c r="WLL513" s="111"/>
      <c r="WLM513" s="111"/>
      <c r="WLN513" s="108"/>
      <c r="WLO513" s="99"/>
      <c r="WLP513" s="99"/>
      <c r="WLQ513" s="99"/>
      <c r="WLR513" s="100"/>
      <c r="WLS513" s="101"/>
      <c r="WLT513" s="99"/>
      <c r="WLU513" s="102"/>
      <c r="WLV513" s="103"/>
      <c r="WLW513" s="104"/>
      <c r="WLX513" s="105"/>
      <c r="WLY513" s="99"/>
      <c r="WLZ513" s="99"/>
      <c r="WMA513" s="99"/>
      <c r="WMB513" s="106"/>
      <c r="WMC513" s="99"/>
      <c r="WMD513" s="228"/>
      <c r="WME513" s="229"/>
      <c r="WMF513" s="110"/>
      <c r="WMG513" s="111"/>
      <c r="WMH513" s="110"/>
      <c r="WMI513" s="112"/>
      <c r="WMJ513" s="230"/>
      <c r="WMK513" s="231"/>
      <c r="WML513" s="231"/>
      <c r="WMM513" s="232"/>
      <c r="WMN513" s="114"/>
      <c r="WMO513" s="233"/>
      <c r="WMP513" s="234"/>
      <c r="WMQ513" s="233"/>
      <c r="WMR513" s="235"/>
      <c r="WMS513" s="117"/>
      <c r="WMT513" s="236"/>
      <c r="WMU513" s="237"/>
      <c r="WMV513" s="238"/>
      <c r="WMW513" s="239"/>
      <c r="WMX513" s="240"/>
      <c r="WMY513" s="241"/>
      <c r="WMZ513" s="242"/>
      <c r="WNA513" s="241"/>
      <c r="WNB513" s="243"/>
      <c r="WNC513" s="122"/>
      <c r="WND513" s="244"/>
      <c r="WNE513" s="124"/>
      <c r="WNF513" s="245"/>
      <c r="WNG513" s="246"/>
      <c r="WNH513" s="111"/>
      <c r="WNI513" s="111"/>
      <c r="WNJ513" s="108"/>
      <c r="WNK513" s="99"/>
      <c r="WNL513" s="99"/>
      <c r="WNM513" s="99"/>
      <c r="WNN513" s="100"/>
      <c r="WNO513" s="101"/>
      <c r="WNP513" s="99"/>
      <c r="WNQ513" s="102"/>
      <c r="WNR513" s="103"/>
      <c r="WNS513" s="104"/>
      <c r="WNT513" s="105"/>
      <c r="WNU513" s="99"/>
      <c r="WNV513" s="99"/>
      <c r="WNW513" s="99"/>
      <c r="WNX513" s="106"/>
      <c r="WNY513" s="99"/>
      <c r="WNZ513" s="228"/>
      <c r="WOA513" s="229"/>
      <c r="WOB513" s="110"/>
      <c r="WOC513" s="111"/>
      <c r="WOD513" s="110"/>
      <c r="WOE513" s="112"/>
      <c r="WOF513" s="230"/>
      <c r="WOG513" s="231"/>
      <c r="WOH513" s="231"/>
      <c r="WOI513" s="232"/>
      <c r="WOJ513" s="114"/>
      <c r="WOK513" s="233"/>
      <c r="WOL513" s="234"/>
      <c r="WOM513" s="233"/>
      <c r="WON513" s="235"/>
      <c r="WOO513" s="117"/>
      <c r="WOP513" s="236"/>
      <c r="WOQ513" s="237"/>
      <c r="WOR513" s="238"/>
      <c r="WOS513" s="239"/>
      <c r="WOT513" s="240"/>
      <c r="WOU513" s="241"/>
      <c r="WOV513" s="242"/>
      <c r="WOW513" s="241"/>
      <c r="WOX513" s="243"/>
      <c r="WOY513" s="122"/>
      <c r="WOZ513" s="244"/>
      <c r="WPA513" s="124"/>
      <c r="WPB513" s="245"/>
      <c r="WPC513" s="246"/>
      <c r="WPD513" s="111"/>
      <c r="WPE513" s="111"/>
      <c r="WPF513" s="108"/>
      <c r="WPG513" s="99"/>
      <c r="WPH513" s="99"/>
      <c r="WPI513" s="99"/>
      <c r="WPJ513" s="100"/>
      <c r="WPK513" s="101"/>
      <c r="WPL513" s="99"/>
      <c r="WPM513" s="102"/>
      <c r="WPN513" s="103"/>
      <c r="WPO513" s="104"/>
      <c r="WPP513" s="105"/>
      <c r="WPQ513" s="99"/>
      <c r="WPR513" s="99"/>
      <c r="WPS513" s="99"/>
      <c r="WPT513" s="106"/>
      <c r="WPU513" s="99"/>
      <c r="WPV513" s="228"/>
      <c r="WPW513" s="229"/>
      <c r="WPX513" s="110"/>
      <c r="WPY513" s="111"/>
      <c r="WPZ513" s="110"/>
      <c r="WQA513" s="112"/>
      <c r="WQB513" s="230"/>
      <c r="WQC513" s="231"/>
      <c r="WQD513" s="231"/>
      <c r="WQE513" s="232"/>
      <c r="WQF513" s="114"/>
      <c r="WQG513" s="233"/>
      <c r="WQH513" s="234"/>
      <c r="WQI513" s="233"/>
      <c r="WQJ513" s="235"/>
      <c r="WQK513" s="117"/>
      <c r="WQL513" s="236"/>
      <c r="WQM513" s="237"/>
      <c r="WQN513" s="238"/>
      <c r="WQO513" s="239"/>
      <c r="WQP513" s="240"/>
      <c r="WQQ513" s="241"/>
      <c r="WQR513" s="242"/>
      <c r="WQS513" s="241"/>
      <c r="WQT513" s="243"/>
      <c r="WQU513" s="122"/>
      <c r="WQV513" s="244"/>
      <c r="WQW513" s="124"/>
      <c r="WQX513" s="245"/>
      <c r="WQY513" s="246"/>
      <c r="WQZ513" s="111"/>
      <c r="WRA513" s="111"/>
      <c r="WRB513" s="108"/>
      <c r="WRC513" s="99"/>
      <c r="WRD513" s="99"/>
      <c r="WRE513" s="99"/>
      <c r="WRF513" s="100"/>
      <c r="WRG513" s="101"/>
      <c r="WRH513" s="99"/>
      <c r="WRI513" s="102"/>
      <c r="WRJ513" s="103"/>
      <c r="WRK513" s="104"/>
      <c r="WRL513" s="105"/>
      <c r="WRM513" s="99"/>
      <c r="WRN513" s="99"/>
      <c r="WRO513" s="99"/>
      <c r="WRP513" s="106"/>
      <c r="WRQ513" s="99"/>
      <c r="WRR513" s="228"/>
      <c r="WRS513" s="229"/>
      <c r="WRT513" s="110"/>
      <c r="WRU513" s="111"/>
      <c r="WRV513" s="110"/>
      <c r="WRW513" s="112"/>
      <c r="WRX513" s="230"/>
      <c r="WRY513" s="231"/>
      <c r="WRZ513" s="231"/>
      <c r="WSA513" s="232"/>
      <c r="WSB513" s="114"/>
      <c r="WSC513" s="233"/>
      <c r="WSD513" s="234"/>
      <c r="WSE513" s="233"/>
      <c r="WSF513" s="235"/>
      <c r="WSG513" s="117"/>
      <c r="WSH513" s="236"/>
      <c r="WSI513" s="237"/>
      <c r="WSJ513" s="238"/>
      <c r="WSK513" s="239"/>
      <c r="WSL513" s="240"/>
      <c r="WSM513" s="241"/>
      <c r="WSN513" s="242"/>
      <c r="WSO513" s="241"/>
      <c r="WSP513" s="243"/>
      <c r="WSQ513" s="122"/>
      <c r="WSR513" s="244"/>
      <c r="WSS513" s="124"/>
      <c r="WST513" s="245"/>
      <c r="WSU513" s="246"/>
      <c r="WSV513" s="111"/>
      <c r="WSW513" s="111"/>
      <c r="WSX513" s="108"/>
      <c r="WSY513" s="99"/>
      <c r="WSZ513" s="99"/>
      <c r="WTA513" s="99"/>
      <c r="WTB513" s="100"/>
      <c r="WTC513" s="101"/>
      <c r="WTD513" s="99"/>
      <c r="WTE513" s="102"/>
      <c r="WTF513" s="103"/>
      <c r="WTG513" s="104"/>
      <c r="WTH513" s="105"/>
      <c r="WTI513" s="99"/>
      <c r="WTJ513" s="99"/>
      <c r="WTK513" s="99"/>
      <c r="WTL513" s="106"/>
      <c r="WTM513" s="99"/>
      <c r="WTN513" s="228"/>
      <c r="WTO513" s="229"/>
      <c r="WTP513" s="110"/>
      <c r="WTQ513" s="111"/>
      <c r="WTR513" s="110"/>
      <c r="WTS513" s="112"/>
      <c r="WTT513" s="230"/>
      <c r="WTU513" s="231"/>
      <c r="WTV513" s="231"/>
      <c r="WTW513" s="232"/>
      <c r="WTX513" s="114"/>
      <c r="WTY513" s="233"/>
      <c r="WTZ513" s="234"/>
      <c r="WUA513" s="233"/>
      <c r="WUB513" s="235"/>
      <c r="WUC513" s="117"/>
      <c r="WUD513" s="236"/>
      <c r="WUE513" s="237"/>
      <c r="WUF513" s="238"/>
      <c r="WUG513" s="239"/>
      <c r="WUH513" s="240"/>
      <c r="WUI513" s="241"/>
      <c r="WUJ513" s="242"/>
      <c r="WUK513" s="241"/>
      <c r="WUL513" s="243"/>
      <c r="WUM513" s="122"/>
      <c r="WUN513" s="244"/>
      <c r="WUO513" s="124"/>
      <c r="WUP513" s="245"/>
      <c r="WUQ513" s="246"/>
      <c r="WUR513" s="111"/>
      <c r="WUS513" s="111"/>
      <c r="WUT513" s="108"/>
      <c r="WUU513" s="99"/>
      <c r="WUV513" s="99"/>
      <c r="WUW513" s="99"/>
      <c r="WUX513" s="100"/>
      <c r="WUY513" s="101"/>
      <c r="WUZ513" s="99"/>
      <c r="WVA513" s="102"/>
      <c r="WVB513" s="103"/>
      <c r="WVC513" s="104"/>
      <c r="WVD513" s="105"/>
      <c r="WVE513" s="99"/>
      <c r="WVF513" s="99"/>
      <c r="WVG513" s="99"/>
      <c r="WVH513" s="106"/>
      <c r="WVI513" s="99"/>
      <c r="WVJ513" s="228"/>
      <c r="WVK513" s="229"/>
      <c r="WVL513" s="110"/>
      <c r="WVM513" s="111"/>
      <c r="WVN513" s="110"/>
      <c r="WVO513" s="112"/>
      <c r="WVP513" s="230"/>
      <c r="WVQ513" s="231"/>
      <c r="WVR513" s="231"/>
      <c r="WVS513" s="232"/>
      <c r="WVT513" s="114"/>
      <c r="WVU513" s="233"/>
      <c r="WVV513" s="234"/>
      <c r="WVW513" s="233"/>
      <c r="WVX513" s="235"/>
      <c r="WVY513" s="117"/>
      <c r="WVZ513" s="236"/>
      <c r="WWA513" s="237"/>
      <c r="WWB513" s="238"/>
      <c r="WWC513" s="239"/>
      <c r="WWD513" s="240"/>
      <c r="WWE513" s="241"/>
      <c r="WWF513" s="242"/>
      <c r="WWG513" s="241"/>
      <c r="WWH513" s="243"/>
      <c r="WWI513" s="122"/>
      <c r="WWJ513" s="244"/>
      <c r="WWK513" s="124"/>
      <c r="WWL513" s="245"/>
      <c r="WWM513" s="246"/>
      <c r="WWN513" s="111"/>
      <c r="WWO513" s="111"/>
      <c r="WWP513" s="108"/>
      <c r="WWQ513" s="99"/>
      <c r="WWR513" s="99"/>
      <c r="WWS513" s="99"/>
      <c r="WWT513" s="100"/>
      <c r="WWU513" s="101"/>
      <c r="WWV513" s="99"/>
      <c r="WWW513" s="102"/>
      <c r="WWX513" s="103"/>
      <c r="WWY513" s="104"/>
      <c r="WWZ513" s="105"/>
      <c r="WXA513" s="99"/>
      <c r="WXB513" s="99"/>
      <c r="WXC513" s="99"/>
      <c r="WXD513" s="106"/>
      <c r="WXE513" s="99"/>
      <c r="WXF513" s="228"/>
      <c r="WXG513" s="229"/>
      <c r="WXH513" s="110"/>
      <c r="WXI513" s="111"/>
      <c r="WXJ513" s="110"/>
      <c r="WXK513" s="112"/>
      <c r="WXL513" s="230"/>
      <c r="WXM513" s="231"/>
      <c r="WXN513" s="231"/>
      <c r="WXO513" s="232"/>
      <c r="WXP513" s="114"/>
      <c r="WXQ513" s="233"/>
      <c r="WXR513" s="234"/>
      <c r="WXS513" s="233"/>
      <c r="WXT513" s="235"/>
    </row>
    <row r="514" spans="1:16192" ht="35.25" customHeight="1" x14ac:dyDescent="0.3">
      <c r="A514" s="74">
        <v>835</v>
      </c>
      <c r="B514" s="75">
        <v>462</v>
      </c>
      <c r="C514" s="76" t="s">
        <v>1564</v>
      </c>
      <c r="D514" s="77" t="s">
        <v>1821</v>
      </c>
      <c r="E514" s="78" t="s">
        <v>883</v>
      </c>
      <c r="F514" s="77" t="s">
        <v>2646</v>
      </c>
      <c r="G514" s="79" t="s">
        <v>2692</v>
      </c>
      <c r="H514" s="80">
        <v>890907479</v>
      </c>
      <c r="I514" s="136">
        <v>0</v>
      </c>
      <c r="J514" s="136">
        <v>100000000</v>
      </c>
      <c r="K514" s="129"/>
      <c r="L514" s="82" t="s">
        <v>2336</v>
      </c>
      <c r="M514" s="83"/>
      <c r="N514" s="138" t="e" cm="1">
        <f t="array" ref="N514">_xlfn.XLOOKUP(Contrato[[#This Row],[SUPERVISOR TITULAR]],#REF!,#REF!,"",0)</f>
        <v>#REF!</v>
      </c>
      <c r="O514" s="83"/>
      <c r="P514" s="84" t="e" cm="1">
        <f t="array" ref="P514">_xlfn.XLOOKUP(Contrato[[#This Row],[SUPERVISOR SUPLENTE ]],#REF!,#REF!,"",0)</f>
        <v>#REF!</v>
      </c>
      <c r="Q514" s="85">
        <v>992</v>
      </c>
      <c r="R514" s="86" t="e">
        <f>IF(Contrato[[#This Row],[CDP]]="", "", _xlfn.LET(_xlpm.resultado, _xlfn.XLOOKUP(Contrato[[#This Row],[CDP]],#REF!,#REF!, "", 0), IF(_xlpm.resultado=0, "", _xlpm.resultado)))</f>
        <v>#REF!</v>
      </c>
      <c r="S514" s="87" t="e">
        <f>SUMIF(#REF!,Contrato[[#This Row],[CDP]],#REF!)</f>
        <v>#REF!</v>
      </c>
      <c r="T514" s="88" t="e" cm="1">
        <f t="array" ref="T514">_xlfn.XLOOKUP(Contrato[[#This Row],[CDP]],#REF!,#REF!,_xlfn.XLOOKUP(Contrato[[#This Row],[CDP]],#REF!,#REF!,"",0),0)</f>
        <v>#REF!</v>
      </c>
      <c r="U514" s="89" t="e" cm="1">
        <f t="array" ref="U514">+_xlfn.XLOOKUP(Contrato[[#This Row],[RCP]],#REF!,#REF!,"",0)</f>
        <v>#REF!</v>
      </c>
      <c r="V514" s="90" t="e">
        <f>SUMIF(#REF!,Contrato[[#This Row],[RCP]],#REF!)</f>
        <v>#REF!</v>
      </c>
      <c r="W514" s="91"/>
      <c r="X514" s="92" t="e" cm="1">
        <f t="array" ref="X514">+_xlfn.XLOOKUP(Contrato[[#This Row],[CONTRATO]],#REF!,#REF!,0)</f>
        <v>#REF!</v>
      </c>
      <c r="Y514" s="91"/>
      <c r="Z514" s="93" t="e">
        <f>+LEFT(_xlfn.XLOOKUP(#REF!,#REF!,#REF!,"",0),10)</f>
        <v>#REF!</v>
      </c>
      <c r="AA514" s="94" t="e" cm="1">
        <f t="array" ref="AA514">+_xlfn.XLOOKUP(Contrato[[#This Row],[CONTRATO]],#REF!,#REF!,0,0)</f>
        <v>#REF!</v>
      </c>
      <c r="AB514" s="95" t="e">
        <f>+LEFT(_xlfn.XLOOKUP(#REF!,#REF!,#REF!,"",0),10)</f>
        <v>#REF!</v>
      </c>
      <c r="AC514" s="96" t="e" cm="1">
        <f t="array" ref="AC514">+_xlfn.XLOOKUP(Contrato[[#This Row],[CONTRATO]],#REF!,#REF!,0)</f>
        <v>#REF!</v>
      </c>
      <c r="AD514" s="132" t="e" cm="1">
        <f t="array" ref="AD514">+_xlfn.XLOOKUP(Contrato[[#This Row],[CONTRATO]],#REF!,#REF!,0)</f>
        <v>#REF!</v>
      </c>
      <c r="AE514" s="130"/>
      <c r="AF514" s="78" t="s">
        <v>812</v>
      </c>
    </row>
    <row r="515" spans="1:16192" ht="35.25" customHeight="1" x14ac:dyDescent="0.3">
      <c r="A515" s="74">
        <v>589</v>
      </c>
      <c r="B515" s="75">
        <v>463</v>
      </c>
      <c r="C515" s="76" t="s">
        <v>1293</v>
      </c>
      <c r="D515" s="77" t="s">
        <v>1821</v>
      </c>
      <c r="E515" s="78" t="s">
        <v>903</v>
      </c>
      <c r="F515" s="77" t="s">
        <v>909</v>
      </c>
      <c r="G515" s="79" t="s">
        <v>1911</v>
      </c>
      <c r="H515" s="80">
        <v>8104231</v>
      </c>
      <c r="I515" s="81">
        <v>10034700</v>
      </c>
      <c r="J515" s="81">
        <v>68183910</v>
      </c>
      <c r="K515" s="129" t="s">
        <v>2695</v>
      </c>
      <c r="L515" s="82" t="s">
        <v>1734</v>
      </c>
      <c r="M515" s="83" t="s">
        <v>1823</v>
      </c>
      <c r="N515" s="138" t="e" cm="1">
        <f t="array" ref="N515">_xlfn.XLOOKUP(Contrato[[#This Row],[SUPERVISOR TITULAR]],#REF!,#REF!,"",0)</f>
        <v>#REF!</v>
      </c>
      <c r="O515" s="83" t="s">
        <v>1824</v>
      </c>
      <c r="P515" s="84" t="e" cm="1">
        <f t="array" ref="P515">_xlfn.XLOOKUP(Contrato[[#This Row],[SUPERVISOR SUPLENTE ]],#REF!,#REF!,"",0)</f>
        <v>#REF!</v>
      </c>
      <c r="Q515" s="85">
        <v>648</v>
      </c>
      <c r="R515" s="86" t="e">
        <f>IF(Contrato[[#This Row],[CDP]]="", "", _xlfn.LET(_xlpm.resultado, _xlfn.XLOOKUP(Contrato[[#This Row],[CDP]],#REF!,#REF!, "", 0), IF(_xlpm.resultado=0, "", _xlpm.resultado)))</f>
        <v>#REF!</v>
      </c>
      <c r="S515" s="87" t="e">
        <f>SUMIF(#REF!,Contrato[[#This Row],[CDP]],#REF!)</f>
        <v>#REF!</v>
      </c>
      <c r="T515" s="88" t="e" cm="1">
        <f t="array" ref="T515">_xlfn.XLOOKUP(Contrato[[#This Row],[CDP]],#REF!,#REF!,_xlfn.XLOOKUP(Contrato[[#This Row],[CDP]],#REF!,#REF!,"",0),0)</f>
        <v>#REF!</v>
      </c>
      <c r="U515" s="89" t="e" cm="1">
        <f t="array" ref="U515">+_xlfn.XLOOKUP(Contrato[[#This Row],[RCP]],#REF!,#REF!,"",0)</f>
        <v>#REF!</v>
      </c>
      <c r="V515" s="90" t="e">
        <f>SUMIF(#REF!,Contrato[[#This Row],[RCP]],#REF!)</f>
        <v>#REF!</v>
      </c>
      <c r="W515" s="91">
        <v>46220</v>
      </c>
      <c r="X515" s="92" t="e" cm="1">
        <f t="array" ref="X515">+_xlfn.XLOOKUP(Contrato[[#This Row],[CONTRATO]],#REF!,#REF!,0)</f>
        <v>#REF!</v>
      </c>
      <c r="Y515" s="91" t="s">
        <v>1935</v>
      </c>
      <c r="Z515" s="93">
        <v>46225</v>
      </c>
      <c r="AA515" s="94" t="e" cm="1">
        <f t="array" ref="AA515">+_xlfn.XLOOKUP(Contrato[[#This Row],[CONTRATO]],#REF!,#REF!,0,0)</f>
        <v>#REF!</v>
      </c>
      <c r="AB515" s="95">
        <v>46387</v>
      </c>
      <c r="AC515" s="96" t="e" cm="1">
        <f t="array" ref="AC515">+_xlfn.XLOOKUP(Contrato[[#This Row],[CONTRATO]],#REF!,#REF!,0)</f>
        <v>#REF!</v>
      </c>
      <c r="AD515" s="132" t="e" cm="1">
        <f t="array" ref="AD515">+_xlfn.XLOOKUP(Contrato[[#This Row],[CONTRATO]],#REF!,#REF!,0)</f>
        <v>#REF!</v>
      </c>
      <c r="AE515" s="130" t="s">
        <v>2696</v>
      </c>
      <c r="AF515" s="78" t="s">
        <v>2657</v>
      </c>
    </row>
    <row r="516" spans="1:16192" ht="35.25" customHeight="1" x14ac:dyDescent="0.3">
      <c r="A516" s="74">
        <v>657</v>
      </c>
      <c r="B516" s="75">
        <v>464</v>
      </c>
      <c r="C516" s="76" t="s">
        <v>2697</v>
      </c>
      <c r="D516" s="77" t="s">
        <v>1778</v>
      </c>
      <c r="E516" s="78" t="s">
        <v>903</v>
      </c>
      <c r="F516" s="77" t="s">
        <v>909</v>
      </c>
      <c r="G516" s="79" t="s">
        <v>1812</v>
      </c>
      <c r="H516" s="80">
        <v>1039451091</v>
      </c>
      <c r="I516" s="81">
        <v>7884400</v>
      </c>
      <c r="J516" s="81">
        <v>43627013</v>
      </c>
      <c r="K516" s="129" t="s">
        <v>812</v>
      </c>
      <c r="L516" s="82" t="s">
        <v>1734</v>
      </c>
      <c r="M516" s="83" t="s">
        <v>1813</v>
      </c>
      <c r="N516" s="138" t="e" cm="1">
        <f t="array" ref="N516">_xlfn.XLOOKUP(Contrato[[#This Row],[SUPERVISOR TITULAR]],#REF!,#REF!,"",0)</f>
        <v>#REF!</v>
      </c>
      <c r="O516" s="83" t="s">
        <v>1782</v>
      </c>
      <c r="P516" s="84" t="e" cm="1">
        <f t="array" ref="P516">_xlfn.XLOOKUP(Contrato[[#This Row],[SUPERVISOR SUPLENTE ]],#REF!,#REF!,"",0)</f>
        <v>#REF!</v>
      </c>
      <c r="Q516" s="85">
        <v>699</v>
      </c>
      <c r="R516" s="86" t="e">
        <f>IF(Contrato[[#This Row],[CDP]]="", "", _xlfn.LET(_xlpm.resultado, _xlfn.XLOOKUP(Contrato[[#This Row],[CDP]],#REF!,#REF!, "", 0), IF(_xlpm.resultado=0, "", _xlpm.resultado)))</f>
        <v>#REF!</v>
      </c>
      <c r="S516" s="87" t="e">
        <f>SUMIF(#REF!,Contrato[[#This Row],[CDP]],#REF!)</f>
        <v>#REF!</v>
      </c>
      <c r="T516" s="88" t="e" cm="1">
        <f t="array" ref="T516">_xlfn.XLOOKUP(Contrato[[#This Row],[CDP]],#REF!,#REF!,_xlfn.XLOOKUP(Contrato[[#This Row],[CDP]],#REF!,#REF!,"",0),0)</f>
        <v>#REF!</v>
      </c>
      <c r="U516" s="89" t="e" cm="1">
        <f t="array" ref="U516">+_xlfn.XLOOKUP(Contrato[[#This Row],[RCP]],#REF!,#REF!,"",0)</f>
        <v>#REF!</v>
      </c>
      <c r="V516" s="90" t="e">
        <f>SUMIF(#REF!,Contrato[[#This Row],[RCP]],#REF!)</f>
        <v>#REF!</v>
      </c>
      <c r="W516" s="91">
        <v>46218</v>
      </c>
      <c r="X516" s="92" t="e" cm="1">
        <f t="array" ref="X516">+_xlfn.XLOOKUP(Contrato[[#This Row],[CONTRATO]],#REF!,#REF!,0)</f>
        <v>#REF!</v>
      </c>
      <c r="Y516" s="91" t="s">
        <v>1935</v>
      </c>
      <c r="Z516" s="93">
        <v>46218</v>
      </c>
      <c r="AA516" s="94" t="e" cm="1">
        <f t="array" ref="AA516">+_xlfn.XLOOKUP(Contrato[[#This Row],[CONTRATO]],#REF!,#REF!,0,0)</f>
        <v>#REF!</v>
      </c>
      <c r="AB516" s="95">
        <v>46387</v>
      </c>
      <c r="AC516" s="96" t="e" cm="1">
        <f t="array" ref="AC516">+_xlfn.XLOOKUP(Contrato[[#This Row],[CONTRATO]],#REF!,#REF!,0)</f>
        <v>#REF!</v>
      </c>
      <c r="AD516" s="132" t="e" cm="1">
        <f t="array" ref="AD516">+_xlfn.XLOOKUP(Contrato[[#This Row],[CONTRATO]],#REF!,#REF!,0)</f>
        <v>#REF!</v>
      </c>
      <c r="AE516" s="130" t="s">
        <v>2698</v>
      </c>
      <c r="AF516" s="78" t="s">
        <v>2699</v>
      </c>
    </row>
    <row r="517" spans="1:16192" ht="35.25" customHeight="1" x14ac:dyDescent="0.3">
      <c r="A517" s="74">
        <v>656</v>
      </c>
      <c r="B517" s="75">
        <v>465</v>
      </c>
      <c r="C517" s="76" t="s">
        <v>2700</v>
      </c>
      <c r="D517" s="77" t="s">
        <v>1778</v>
      </c>
      <c r="E517" s="78" t="s">
        <v>903</v>
      </c>
      <c r="F517" s="77" t="s">
        <v>909</v>
      </c>
      <c r="G517" s="79" t="s">
        <v>1806</v>
      </c>
      <c r="H517" s="80">
        <v>1017208914</v>
      </c>
      <c r="I517" s="81">
        <v>7884400</v>
      </c>
      <c r="J517" s="81">
        <v>47627013</v>
      </c>
      <c r="K517" s="129" t="s">
        <v>2701</v>
      </c>
      <c r="L517" s="82" t="s">
        <v>1734</v>
      </c>
      <c r="M517" s="83" t="s">
        <v>1808</v>
      </c>
      <c r="N517" s="138" t="e" cm="1">
        <f t="array" ref="N517">_xlfn.XLOOKUP(Contrato[[#This Row],[SUPERVISOR TITULAR]],#REF!,#REF!,"",0)</f>
        <v>#REF!</v>
      </c>
      <c r="O517" s="83" t="s">
        <v>1809</v>
      </c>
      <c r="P517" s="84" t="e" cm="1">
        <f t="array" ref="P517">_xlfn.XLOOKUP(Contrato[[#This Row],[SUPERVISOR SUPLENTE ]],#REF!,#REF!,"",0)</f>
        <v>#REF!</v>
      </c>
      <c r="Q517" s="85">
        <v>706</v>
      </c>
      <c r="R517" s="86" t="e">
        <f>IF(Contrato[[#This Row],[CDP]]="", "", _xlfn.LET(_xlpm.resultado, _xlfn.XLOOKUP(Contrato[[#This Row],[CDP]],#REF!,#REF!, "", 0), IF(_xlpm.resultado=0, "", _xlpm.resultado)))</f>
        <v>#REF!</v>
      </c>
      <c r="S517" s="87" t="e">
        <f>SUMIF(#REF!,Contrato[[#This Row],[CDP]],#REF!)</f>
        <v>#REF!</v>
      </c>
      <c r="T517" s="88" t="e" cm="1">
        <f t="array" ref="T517">_xlfn.XLOOKUP(Contrato[[#This Row],[CDP]],#REF!,#REF!,_xlfn.XLOOKUP(Contrato[[#This Row],[CDP]],#REF!,#REF!,"",0),0)</f>
        <v>#REF!</v>
      </c>
      <c r="U517" s="89" t="e" cm="1">
        <f t="array" ref="U517">+_xlfn.XLOOKUP(Contrato[[#This Row],[RCP]],#REF!,#REF!,"",0)</f>
        <v>#REF!</v>
      </c>
      <c r="V517" s="90" t="e">
        <f>SUMIF(#REF!,Contrato[[#This Row],[RCP]],#REF!)</f>
        <v>#REF!</v>
      </c>
      <c r="W517" s="91">
        <v>46218</v>
      </c>
      <c r="X517" s="92" t="e" cm="1">
        <f t="array" ref="X517">+_xlfn.XLOOKUP(Contrato[[#This Row],[CONTRATO]],#REF!,#REF!,0)</f>
        <v>#REF!</v>
      </c>
      <c r="Y517" s="91" t="s">
        <v>1935</v>
      </c>
      <c r="Z517" s="93">
        <v>46218</v>
      </c>
      <c r="AA517" s="94" t="e" cm="1">
        <f t="array" ref="AA517">+_xlfn.XLOOKUP(Contrato[[#This Row],[CONTRATO]],#REF!,#REF!,0,0)</f>
        <v>#REF!</v>
      </c>
      <c r="AB517" s="95">
        <v>46387</v>
      </c>
      <c r="AC517" s="96" t="e" cm="1">
        <f t="array" ref="AC517">+_xlfn.XLOOKUP(Contrato[[#This Row],[CONTRATO]],#REF!,#REF!,0)</f>
        <v>#REF!</v>
      </c>
      <c r="AD517" s="132" t="e" cm="1">
        <f t="array" ref="AD517">+_xlfn.XLOOKUP(Contrato[[#This Row],[CONTRATO]],#REF!,#REF!,0)</f>
        <v>#REF!</v>
      </c>
      <c r="AE517" s="130" t="s">
        <v>2702</v>
      </c>
      <c r="AF517" s="78" t="s">
        <v>2699</v>
      </c>
    </row>
    <row r="518" spans="1:16192" ht="35.25" customHeight="1" x14ac:dyDescent="0.3">
      <c r="A518" s="74">
        <v>658</v>
      </c>
      <c r="B518" s="75">
        <v>466</v>
      </c>
      <c r="C518" s="76" t="s">
        <v>1459</v>
      </c>
      <c r="D518" s="77" t="s">
        <v>1778</v>
      </c>
      <c r="E518" s="78" t="s">
        <v>903</v>
      </c>
      <c r="F518" s="77" t="s">
        <v>909</v>
      </c>
      <c r="G518" s="79" t="s">
        <v>1815</v>
      </c>
      <c r="H518" s="80">
        <v>43689871</v>
      </c>
      <c r="I518" s="81">
        <v>7884400</v>
      </c>
      <c r="J518" s="81">
        <v>47627013</v>
      </c>
      <c r="K518" s="129" t="s">
        <v>2701</v>
      </c>
      <c r="L518" s="82" t="s">
        <v>1734</v>
      </c>
      <c r="M518" s="83" t="s">
        <v>1808</v>
      </c>
      <c r="N518" s="138" t="e" cm="1">
        <f t="array" ref="N518">_xlfn.XLOOKUP(Contrato[[#This Row],[SUPERVISOR TITULAR]],#REF!,#REF!,"",0)</f>
        <v>#REF!</v>
      </c>
      <c r="O518" s="83" t="s">
        <v>1809</v>
      </c>
      <c r="P518" s="84" t="e" cm="1">
        <f t="array" ref="P518">_xlfn.XLOOKUP(Contrato[[#This Row],[SUPERVISOR SUPLENTE ]],#REF!,#REF!,"",0)</f>
        <v>#REF!</v>
      </c>
      <c r="Q518" s="85">
        <v>705</v>
      </c>
      <c r="R518" s="86" t="e">
        <f>IF(Contrato[[#This Row],[CDP]]="", "", _xlfn.LET(_xlpm.resultado, _xlfn.XLOOKUP(Contrato[[#This Row],[CDP]],#REF!,#REF!, "", 0), IF(_xlpm.resultado=0, "", _xlpm.resultado)))</f>
        <v>#REF!</v>
      </c>
      <c r="S518" s="87" t="e">
        <f>SUMIF(#REF!,Contrato[[#This Row],[CDP]],#REF!)</f>
        <v>#REF!</v>
      </c>
      <c r="T518" s="88" t="e" cm="1">
        <f t="array" ref="T518">_xlfn.XLOOKUP(Contrato[[#This Row],[CDP]],#REF!,#REF!,_xlfn.XLOOKUP(Contrato[[#This Row],[CDP]],#REF!,#REF!,"",0),0)</f>
        <v>#REF!</v>
      </c>
      <c r="U518" s="89" t="e" cm="1">
        <f t="array" ref="U518">+_xlfn.XLOOKUP(Contrato[[#This Row],[RCP]],#REF!,#REF!,"",0)</f>
        <v>#REF!</v>
      </c>
      <c r="V518" s="90" t="e">
        <f>SUMIF(#REF!,Contrato[[#This Row],[RCP]],#REF!)</f>
        <v>#REF!</v>
      </c>
      <c r="W518" s="91">
        <v>46218</v>
      </c>
      <c r="X518" s="92" t="e" cm="1">
        <f t="array" ref="X518">+_xlfn.XLOOKUP(Contrato[[#This Row],[CONTRATO]],#REF!,#REF!,0)</f>
        <v>#REF!</v>
      </c>
      <c r="Y518" s="91" t="s">
        <v>1935</v>
      </c>
      <c r="Z518" s="93">
        <v>46218</v>
      </c>
      <c r="AA518" s="94" t="e" cm="1">
        <f t="array" ref="AA518">+_xlfn.XLOOKUP(Contrato[[#This Row],[CONTRATO]],#REF!,#REF!,0,0)</f>
        <v>#REF!</v>
      </c>
      <c r="AB518" s="95">
        <v>46387</v>
      </c>
      <c r="AC518" s="96" t="e" cm="1">
        <f t="array" ref="AC518">+_xlfn.XLOOKUP(Contrato[[#This Row],[CONTRATO]],#REF!,#REF!,0)</f>
        <v>#REF!</v>
      </c>
      <c r="AD518" s="132" t="e" cm="1">
        <f t="array" ref="AD518">+_xlfn.XLOOKUP(Contrato[[#This Row],[CONTRATO]],#REF!,#REF!,0)</f>
        <v>#REF!</v>
      </c>
      <c r="AE518" s="130" t="s">
        <v>2703</v>
      </c>
      <c r="AF518" s="78" t="s">
        <v>2699</v>
      </c>
    </row>
    <row r="519" spans="1:16192" ht="35.25" customHeight="1" x14ac:dyDescent="0.3">
      <c r="A519" s="74">
        <v>584</v>
      </c>
      <c r="B519" s="75">
        <v>467</v>
      </c>
      <c r="C519" s="76" t="s">
        <v>2704</v>
      </c>
      <c r="D519" s="77" t="s">
        <v>1821</v>
      </c>
      <c r="E519" s="78" t="s">
        <v>903</v>
      </c>
      <c r="F519" s="77" t="s">
        <v>909</v>
      </c>
      <c r="G519" s="79" t="s">
        <v>2705</v>
      </c>
      <c r="H519" s="80">
        <v>1048017635</v>
      </c>
      <c r="I519" s="81">
        <v>7884400</v>
      </c>
      <c r="J519" s="81">
        <v>47787320</v>
      </c>
      <c r="K519" s="129" t="s">
        <v>2706</v>
      </c>
      <c r="L519" s="82" t="s">
        <v>1734</v>
      </c>
      <c r="M519" s="83" t="s">
        <v>1827</v>
      </c>
      <c r="N519" s="138" t="e" cm="1">
        <f t="array" ref="N519">_xlfn.XLOOKUP(Contrato[[#This Row],[SUPERVISOR TITULAR]],#REF!,#REF!,"",0)</f>
        <v>#REF!</v>
      </c>
      <c r="O519" s="83" t="s">
        <v>1828</v>
      </c>
      <c r="P519" s="84" t="e" cm="1">
        <f t="array" ref="P519">_xlfn.XLOOKUP(Contrato[[#This Row],[SUPERVISOR SUPLENTE ]],#REF!,#REF!,"",0)</f>
        <v>#REF!</v>
      </c>
      <c r="Q519" s="85">
        <v>653</v>
      </c>
      <c r="R519" s="86" t="e">
        <f>IF(Contrato[[#This Row],[CDP]]="", "", _xlfn.LET(_xlpm.resultado, _xlfn.XLOOKUP(Contrato[[#This Row],[CDP]],#REF!,#REF!, "", 0), IF(_xlpm.resultado=0, "", _xlpm.resultado)))</f>
        <v>#REF!</v>
      </c>
      <c r="S519" s="87" t="e">
        <f>SUMIF(#REF!,Contrato[[#This Row],[CDP]],#REF!)</f>
        <v>#REF!</v>
      </c>
      <c r="T519" s="88" t="e" cm="1">
        <f t="array" ref="T519">_xlfn.XLOOKUP(Contrato[[#This Row],[CDP]],#REF!,#REF!,_xlfn.XLOOKUP(Contrato[[#This Row],[CDP]],#REF!,#REF!,"",0),0)</f>
        <v>#REF!</v>
      </c>
      <c r="U519" s="89" t="e" cm="1">
        <f t="array" ref="U519">+_xlfn.XLOOKUP(Contrato[[#This Row],[RCP]],#REF!,#REF!,"",0)</f>
        <v>#REF!</v>
      </c>
      <c r="V519" s="90" t="e">
        <f>SUMIF(#REF!,Contrato[[#This Row],[RCP]],#REF!)</f>
        <v>#REF!</v>
      </c>
      <c r="W519" s="91">
        <v>46220</v>
      </c>
      <c r="X519" s="92" t="e" cm="1">
        <f t="array" ref="X519">+_xlfn.XLOOKUP(Contrato[[#This Row],[CONTRATO]],#REF!,#REF!,0)</f>
        <v>#REF!</v>
      </c>
      <c r="Y519" s="91" t="s">
        <v>1935</v>
      </c>
      <c r="Z519" s="93">
        <v>46225</v>
      </c>
      <c r="AA519" s="94" t="e" cm="1">
        <f t="array" ref="AA519">+_xlfn.XLOOKUP(Contrato[[#This Row],[CONTRATO]],#REF!,#REF!,0,0)</f>
        <v>#REF!</v>
      </c>
      <c r="AB519" s="95">
        <v>46387</v>
      </c>
      <c r="AC519" s="96" t="e" cm="1">
        <f t="array" ref="AC519">+_xlfn.XLOOKUP(Contrato[[#This Row],[CONTRATO]],#REF!,#REF!,0)</f>
        <v>#REF!</v>
      </c>
      <c r="AD519" s="132" t="e" cm="1">
        <f t="array" ref="AD519">+_xlfn.XLOOKUP(Contrato[[#This Row],[CONTRATO]],#REF!,#REF!,0)</f>
        <v>#REF!</v>
      </c>
      <c r="AE519" s="130" t="s">
        <v>2707</v>
      </c>
      <c r="AF519" s="78" t="s">
        <v>2657</v>
      </c>
    </row>
    <row r="520" spans="1:16192" ht="35.25" customHeight="1" x14ac:dyDescent="0.3">
      <c r="A520" s="74">
        <v>583</v>
      </c>
      <c r="B520" s="75">
        <v>468</v>
      </c>
      <c r="C520" s="76" t="s">
        <v>2681</v>
      </c>
      <c r="D520" s="77" t="s">
        <v>1821</v>
      </c>
      <c r="E520" s="78" t="s">
        <v>903</v>
      </c>
      <c r="F520" s="77" t="s">
        <v>909</v>
      </c>
      <c r="G520" s="79" t="s">
        <v>2708</v>
      </c>
      <c r="H520" s="80">
        <v>1017158131</v>
      </c>
      <c r="I520" s="81">
        <v>7884400</v>
      </c>
      <c r="J520" s="81">
        <v>41787320</v>
      </c>
      <c r="K520" s="129" t="s">
        <v>812</v>
      </c>
      <c r="L520" s="82" t="s">
        <v>1734</v>
      </c>
      <c r="M520" s="83" t="s">
        <v>1824</v>
      </c>
      <c r="N520" s="138" t="e" cm="1">
        <f t="array" ref="N520">_xlfn.XLOOKUP(Contrato[[#This Row],[SUPERVISOR TITULAR]],#REF!,#REF!,"",0)</f>
        <v>#REF!</v>
      </c>
      <c r="O520" s="83" t="s">
        <v>1823</v>
      </c>
      <c r="P520" s="84" t="e" cm="1">
        <f t="array" ref="P520">_xlfn.XLOOKUP(Contrato[[#This Row],[SUPERVISOR SUPLENTE ]],#REF!,#REF!,"",0)</f>
        <v>#REF!</v>
      </c>
      <c r="Q520" s="85">
        <v>644</v>
      </c>
      <c r="R520" s="86" t="e">
        <f>IF(Contrato[[#This Row],[CDP]]="", "", _xlfn.LET(_xlpm.resultado, _xlfn.XLOOKUP(Contrato[[#This Row],[CDP]],#REF!,#REF!, "", 0), IF(_xlpm.resultado=0, "", _xlpm.resultado)))</f>
        <v>#REF!</v>
      </c>
      <c r="S520" s="87" t="e">
        <f>SUMIF(#REF!,Contrato[[#This Row],[CDP]],#REF!)</f>
        <v>#REF!</v>
      </c>
      <c r="T520" s="88" t="e" cm="1">
        <f t="array" ref="T520">_xlfn.XLOOKUP(Contrato[[#This Row],[CDP]],#REF!,#REF!,_xlfn.XLOOKUP(Contrato[[#This Row],[CDP]],#REF!,#REF!,"",0),0)</f>
        <v>#REF!</v>
      </c>
      <c r="U520" s="89" t="e" cm="1">
        <f t="array" ref="U520">+_xlfn.XLOOKUP(Contrato[[#This Row],[RCP]],#REF!,#REF!,"",0)</f>
        <v>#REF!</v>
      </c>
      <c r="V520" s="90" t="e">
        <f>SUMIF(#REF!,Contrato[[#This Row],[RCP]],#REF!)</f>
        <v>#REF!</v>
      </c>
      <c r="W520" s="91">
        <v>46220</v>
      </c>
      <c r="X520" s="92" t="e" cm="1">
        <f t="array" ref="X520">+_xlfn.XLOOKUP(Contrato[[#This Row],[CONTRATO]],#REF!,#REF!,0)</f>
        <v>#REF!</v>
      </c>
      <c r="Y520" s="91" t="s">
        <v>1935</v>
      </c>
      <c r="Z520" s="93">
        <v>46220</v>
      </c>
      <c r="AA520" s="94" t="e" cm="1">
        <f t="array" ref="AA520">+_xlfn.XLOOKUP(Contrato[[#This Row],[CONTRATO]],#REF!,#REF!,0,0)</f>
        <v>#REF!</v>
      </c>
      <c r="AB520" s="95">
        <v>46387</v>
      </c>
      <c r="AC520" s="96" t="e" cm="1">
        <f t="array" ref="AC520">+_xlfn.XLOOKUP(Contrato[[#This Row],[CONTRATO]],#REF!,#REF!,0)</f>
        <v>#REF!</v>
      </c>
      <c r="AD520" s="132" t="e" cm="1">
        <f t="array" ref="AD520">+_xlfn.XLOOKUP(Contrato[[#This Row],[CONTRATO]],#REF!,#REF!,0)</f>
        <v>#REF!</v>
      </c>
      <c r="AE520" s="130" t="s">
        <v>2709</v>
      </c>
      <c r="AF520" s="78" t="s">
        <v>2657</v>
      </c>
    </row>
    <row r="521" spans="1:16192" ht="35.25" customHeight="1" x14ac:dyDescent="0.3">
      <c r="A521" s="74">
        <v>611</v>
      </c>
      <c r="B521" s="75">
        <v>469</v>
      </c>
      <c r="C521" s="76" t="s">
        <v>2710</v>
      </c>
      <c r="D521" s="77" t="s">
        <v>1821</v>
      </c>
      <c r="E521" s="78" t="s">
        <v>903</v>
      </c>
      <c r="F521" s="77" t="s">
        <v>2646</v>
      </c>
      <c r="G521" s="79" t="s">
        <v>2711</v>
      </c>
      <c r="H521" s="80">
        <v>811010042</v>
      </c>
      <c r="I521" s="136">
        <v>0</v>
      </c>
      <c r="J521" s="136">
        <v>180000000</v>
      </c>
      <c r="K521" s="129" t="s">
        <v>812</v>
      </c>
      <c r="L521" s="82" t="s">
        <v>2648</v>
      </c>
      <c r="M521" s="83" t="s">
        <v>1827</v>
      </c>
      <c r="N521" s="138" t="e" cm="1">
        <f t="array" ref="N521">_xlfn.XLOOKUP(Contrato[[#This Row],[SUPERVISOR TITULAR]],#REF!,#REF!,"",0)</f>
        <v>#REF!</v>
      </c>
      <c r="O521" s="83" t="s">
        <v>1828</v>
      </c>
      <c r="P521" s="84" t="e" cm="1">
        <f t="array" ref="P521">_xlfn.XLOOKUP(Contrato[[#This Row],[SUPERVISOR SUPLENTE ]],#REF!,#REF!,"",0)</f>
        <v>#REF!</v>
      </c>
      <c r="Q521" s="85">
        <v>788</v>
      </c>
      <c r="R521" s="86" t="e">
        <f>IF(Contrato[[#This Row],[CDP]]="", "", _xlfn.LET(_xlpm.resultado, _xlfn.XLOOKUP(Contrato[[#This Row],[CDP]],#REF!,#REF!, "", 0), IF(_xlpm.resultado=0, "", _xlpm.resultado)))</f>
        <v>#REF!</v>
      </c>
      <c r="S521" s="87" t="e">
        <f>SUMIF(#REF!,Contrato[[#This Row],[CDP]],#REF!)</f>
        <v>#REF!</v>
      </c>
      <c r="T521" s="88" t="e" cm="1">
        <f t="array" ref="T521">_xlfn.XLOOKUP(Contrato[[#This Row],[CDP]],#REF!,#REF!,_xlfn.XLOOKUP(Contrato[[#This Row],[CDP]],#REF!,#REF!,"",0),0)</f>
        <v>#REF!</v>
      </c>
      <c r="U521" s="89" t="e" cm="1">
        <f t="array" ref="U521">+_xlfn.XLOOKUP(Contrato[[#This Row],[RCP]],#REF!,#REF!,"",0)</f>
        <v>#REF!</v>
      </c>
      <c r="V521" s="90" t="e">
        <f>SUMIF(#REF!,Contrato[[#This Row],[RCP]],#REF!)</f>
        <v>#REF!</v>
      </c>
      <c r="W521" s="91">
        <v>46217</v>
      </c>
      <c r="X521" s="92" t="e" cm="1">
        <f t="array" ref="X521">+_xlfn.XLOOKUP(Contrato[[#This Row],[CONTRATO]],#REF!,#REF!,0)</f>
        <v>#REF!</v>
      </c>
      <c r="Y521" s="91">
        <v>46225</v>
      </c>
      <c r="Z521" s="93">
        <v>46226</v>
      </c>
      <c r="AA521" s="94" t="e" cm="1">
        <f t="array" ref="AA521">+_xlfn.XLOOKUP(Contrato[[#This Row],[CONTRATO]],#REF!,#REF!,0,0)</f>
        <v>#REF!</v>
      </c>
      <c r="AB521" s="95">
        <v>46386</v>
      </c>
      <c r="AC521" s="96" t="e" cm="1">
        <f t="array" ref="AC521">+_xlfn.XLOOKUP(Contrato[[#This Row],[CONTRATO]],#REF!,#REF!,0)</f>
        <v>#REF!</v>
      </c>
      <c r="AD521" s="132" t="e" cm="1">
        <f t="array" ref="AD521">+_xlfn.XLOOKUP(Contrato[[#This Row],[CONTRATO]],#REF!,#REF!,0)</f>
        <v>#REF!</v>
      </c>
      <c r="AE521" s="130" t="s">
        <v>2712</v>
      </c>
      <c r="AF521" s="78" t="s">
        <v>2694</v>
      </c>
    </row>
    <row r="522" spans="1:16192" ht="35.25" customHeight="1" x14ac:dyDescent="0.3">
      <c r="A522" s="74">
        <v>582</v>
      </c>
      <c r="B522" s="75">
        <v>470</v>
      </c>
      <c r="C522" s="76" t="s">
        <v>2681</v>
      </c>
      <c r="D522" s="77" t="s">
        <v>1821</v>
      </c>
      <c r="E522" s="78" t="s">
        <v>903</v>
      </c>
      <c r="F522" s="77" t="s">
        <v>909</v>
      </c>
      <c r="G522" s="79" t="s">
        <v>1905</v>
      </c>
      <c r="H522" s="80">
        <v>1214732919</v>
      </c>
      <c r="I522" s="81">
        <v>7884400</v>
      </c>
      <c r="J522" s="81">
        <v>41787320</v>
      </c>
      <c r="K522" s="129" t="s">
        <v>812</v>
      </c>
      <c r="L522" s="82" t="s">
        <v>1734</v>
      </c>
      <c r="M522" s="83" t="s">
        <v>1823</v>
      </c>
      <c r="N522" s="138" t="e" cm="1">
        <f t="array" ref="N522">_xlfn.XLOOKUP(Contrato[[#This Row],[SUPERVISOR TITULAR]],#REF!,#REF!,"",0)</f>
        <v>#REF!</v>
      </c>
      <c r="O522" s="83" t="s">
        <v>1824</v>
      </c>
      <c r="P522" s="84" t="e" cm="1">
        <f t="array" ref="P522">_xlfn.XLOOKUP(Contrato[[#This Row],[SUPERVISOR SUPLENTE ]],#REF!,#REF!,"",0)</f>
        <v>#REF!</v>
      </c>
      <c r="Q522" s="85">
        <v>656</v>
      </c>
      <c r="R522" s="86" t="e">
        <f>IF(Contrato[[#This Row],[CDP]]="", "", _xlfn.LET(_xlpm.resultado, _xlfn.XLOOKUP(Contrato[[#This Row],[CDP]],#REF!,#REF!, "", 0), IF(_xlpm.resultado=0, "", _xlpm.resultado)))</f>
        <v>#REF!</v>
      </c>
      <c r="S522" s="87" t="e">
        <f>SUMIF(#REF!,Contrato[[#This Row],[CDP]],#REF!)</f>
        <v>#REF!</v>
      </c>
      <c r="T522" s="88" t="e" cm="1">
        <f t="array" ref="T522">_xlfn.XLOOKUP(Contrato[[#This Row],[CDP]],#REF!,#REF!,_xlfn.XLOOKUP(Contrato[[#This Row],[CDP]],#REF!,#REF!,"",0),0)</f>
        <v>#REF!</v>
      </c>
      <c r="U522" s="89" t="e" cm="1">
        <f t="array" ref="U522">+_xlfn.XLOOKUP(Contrato[[#This Row],[RCP]],#REF!,#REF!,"",0)</f>
        <v>#REF!</v>
      </c>
      <c r="V522" s="90" t="e">
        <f>SUMIF(#REF!,Contrato[[#This Row],[RCP]],#REF!)</f>
        <v>#REF!</v>
      </c>
      <c r="W522" s="91">
        <v>46220</v>
      </c>
      <c r="X522" s="92" t="e" cm="1">
        <f t="array" ref="X522">+_xlfn.XLOOKUP(Contrato[[#This Row],[CONTRATO]],#REF!,#REF!,0)</f>
        <v>#REF!</v>
      </c>
      <c r="Y522" s="91" t="s">
        <v>1935</v>
      </c>
      <c r="Z522" s="93">
        <v>46225</v>
      </c>
      <c r="AA522" s="94" t="e" cm="1">
        <f t="array" ref="AA522">+_xlfn.XLOOKUP(Contrato[[#This Row],[CONTRATO]],#REF!,#REF!,0,0)</f>
        <v>#REF!</v>
      </c>
      <c r="AB522" s="95">
        <v>46387</v>
      </c>
      <c r="AC522" s="96" t="e" cm="1">
        <f t="array" ref="AC522">+_xlfn.XLOOKUP(Contrato[[#This Row],[CONTRATO]],#REF!,#REF!,0)</f>
        <v>#REF!</v>
      </c>
      <c r="AD522" s="132" t="e" cm="1">
        <f t="array" ref="AD522">+_xlfn.XLOOKUP(Contrato[[#This Row],[CONTRATO]],#REF!,#REF!,0)</f>
        <v>#REF!</v>
      </c>
      <c r="AE522" s="130" t="s">
        <v>2713</v>
      </c>
      <c r="AF522" s="78" t="s">
        <v>2657</v>
      </c>
    </row>
    <row r="523" spans="1:16192" ht="35.25" customHeight="1" x14ac:dyDescent="0.3">
      <c r="A523" s="74">
        <v>551</v>
      </c>
      <c r="B523" s="75">
        <v>471</v>
      </c>
      <c r="C523" s="76" t="s">
        <v>2714</v>
      </c>
      <c r="D523" s="77" t="s">
        <v>1753</v>
      </c>
      <c r="E523" s="78" t="s">
        <v>903</v>
      </c>
      <c r="F523" s="77" t="s">
        <v>909</v>
      </c>
      <c r="G523" s="79" t="s">
        <v>1969</v>
      </c>
      <c r="H523" s="80">
        <v>43746722</v>
      </c>
      <c r="I523" s="81">
        <v>7884400</v>
      </c>
      <c r="J523" s="136">
        <v>44152640</v>
      </c>
      <c r="K523" s="129" t="s">
        <v>812</v>
      </c>
      <c r="L523" s="82" t="s">
        <v>1734</v>
      </c>
      <c r="M523" s="83" t="s">
        <v>1798</v>
      </c>
      <c r="N523" s="138" t="e" cm="1">
        <f t="array" ref="N523">_xlfn.XLOOKUP(Contrato[[#This Row],[SUPERVISOR TITULAR]],#REF!,#REF!,"",0)</f>
        <v>#REF!</v>
      </c>
      <c r="O523" s="83" t="s">
        <v>1799</v>
      </c>
      <c r="P523" s="84" t="e" cm="1">
        <f t="array" ref="P523">_xlfn.XLOOKUP(Contrato[[#This Row],[SUPERVISOR SUPLENTE ]],#REF!,#REF!,"",0)</f>
        <v>#REF!</v>
      </c>
      <c r="Q523" s="85">
        <v>608</v>
      </c>
      <c r="R523" s="86" t="e">
        <f>IF(Contrato[[#This Row],[CDP]]="", "", _xlfn.LET(_xlpm.resultado, _xlfn.XLOOKUP(Contrato[[#This Row],[CDP]],#REF!,#REF!, "", 0), IF(_xlpm.resultado=0, "", _xlpm.resultado)))</f>
        <v>#REF!</v>
      </c>
      <c r="S523" s="87" t="e">
        <f>SUMIF(#REF!,Contrato[[#This Row],[CDP]],#REF!)</f>
        <v>#REF!</v>
      </c>
      <c r="T523" s="88" t="e" cm="1">
        <f t="array" ref="T523">_xlfn.XLOOKUP(Contrato[[#This Row],[CDP]],#REF!,#REF!,_xlfn.XLOOKUP(Contrato[[#This Row],[CDP]],#REF!,#REF!,"",0),0)</f>
        <v>#REF!</v>
      </c>
      <c r="U523" s="89" t="e" cm="1">
        <f t="array" ref="U523">+_xlfn.XLOOKUP(Contrato[[#This Row],[RCP]],#REF!,#REF!,"",0)</f>
        <v>#REF!</v>
      </c>
      <c r="V523" s="90" t="e">
        <f>SUMIF(#REF!,Contrato[[#This Row],[RCP]],#REF!)</f>
        <v>#REF!</v>
      </c>
      <c r="W523" s="91">
        <v>46226</v>
      </c>
      <c r="X523" s="92" t="e" cm="1">
        <f t="array" ref="X523">+_xlfn.XLOOKUP(Contrato[[#This Row],[CONTRATO]],#REF!,#REF!,0)</f>
        <v>#REF!</v>
      </c>
      <c r="Y523" s="91" t="s">
        <v>1935</v>
      </c>
      <c r="Z523" s="93">
        <v>46230</v>
      </c>
      <c r="AA523" s="94" t="e" cm="1">
        <f t="array" ref="AA523">+_xlfn.XLOOKUP(Contrato[[#This Row],[CONTRATO]],#REF!,#REF!,0,0)</f>
        <v>#REF!</v>
      </c>
      <c r="AB523" s="95">
        <v>46387</v>
      </c>
      <c r="AC523" s="96" t="e" cm="1">
        <f t="array" ref="AC523">+_xlfn.XLOOKUP(Contrato[[#This Row],[CONTRATO]],#REF!,#REF!,0)</f>
        <v>#REF!</v>
      </c>
      <c r="AD523" s="132" t="e" cm="1">
        <f t="array" ref="AD523">+_xlfn.XLOOKUP(Contrato[[#This Row],[CONTRATO]],#REF!,#REF!,0)</f>
        <v>#REF!</v>
      </c>
      <c r="AE523" s="130" t="s">
        <v>2715</v>
      </c>
      <c r="AF523" s="78" t="s">
        <v>2716</v>
      </c>
    </row>
    <row r="524" spans="1:16192" ht="35.25" customHeight="1" x14ac:dyDescent="0.3">
      <c r="A524" s="74">
        <v>556</v>
      </c>
      <c r="B524" s="75">
        <v>472</v>
      </c>
      <c r="C524" s="76" t="s">
        <v>990</v>
      </c>
      <c r="D524" s="77" t="s">
        <v>1753</v>
      </c>
      <c r="E524" s="78" t="s">
        <v>903</v>
      </c>
      <c r="F524" s="77" t="s">
        <v>909</v>
      </c>
      <c r="G524" s="79" t="s">
        <v>1972</v>
      </c>
      <c r="H524" s="80">
        <v>43628388</v>
      </c>
      <c r="I524" s="81">
        <v>11941293</v>
      </c>
      <c r="J524" s="81">
        <v>66871241</v>
      </c>
      <c r="K524" s="129" t="s">
        <v>1973</v>
      </c>
      <c r="L524" s="82" t="s">
        <v>1734</v>
      </c>
      <c r="M524" s="83" t="s">
        <v>1798</v>
      </c>
      <c r="N524" s="138" t="e" cm="1">
        <f t="array" ref="N524">_xlfn.XLOOKUP(Contrato[[#This Row],[SUPERVISOR TITULAR]],#REF!,#REF!,"",0)</f>
        <v>#REF!</v>
      </c>
      <c r="O524" s="83" t="s">
        <v>1843</v>
      </c>
      <c r="P524" s="84" t="e" cm="1">
        <f t="array" ref="P524">_xlfn.XLOOKUP(Contrato[[#This Row],[SUPERVISOR SUPLENTE ]],#REF!,#REF!,"",0)</f>
        <v>#REF!</v>
      </c>
      <c r="Q524" s="85">
        <v>613</v>
      </c>
      <c r="R524" s="86" t="e">
        <f>IF(Contrato[[#This Row],[CDP]]="", "", _xlfn.LET(_xlpm.resultado, _xlfn.XLOOKUP(Contrato[[#This Row],[CDP]],#REF!,#REF!, "", 0), IF(_xlpm.resultado=0, "", _xlpm.resultado)))</f>
        <v>#REF!</v>
      </c>
      <c r="S524" s="87" t="e">
        <f>SUMIF(#REF!,Contrato[[#This Row],[CDP]],#REF!)</f>
        <v>#REF!</v>
      </c>
      <c r="T524" s="88" t="e" cm="1">
        <f t="array" ref="T524">_xlfn.XLOOKUP(Contrato[[#This Row],[CDP]],#REF!,#REF!,_xlfn.XLOOKUP(Contrato[[#This Row],[CDP]],#REF!,#REF!,"",0),0)</f>
        <v>#REF!</v>
      </c>
      <c r="U524" s="89" t="e" cm="1">
        <f t="array" ref="U524">+_xlfn.XLOOKUP(Contrato[[#This Row],[RCP]],#REF!,#REF!,"",0)</f>
        <v>#REF!</v>
      </c>
      <c r="V524" s="90" t="e">
        <f>SUMIF(#REF!,Contrato[[#This Row],[RCP]],#REF!)</f>
        <v>#REF!</v>
      </c>
      <c r="W524" s="91">
        <v>46225</v>
      </c>
      <c r="X524" s="92" t="e" cm="1">
        <f t="array" ref="X524">+_xlfn.XLOOKUP(Contrato[[#This Row],[CONTRATO]],#REF!,#REF!,0)</f>
        <v>#REF!</v>
      </c>
      <c r="Y524" s="91" t="s">
        <v>1935</v>
      </c>
      <c r="Z524" s="93">
        <v>46230</v>
      </c>
      <c r="AA524" s="94" t="e" cm="1">
        <f t="array" ref="AA524">+_xlfn.XLOOKUP(Contrato[[#This Row],[CONTRATO]],#REF!,#REF!,0,0)</f>
        <v>#REF!</v>
      </c>
      <c r="AB524" s="95">
        <v>46387</v>
      </c>
      <c r="AC524" s="96" t="e" cm="1">
        <f t="array" ref="AC524">+_xlfn.XLOOKUP(Contrato[[#This Row],[CONTRATO]],#REF!,#REF!,0)</f>
        <v>#REF!</v>
      </c>
      <c r="AD524" s="132" t="e" cm="1">
        <f t="array" ref="AD524">+_xlfn.XLOOKUP(Contrato[[#This Row],[CONTRATO]],#REF!,#REF!,0)</f>
        <v>#REF!</v>
      </c>
      <c r="AE524" s="137" t="s">
        <v>2717</v>
      </c>
      <c r="AF524" s="78" t="s">
        <v>2640</v>
      </c>
    </row>
    <row r="525" spans="1:16192" ht="35.25" customHeight="1" x14ac:dyDescent="0.3">
      <c r="A525" s="74">
        <v>107</v>
      </c>
      <c r="B525" s="73">
        <v>473</v>
      </c>
      <c r="C525" s="76" t="s">
        <v>983</v>
      </c>
      <c r="D525" s="77" t="s">
        <v>1753</v>
      </c>
      <c r="E525" s="78" t="s">
        <v>900</v>
      </c>
      <c r="F525" s="77" t="s">
        <v>1736</v>
      </c>
      <c r="G525" s="79" t="s">
        <v>2718</v>
      </c>
      <c r="H525" s="80">
        <v>900306068</v>
      </c>
      <c r="I525" s="81">
        <v>0</v>
      </c>
      <c r="J525" s="81">
        <v>38400000</v>
      </c>
      <c r="K525" s="129" t="s">
        <v>2719</v>
      </c>
      <c r="L525" s="82" t="s">
        <v>1743</v>
      </c>
      <c r="M525" s="83" t="s">
        <v>1976</v>
      </c>
      <c r="N525" s="138" t="e" cm="1">
        <f t="array" ref="N525">_xlfn.XLOOKUP(Contrato[[#This Row],[SUPERVISOR TITULAR]],#REF!,#REF!,"",0)</f>
        <v>#REF!</v>
      </c>
      <c r="O525" s="83" t="s">
        <v>1799</v>
      </c>
      <c r="P525" s="84" t="e" cm="1">
        <f t="array" ref="P525">_xlfn.XLOOKUP(Contrato[[#This Row],[SUPERVISOR SUPLENTE ]],#REF!,#REF!,"",0)</f>
        <v>#REF!</v>
      </c>
      <c r="Q525" s="85">
        <v>602</v>
      </c>
      <c r="R525" s="86" t="e">
        <f>IF(Contrato[[#This Row],[CDP]]="", "", _xlfn.LET(_xlpm.resultado, _xlfn.XLOOKUP(Contrato[[#This Row],[CDP]],#REF!,#REF!, "", 0), IF(_xlpm.resultado=0, "", _xlpm.resultado)))</f>
        <v>#REF!</v>
      </c>
      <c r="S525" s="87" t="e">
        <f>SUMIF(#REF!,Contrato[[#This Row],[CDP]],#REF!)</f>
        <v>#REF!</v>
      </c>
      <c r="T525" s="88" t="e" cm="1">
        <f t="array" ref="T525">_xlfn.XLOOKUP(Contrato[[#This Row],[CDP]],#REF!,#REF!,_xlfn.XLOOKUP(Contrato[[#This Row],[CDP]],#REF!,#REF!,"",0),0)</f>
        <v>#REF!</v>
      </c>
      <c r="U525" s="89" t="e" cm="1">
        <f t="array" ref="U525">+_xlfn.XLOOKUP(Contrato[[#This Row],[RCP]],#REF!,#REF!,"",0)</f>
        <v>#REF!</v>
      </c>
      <c r="V525" s="90" t="e">
        <f>SUMIF(#REF!,Contrato[[#This Row],[RCP]],#REF!)</f>
        <v>#REF!</v>
      </c>
      <c r="W525" s="91">
        <v>46219</v>
      </c>
      <c r="X525" s="92" t="e" cm="1">
        <f t="array" ref="X525">+_xlfn.XLOOKUP(Contrato[[#This Row],[CONTRATO]],#REF!,#REF!,0)</f>
        <v>#REF!</v>
      </c>
      <c r="Y525" s="91">
        <v>46220</v>
      </c>
      <c r="Z525" s="93">
        <v>46220</v>
      </c>
      <c r="AA525" s="94" t="e" cm="1">
        <f t="array" ref="AA525">+_xlfn.XLOOKUP(Contrato[[#This Row],[CONTRATO]],#REF!,#REF!,0,0)</f>
        <v>#REF!</v>
      </c>
      <c r="AB525" s="95">
        <v>46387</v>
      </c>
      <c r="AC525" s="96" t="e" cm="1">
        <f t="array" ref="AC525">+_xlfn.XLOOKUP(Contrato[[#This Row],[CONTRATO]],#REF!,#REF!,0)</f>
        <v>#REF!</v>
      </c>
      <c r="AD525" s="132" t="e" cm="1">
        <f t="array" ref="AD525">+_xlfn.XLOOKUP(Contrato[[#This Row],[CONTRATO]],#REF!,#REF!,0)</f>
        <v>#REF!</v>
      </c>
      <c r="AE525" s="130" t="s">
        <v>2720</v>
      </c>
      <c r="AF525" s="78" t="s">
        <v>1796</v>
      </c>
    </row>
    <row r="526" spans="1:16192" ht="35.25" customHeight="1" x14ac:dyDescent="0.3">
      <c r="A526" s="74">
        <v>618</v>
      </c>
      <c r="B526" s="73">
        <v>474</v>
      </c>
      <c r="C526" s="76" t="s">
        <v>925</v>
      </c>
      <c r="D526" s="77" t="s">
        <v>22</v>
      </c>
      <c r="E526" s="78" t="s">
        <v>903</v>
      </c>
      <c r="F526" s="77" t="s">
        <v>909</v>
      </c>
      <c r="G526" s="79" t="s">
        <v>1860</v>
      </c>
      <c r="H526" s="80">
        <v>39430907</v>
      </c>
      <c r="I526" s="81">
        <v>10034700</v>
      </c>
      <c r="J526" s="81">
        <v>53518400</v>
      </c>
      <c r="K526" s="129" t="s">
        <v>812</v>
      </c>
      <c r="L526" s="82" t="s">
        <v>2721</v>
      </c>
      <c r="M526" s="83" t="s">
        <v>1729</v>
      </c>
      <c r="N526" s="138" t="e" cm="1">
        <f t="array" ref="N526">_xlfn.XLOOKUP(Contrato[[#This Row],[SUPERVISOR TITULAR]],#REF!,#REF!,"",0)</f>
        <v>#REF!</v>
      </c>
      <c r="O526" s="83" t="s">
        <v>1731</v>
      </c>
      <c r="P526" s="84" t="e" cm="1">
        <f t="array" ref="P526">_xlfn.XLOOKUP(Contrato[[#This Row],[SUPERVISOR SUPLENTE ]],#REF!,#REF!,"",0)</f>
        <v>#REF!</v>
      </c>
      <c r="Q526" s="85">
        <v>683</v>
      </c>
      <c r="R526" s="86" t="e">
        <f>IF(Contrato[[#This Row],[CDP]]="", "", _xlfn.LET(_xlpm.resultado, _xlfn.XLOOKUP(Contrato[[#This Row],[CDP]],#REF!,#REF!, "", 0), IF(_xlpm.resultado=0, "", _xlpm.resultado)))</f>
        <v>#REF!</v>
      </c>
      <c r="S526" s="87" t="e">
        <f>SUMIF(#REF!,Contrato[[#This Row],[CDP]],#REF!)</f>
        <v>#REF!</v>
      </c>
      <c r="T526" s="88" t="e" cm="1">
        <f t="array" ref="T526">_xlfn.XLOOKUP(Contrato[[#This Row],[CDP]],#REF!,#REF!,_xlfn.XLOOKUP(Contrato[[#This Row],[CDP]],#REF!,#REF!,"",0),0)</f>
        <v>#REF!</v>
      </c>
      <c r="U526" s="89" t="e" cm="1">
        <f t="array" ref="U526">+_xlfn.XLOOKUP(Contrato[[#This Row],[RCP]],#REF!,#REF!,"",0)</f>
        <v>#REF!</v>
      </c>
      <c r="V526" s="90" t="e">
        <f>SUMIF(#REF!,Contrato[[#This Row],[RCP]],#REF!)</f>
        <v>#REF!</v>
      </c>
      <c r="W526" s="91">
        <v>46224</v>
      </c>
      <c r="X526" s="92" t="e" cm="1">
        <f t="array" ref="X526">+_xlfn.XLOOKUP(Contrato[[#This Row],[CONTRATO]],#REF!,#REF!,0)</f>
        <v>#REF!</v>
      </c>
      <c r="Y526" s="91" t="s">
        <v>1935</v>
      </c>
      <c r="Z526" s="93">
        <v>46226</v>
      </c>
      <c r="AA526" s="94" t="e" cm="1">
        <f t="array" ref="AA526">+_xlfn.XLOOKUP(Contrato[[#This Row],[CONTRATO]],#REF!,#REF!,0,0)</f>
        <v>#REF!</v>
      </c>
      <c r="AB526" s="95">
        <v>46387</v>
      </c>
      <c r="AC526" s="96" t="e" cm="1">
        <f t="array" ref="AC526">+_xlfn.XLOOKUP(Contrato[[#This Row],[CONTRATO]],#REF!,#REF!,0)</f>
        <v>#REF!</v>
      </c>
      <c r="AD526" s="132" t="e" cm="1">
        <f t="array" ref="AD526">+_xlfn.XLOOKUP(Contrato[[#This Row],[CONTRATO]],#REF!,#REF!,0)</f>
        <v>#REF!</v>
      </c>
      <c r="AE526" s="137" t="s">
        <v>2722</v>
      </c>
      <c r="AF526" s="78" t="s">
        <v>2694</v>
      </c>
    </row>
    <row r="527" spans="1:16192" ht="35.25" customHeight="1" x14ac:dyDescent="0.3">
      <c r="A527" s="74">
        <v>660</v>
      </c>
      <c r="B527" s="73">
        <v>475</v>
      </c>
      <c r="C527" s="76" t="s">
        <v>1323</v>
      </c>
      <c r="D527" s="77" t="s">
        <v>1778</v>
      </c>
      <c r="E527" s="78" t="s">
        <v>903</v>
      </c>
      <c r="F527" s="77" t="s">
        <v>909</v>
      </c>
      <c r="G527" s="79" t="s">
        <v>1877</v>
      </c>
      <c r="H527" s="80">
        <v>39455359</v>
      </c>
      <c r="I527" s="81">
        <v>10034700</v>
      </c>
      <c r="J527" s="81">
        <v>55190850</v>
      </c>
      <c r="K527" s="129" t="s">
        <v>812</v>
      </c>
      <c r="L527" s="82" t="s">
        <v>2721</v>
      </c>
      <c r="M527" s="83" t="s">
        <v>2439</v>
      </c>
      <c r="N527" s="138" t="e" cm="1">
        <f t="array" ref="N527">_xlfn.XLOOKUP(Contrato[[#This Row],[SUPERVISOR TITULAR]],#REF!,#REF!,"",0)</f>
        <v>#REF!</v>
      </c>
      <c r="O527" s="83" t="s">
        <v>1842</v>
      </c>
      <c r="P527" s="84" t="e" cm="1">
        <f t="array" ref="P527">_xlfn.XLOOKUP(Contrato[[#This Row],[SUPERVISOR SUPLENTE ]],#REF!,#REF!,"",0)</f>
        <v>#REF!</v>
      </c>
      <c r="Q527" s="85">
        <v>707</v>
      </c>
      <c r="R527" s="86" t="e">
        <f>IF(Contrato[[#This Row],[CDP]]="", "", _xlfn.LET(_xlpm.resultado, _xlfn.XLOOKUP(Contrato[[#This Row],[CDP]],#REF!,#REF!, "", 0), IF(_xlpm.resultado=0, "", _xlpm.resultado)))</f>
        <v>#REF!</v>
      </c>
      <c r="S527" s="87" t="e">
        <f>SUMIF(#REF!,Contrato[[#This Row],[CDP]],#REF!)</f>
        <v>#REF!</v>
      </c>
      <c r="T527" s="88" t="e" cm="1">
        <f t="array" ref="T527">_xlfn.XLOOKUP(Contrato[[#This Row],[CDP]],#REF!,#REF!,_xlfn.XLOOKUP(Contrato[[#This Row],[CDP]],#REF!,#REF!,"",0),0)</f>
        <v>#REF!</v>
      </c>
      <c r="U527" s="89" t="e" cm="1">
        <f t="array" ref="U527">+_xlfn.XLOOKUP(Contrato[[#This Row],[RCP]],#REF!,#REF!,"",0)</f>
        <v>#REF!</v>
      </c>
      <c r="V527" s="90" t="e">
        <f>SUMIF(#REF!,Contrato[[#This Row],[RCP]],#REF!)</f>
        <v>#REF!</v>
      </c>
      <c r="W527" s="91">
        <v>46219</v>
      </c>
      <c r="X527" s="92" t="e" cm="1">
        <f t="array" ref="X527">+_xlfn.XLOOKUP(Contrato[[#This Row],[CONTRATO]],#REF!,#REF!,0)</f>
        <v>#REF!</v>
      </c>
      <c r="Y527" s="91" t="s">
        <v>1935</v>
      </c>
      <c r="Z527" s="93">
        <v>46221</v>
      </c>
      <c r="AA527" s="94" t="e" cm="1">
        <f t="array" ref="AA527">+_xlfn.XLOOKUP(Contrato[[#This Row],[CONTRATO]],#REF!,#REF!,0,0)</f>
        <v>#REF!</v>
      </c>
      <c r="AB527" s="95">
        <v>46387</v>
      </c>
      <c r="AC527" s="96" t="e" cm="1">
        <f t="array" ref="AC527">+_xlfn.XLOOKUP(Contrato[[#This Row],[CONTRATO]],#REF!,#REF!,0)</f>
        <v>#REF!</v>
      </c>
      <c r="AD527" s="132" t="e" cm="1">
        <f t="array" ref="AD527">+_xlfn.XLOOKUP(Contrato[[#This Row],[CONTRATO]],#REF!,#REF!,0)</f>
        <v>#REF!</v>
      </c>
      <c r="AE527" s="130" t="s">
        <v>2723</v>
      </c>
      <c r="AF527" s="78" t="s">
        <v>2443</v>
      </c>
    </row>
    <row r="528" spans="1:16192" ht="35.25" customHeight="1" x14ac:dyDescent="0.3">
      <c r="A528" s="74">
        <v>653</v>
      </c>
      <c r="B528" s="73">
        <v>476</v>
      </c>
      <c r="C528" s="76" t="s">
        <v>963</v>
      </c>
      <c r="D528" s="77" t="s">
        <v>1896</v>
      </c>
      <c r="E528" s="78" t="s">
        <v>903</v>
      </c>
      <c r="F528" s="77" t="s">
        <v>909</v>
      </c>
      <c r="G528" s="79" t="s">
        <v>1901</v>
      </c>
      <c r="H528" s="80">
        <v>1037644733</v>
      </c>
      <c r="I528" s="81">
        <v>10034700</v>
      </c>
      <c r="J528" s="81">
        <v>52849420</v>
      </c>
      <c r="K528" s="129" t="s">
        <v>812</v>
      </c>
      <c r="L528" s="82" t="s">
        <v>2721</v>
      </c>
      <c r="M528" s="83" t="s">
        <v>1898</v>
      </c>
      <c r="N528" s="138" t="e" cm="1">
        <f t="array" ref="N528">_xlfn.XLOOKUP(Contrato[[#This Row],[SUPERVISOR TITULAR]],#REF!,#REF!,"",0)</f>
        <v>#REF!</v>
      </c>
      <c r="O528" s="83" t="s">
        <v>1899</v>
      </c>
      <c r="P528" s="84" t="e" cm="1">
        <f t="array" ref="P528">_xlfn.XLOOKUP(Contrato[[#This Row],[SUPERVISOR SUPLENTE ]],#REF!,#REF!,"",0)</f>
        <v>#REF!</v>
      </c>
      <c r="Q528" s="85">
        <v>693</v>
      </c>
      <c r="R528" s="86" t="e">
        <f>IF(Contrato[[#This Row],[CDP]]="", "", _xlfn.LET(_xlpm.resultado, _xlfn.XLOOKUP(Contrato[[#This Row],[CDP]],#REF!,#REF!, "", 0), IF(_xlpm.resultado=0, "", _xlpm.resultado)))</f>
        <v>#REF!</v>
      </c>
      <c r="S528" s="87" t="e">
        <f>SUMIF(#REF!,Contrato[[#This Row],[CDP]],#REF!)</f>
        <v>#REF!</v>
      </c>
      <c r="T528" s="88" t="e" cm="1">
        <f t="array" ref="T528">_xlfn.XLOOKUP(Contrato[[#This Row],[CDP]],#REF!,#REF!,_xlfn.XLOOKUP(Contrato[[#This Row],[CDP]],#REF!,#REF!,"",0),0)</f>
        <v>#REF!</v>
      </c>
      <c r="U528" s="89" t="e" cm="1">
        <f t="array" ref="U528">+_xlfn.XLOOKUP(Contrato[[#This Row],[RCP]],#REF!,#REF!,"",0)</f>
        <v>#REF!</v>
      </c>
      <c r="V528" s="90" t="e">
        <f>SUMIF(#REF!,Contrato[[#This Row],[RCP]],#REF!)</f>
        <v>#REF!</v>
      </c>
      <c r="W528" s="91">
        <v>46225</v>
      </c>
      <c r="X528" s="92" t="e" cm="1">
        <f t="array" ref="X528">+_xlfn.XLOOKUP(Contrato[[#This Row],[CONTRATO]],#REF!,#REF!,0)</f>
        <v>#REF!</v>
      </c>
      <c r="Y528" s="91" t="s">
        <v>1935</v>
      </c>
      <c r="Z528" s="93">
        <v>46226</v>
      </c>
      <c r="AA528" s="94" t="e" cm="1">
        <f t="array" ref="AA528">+_xlfn.XLOOKUP(Contrato[[#This Row],[CONTRATO]],#REF!,#REF!,0,0)</f>
        <v>#REF!</v>
      </c>
      <c r="AB528" s="95">
        <v>46387</v>
      </c>
      <c r="AC528" s="96" t="e" cm="1">
        <f t="array" ref="AC528">+_xlfn.XLOOKUP(Contrato[[#This Row],[CONTRATO]],#REF!,#REF!,0)</f>
        <v>#REF!</v>
      </c>
      <c r="AD528" s="132" t="e" cm="1">
        <f t="array" ref="AD528">+_xlfn.XLOOKUP(Contrato[[#This Row],[CONTRATO]],#REF!,#REF!,0)</f>
        <v>#REF!</v>
      </c>
      <c r="AE528" s="137" t="s">
        <v>2724</v>
      </c>
      <c r="AF528" s="78" t="s">
        <v>2725</v>
      </c>
    </row>
    <row r="529" spans="1:32" ht="35.25" customHeight="1" x14ac:dyDescent="0.3">
      <c r="A529" s="74">
        <v>652</v>
      </c>
      <c r="B529" s="73">
        <v>477</v>
      </c>
      <c r="C529" s="76" t="s">
        <v>962</v>
      </c>
      <c r="D529" s="77" t="s">
        <v>1896</v>
      </c>
      <c r="E529" s="78" t="s">
        <v>903</v>
      </c>
      <c r="F529" s="77" t="s">
        <v>909</v>
      </c>
      <c r="G529" s="79" t="s">
        <v>2726</v>
      </c>
      <c r="H529" s="80">
        <v>1128430986</v>
      </c>
      <c r="I529" s="81">
        <v>10034700</v>
      </c>
      <c r="J529" s="81">
        <v>52849420</v>
      </c>
      <c r="K529" s="129" t="s">
        <v>812</v>
      </c>
      <c r="L529" s="82" t="s">
        <v>2721</v>
      </c>
      <c r="M529" s="83" t="s">
        <v>1898</v>
      </c>
      <c r="N529" s="138" t="e" cm="1">
        <f t="array" ref="N529">_xlfn.XLOOKUP(Contrato[[#This Row],[SUPERVISOR TITULAR]],#REF!,#REF!,"",0)</f>
        <v>#REF!</v>
      </c>
      <c r="O529" s="83" t="s">
        <v>1899</v>
      </c>
      <c r="P529" s="84" t="e" cm="1">
        <f t="array" ref="P529">_xlfn.XLOOKUP(Contrato[[#This Row],[SUPERVISOR SUPLENTE ]],#REF!,#REF!,"",0)</f>
        <v>#REF!</v>
      </c>
      <c r="Q529" s="85">
        <v>682</v>
      </c>
      <c r="R529" s="86" t="e">
        <f>IF(Contrato[[#This Row],[CDP]]="", "", _xlfn.LET(_xlpm.resultado, _xlfn.XLOOKUP(Contrato[[#This Row],[CDP]],#REF!,#REF!, "", 0), IF(_xlpm.resultado=0, "", _xlpm.resultado)))</f>
        <v>#REF!</v>
      </c>
      <c r="S529" s="87" t="e">
        <f>SUMIF(#REF!,Contrato[[#This Row],[CDP]],#REF!)</f>
        <v>#REF!</v>
      </c>
      <c r="T529" s="88" t="e" cm="1">
        <f t="array" ref="T529">_xlfn.XLOOKUP(Contrato[[#This Row],[CDP]],#REF!,#REF!,_xlfn.XLOOKUP(Contrato[[#This Row],[CDP]],#REF!,#REF!,"",0),0)</f>
        <v>#REF!</v>
      </c>
      <c r="U529" s="89" t="e" cm="1">
        <f t="array" ref="U529">+_xlfn.XLOOKUP(Contrato[[#This Row],[RCP]],#REF!,#REF!,"",0)</f>
        <v>#REF!</v>
      </c>
      <c r="V529" s="90" t="e">
        <f>SUMIF(#REF!,Contrato[[#This Row],[RCP]],#REF!)</f>
        <v>#REF!</v>
      </c>
      <c r="W529" s="91">
        <v>46225</v>
      </c>
      <c r="X529" s="92" t="e" cm="1">
        <f t="array" ref="X529">+_xlfn.XLOOKUP(Contrato[[#This Row],[CONTRATO]],#REF!,#REF!,0)</f>
        <v>#REF!</v>
      </c>
      <c r="Y529" s="91" t="s">
        <v>1935</v>
      </c>
      <c r="Z529" s="93">
        <v>46226</v>
      </c>
      <c r="AA529" s="94" t="e" cm="1">
        <f t="array" ref="AA529">+_xlfn.XLOOKUP(Contrato[[#This Row],[CONTRATO]],#REF!,#REF!,0,0)</f>
        <v>#REF!</v>
      </c>
      <c r="AB529" s="95">
        <v>46387</v>
      </c>
      <c r="AC529" s="96" t="e" cm="1">
        <f t="array" ref="AC529">+_xlfn.XLOOKUP(Contrato[[#This Row],[CONTRATO]],#REF!,#REF!,0)</f>
        <v>#REF!</v>
      </c>
      <c r="AD529" s="132" t="e" cm="1">
        <f t="array" ref="AD529">+_xlfn.XLOOKUP(Contrato[[#This Row],[CONTRATO]],#REF!,#REF!,0)</f>
        <v>#REF!</v>
      </c>
      <c r="AE529" s="137" t="s">
        <v>2727</v>
      </c>
      <c r="AF529" s="78" t="s">
        <v>2725</v>
      </c>
    </row>
    <row r="530" spans="1:32" ht="35.25" customHeight="1" x14ac:dyDescent="0.3">
      <c r="A530" s="74">
        <v>90</v>
      </c>
      <c r="B530" s="73">
        <v>478</v>
      </c>
      <c r="C530" s="76" t="s">
        <v>955</v>
      </c>
      <c r="D530" s="77" t="s">
        <v>1896</v>
      </c>
      <c r="E530" s="78" t="s">
        <v>903</v>
      </c>
      <c r="F530" s="77" t="s">
        <v>909</v>
      </c>
      <c r="G530" s="79" t="s">
        <v>2728</v>
      </c>
      <c r="H530" s="80">
        <v>1017223580</v>
      </c>
      <c r="I530" s="81">
        <v>7884400</v>
      </c>
      <c r="J530" s="81">
        <v>40473253</v>
      </c>
      <c r="K530" s="129" t="s">
        <v>812</v>
      </c>
      <c r="L530" s="82" t="s">
        <v>2721</v>
      </c>
      <c r="M530" s="83" t="s">
        <v>1898</v>
      </c>
      <c r="N530" s="138" t="e" cm="1">
        <f t="array" ref="N530">_xlfn.XLOOKUP(Contrato[[#This Row],[SUPERVISOR TITULAR]],#REF!,#REF!,"",0)</f>
        <v>#REF!</v>
      </c>
      <c r="O530" s="83" t="s">
        <v>1899</v>
      </c>
      <c r="P530" s="84" t="e" cm="1">
        <f t="array" ref="P530">_xlfn.XLOOKUP(Contrato[[#This Row],[SUPERVISOR SUPLENTE ]],#REF!,#REF!,"",0)</f>
        <v>#REF!</v>
      </c>
      <c r="Q530" s="85">
        <v>690</v>
      </c>
      <c r="R530" s="86" t="e">
        <f>IF(Contrato[[#This Row],[CDP]]="", "", _xlfn.LET(_xlpm.resultado, _xlfn.XLOOKUP(Contrato[[#This Row],[CDP]],#REF!,#REF!, "", 0), IF(_xlpm.resultado=0, "", _xlpm.resultado)))</f>
        <v>#REF!</v>
      </c>
      <c r="S530" s="87" t="e">
        <f>SUMIF(#REF!,Contrato[[#This Row],[CDP]],#REF!)</f>
        <v>#REF!</v>
      </c>
      <c r="T530" s="88" t="e" cm="1">
        <f t="array" ref="T530">_xlfn.XLOOKUP(Contrato[[#This Row],[CDP]],#REF!,#REF!,_xlfn.XLOOKUP(Contrato[[#This Row],[CDP]],#REF!,#REF!,"",0),0)</f>
        <v>#REF!</v>
      </c>
      <c r="U530" s="89" t="e" cm="1">
        <f t="array" ref="U530">+_xlfn.XLOOKUP(Contrato[[#This Row],[RCP]],#REF!,#REF!,"",0)</f>
        <v>#REF!</v>
      </c>
      <c r="V530" s="90" t="e">
        <f>SUMIF(#REF!,Contrato[[#This Row],[RCP]],#REF!)</f>
        <v>#REF!</v>
      </c>
      <c r="W530" s="91">
        <v>46225</v>
      </c>
      <c r="X530" s="92" t="e" cm="1">
        <f t="array" ref="X530">+_xlfn.XLOOKUP(Contrato[[#This Row],[CONTRATO]],#REF!,#REF!,0)</f>
        <v>#REF!</v>
      </c>
      <c r="Y530" s="91" t="s">
        <v>1935</v>
      </c>
      <c r="Z530" s="93">
        <v>46230</v>
      </c>
      <c r="AA530" s="94" t="e" cm="1">
        <f t="array" ref="AA530">+_xlfn.XLOOKUP(Contrato[[#This Row],[CONTRATO]],#REF!,#REF!,0,0)</f>
        <v>#REF!</v>
      </c>
      <c r="AB530" s="95">
        <v>46387</v>
      </c>
      <c r="AC530" s="96" t="e" cm="1">
        <f t="array" ref="AC530">+_xlfn.XLOOKUP(Contrato[[#This Row],[CONTRATO]],#REF!,#REF!,0)</f>
        <v>#REF!</v>
      </c>
      <c r="AD530" s="132" t="e" cm="1">
        <f t="array" ref="AD530">+_xlfn.XLOOKUP(Contrato[[#This Row],[CONTRATO]],#REF!,#REF!,0)</f>
        <v>#REF!</v>
      </c>
      <c r="AE530" s="137" t="s">
        <v>2729</v>
      </c>
      <c r="AF530" s="78" t="s">
        <v>2730</v>
      </c>
    </row>
    <row r="531" spans="1:32" ht="35.25" customHeight="1" x14ac:dyDescent="0.3">
      <c r="A531" s="74">
        <v>89</v>
      </c>
      <c r="B531" s="73">
        <v>479</v>
      </c>
      <c r="C531" s="76" t="s">
        <v>954</v>
      </c>
      <c r="D531" s="77" t="s">
        <v>1896</v>
      </c>
      <c r="E531" s="78" t="s">
        <v>903</v>
      </c>
      <c r="F531" s="77" t="s">
        <v>909</v>
      </c>
      <c r="G531" s="79" t="s">
        <v>1945</v>
      </c>
      <c r="H531" s="80">
        <v>43625894</v>
      </c>
      <c r="I531" s="81">
        <v>7884400</v>
      </c>
      <c r="J531" s="81">
        <v>40473253</v>
      </c>
      <c r="K531" s="129" t="s">
        <v>812</v>
      </c>
      <c r="L531" s="82" t="s">
        <v>2721</v>
      </c>
      <c r="M531" s="83" t="s">
        <v>1899</v>
      </c>
      <c r="N531" s="138" t="e" cm="1">
        <f t="array" ref="N531">_xlfn.XLOOKUP(Contrato[[#This Row],[SUPERVISOR TITULAR]],#REF!,#REF!,"",0)</f>
        <v>#REF!</v>
      </c>
      <c r="O531" s="83" t="s">
        <v>1898</v>
      </c>
      <c r="P531" s="84" t="e" cm="1">
        <f t="array" ref="P531">_xlfn.XLOOKUP(Contrato[[#This Row],[SUPERVISOR SUPLENTE ]],#REF!,#REF!,"",0)</f>
        <v>#REF!</v>
      </c>
      <c r="Q531" s="85">
        <v>684</v>
      </c>
      <c r="R531" s="86" t="e">
        <f>IF(Contrato[[#This Row],[CDP]]="", "", _xlfn.LET(_xlpm.resultado, _xlfn.XLOOKUP(Contrato[[#This Row],[CDP]],#REF!,#REF!, "", 0), IF(_xlpm.resultado=0, "", _xlpm.resultado)))</f>
        <v>#REF!</v>
      </c>
      <c r="S531" s="87" t="e">
        <f>SUMIF(#REF!,Contrato[[#This Row],[CDP]],#REF!)</f>
        <v>#REF!</v>
      </c>
      <c r="T531" s="88" t="e" cm="1">
        <f t="array" ref="T531">_xlfn.XLOOKUP(Contrato[[#This Row],[CDP]],#REF!,#REF!,_xlfn.XLOOKUP(Contrato[[#This Row],[CDP]],#REF!,#REF!,"",0),0)</f>
        <v>#REF!</v>
      </c>
      <c r="U531" s="89" t="e" cm="1">
        <f t="array" ref="U531">+_xlfn.XLOOKUP(Contrato[[#This Row],[RCP]],#REF!,#REF!,"",0)</f>
        <v>#REF!</v>
      </c>
      <c r="V531" s="90" t="e">
        <f>SUMIF(#REF!,Contrato[[#This Row],[RCP]],#REF!)</f>
        <v>#REF!</v>
      </c>
      <c r="W531" s="91">
        <v>46225</v>
      </c>
      <c r="X531" s="92" t="e" cm="1">
        <f t="array" ref="X531">+_xlfn.XLOOKUP(Contrato[[#This Row],[CONTRATO]],#REF!,#REF!,0)</f>
        <v>#REF!</v>
      </c>
      <c r="Y531" s="91" t="s">
        <v>1935</v>
      </c>
      <c r="Z531" s="93">
        <v>46230</v>
      </c>
      <c r="AA531" s="94" t="e" cm="1">
        <f t="array" ref="AA531">+_xlfn.XLOOKUP(Contrato[[#This Row],[CONTRATO]],#REF!,#REF!,0,0)</f>
        <v>#REF!</v>
      </c>
      <c r="AB531" s="95">
        <v>46387</v>
      </c>
      <c r="AC531" s="96" t="e" cm="1">
        <f t="array" ref="AC531">+_xlfn.XLOOKUP(Contrato[[#This Row],[CONTRATO]],#REF!,#REF!,0)</f>
        <v>#REF!</v>
      </c>
      <c r="AD531" s="132" t="e" cm="1">
        <f t="array" ref="AD531">+_xlfn.XLOOKUP(Contrato[[#This Row],[CONTRATO]],#REF!,#REF!,0)</f>
        <v>#REF!</v>
      </c>
      <c r="AE531" s="137" t="s">
        <v>2731</v>
      </c>
      <c r="AF531" s="78" t="s">
        <v>2730</v>
      </c>
    </row>
    <row r="532" spans="1:32" ht="35.25" customHeight="1" x14ac:dyDescent="0.3">
      <c r="A532" s="74">
        <v>664</v>
      </c>
      <c r="B532" s="73">
        <v>480</v>
      </c>
      <c r="C532" s="76" t="s">
        <v>1461</v>
      </c>
      <c r="D532" s="77" t="s">
        <v>1778</v>
      </c>
      <c r="E532" s="78" t="s">
        <v>903</v>
      </c>
      <c r="F532" s="77" t="s">
        <v>909</v>
      </c>
      <c r="G532" s="79" t="s">
        <v>1931</v>
      </c>
      <c r="H532" s="80">
        <v>1001738517</v>
      </c>
      <c r="I532" s="81">
        <v>7884400</v>
      </c>
      <c r="J532" s="81">
        <v>45787320</v>
      </c>
      <c r="K532" s="129" t="s">
        <v>2701</v>
      </c>
      <c r="L532" s="82" t="s">
        <v>2721</v>
      </c>
      <c r="M532" s="83" t="s">
        <v>1842</v>
      </c>
      <c r="N532" s="138" t="e" cm="1">
        <f t="array" ref="N532">_xlfn.XLOOKUP(Contrato[[#This Row],[SUPERVISOR TITULAR]],#REF!,#REF!,"",0)</f>
        <v>#REF!</v>
      </c>
      <c r="O532" s="83" t="s">
        <v>2439</v>
      </c>
      <c r="P532" s="84" t="e" cm="1">
        <f t="array" ref="P532">_xlfn.XLOOKUP(Contrato[[#This Row],[SUPERVISOR SUPLENTE ]],#REF!,#REF!,"",0)</f>
        <v>#REF!</v>
      </c>
      <c r="Q532" s="85">
        <v>723</v>
      </c>
      <c r="R532" s="86" t="e">
        <f>IF(Contrato[[#This Row],[CDP]]="", "", _xlfn.LET(_xlpm.resultado, _xlfn.XLOOKUP(Contrato[[#This Row],[CDP]],#REF!,#REF!, "", 0), IF(_xlpm.resultado=0, "", _xlpm.resultado)))</f>
        <v>#REF!</v>
      </c>
      <c r="S532" s="87" t="e">
        <f>SUMIF(#REF!,Contrato[[#This Row],[CDP]],#REF!)</f>
        <v>#REF!</v>
      </c>
      <c r="T532" s="88" t="e" cm="1">
        <f t="array" ref="T532">_xlfn.XLOOKUP(Contrato[[#This Row],[CDP]],#REF!,#REF!,_xlfn.XLOOKUP(Contrato[[#This Row],[CDP]],#REF!,#REF!,"",0),0)</f>
        <v>#REF!</v>
      </c>
      <c r="U532" s="89" t="e" cm="1">
        <f t="array" ref="U532">+_xlfn.XLOOKUP(Contrato[[#This Row],[RCP]],#REF!,#REF!,"",0)</f>
        <v>#REF!</v>
      </c>
      <c r="V532" s="90" t="e">
        <f>SUMIF(#REF!,Contrato[[#This Row],[RCP]],#REF!)</f>
        <v>#REF!</v>
      </c>
      <c r="W532" s="91">
        <v>46225</v>
      </c>
      <c r="X532" s="92" t="e" cm="1">
        <f t="array" ref="X532">+_xlfn.XLOOKUP(Contrato[[#This Row],[CONTRATO]],#REF!,#REF!,0)</f>
        <v>#REF!</v>
      </c>
      <c r="Y532" s="91" t="s">
        <v>1935</v>
      </c>
      <c r="Z532" s="93">
        <v>46225</v>
      </c>
      <c r="AA532" s="94" t="e" cm="1">
        <f t="array" ref="AA532">+_xlfn.XLOOKUP(Contrato[[#This Row],[CONTRATO]],#REF!,#REF!,0,0)</f>
        <v>#REF!</v>
      </c>
      <c r="AB532" s="95">
        <v>46386</v>
      </c>
      <c r="AC532" s="96" t="e" cm="1">
        <f t="array" ref="AC532">+_xlfn.XLOOKUP(Contrato[[#This Row],[CONTRATO]],#REF!,#REF!,0)</f>
        <v>#REF!</v>
      </c>
      <c r="AD532" s="132" t="e" cm="1">
        <f t="array" ref="AD532">+_xlfn.XLOOKUP(Contrato[[#This Row],[CONTRATO]],#REF!,#REF!,0)</f>
        <v>#REF!</v>
      </c>
      <c r="AE532" s="130" t="s">
        <v>2732</v>
      </c>
      <c r="AF532" s="78" t="s">
        <v>2657</v>
      </c>
    </row>
    <row r="533" spans="1:32" ht="35.25" customHeight="1" x14ac:dyDescent="0.3">
      <c r="A533" s="74">
        <v>662</v>
      </c>
      <c r="B533" s="73">
        <v>481</v>
      </c>
      <c r="C533" s="203" t="s">
        <v>1459</v>
      </c>
      <c r="D533" s="77" t="s">
        <v>1778</v>
      </c>
      <c r="E533" s="78" t="s">
        <v>903</v>
      </c>
      <c r="F533" s="77" t="s">
        <v>909</v>
      </c>
      <c r="G533" s="79" t="s">
        <v>2733</v>
      </c>
      <c r="H533" s="80">
        <v>1017165383</v>
      </c>
      <c r="I533" s="81">
        <v>7884400</v>
      </c>
      <c r="J533" s="81">
        <v>45787320</v>
      </c>
      <c r="K533" s="129" t="s">
        <v>2701</v>
      </c>
      <c r="L533" s="82" t="s">
        <v>2721</v>
      </c>
      <c r="M533" s="83" t="s">
        <v>1813</v>
      </c>
      <c r="N533" s="138" t="e" cm="1">
        <f t="array" ref="N533">_xlfn.XLOOKUP(Contrato[[#This Row],[SUPERVISOR TITULAR]],#REF!,#REF!,"",0)</f>
        <v>#REF!</v>
      </c>
      <c r="O533" s="83" t="s">
        <v>1937</v>
      </c>
      <c r="P533" s="84" t="e" cm="1">
        <f t="array" ref="P533">_xlfn.XLOOKUP(Contrato[[#This Row],[SUPERVISOR SUPLENTE ]],#REF!,#REF!,"",0)</f>
        <v>#REF!</v>
      </c>
      <c r="Q533" s="85">
        <v>700</v>
      </c>
      <c r="R533" s="86" t="e">
        <f>IF(Contrato[[#This Row],[CDP]]="", "", _xlfn.LET(_xlpm.resultado, _xlfn.XLOOKUP(Contrato[[#This Row],[CDP]],#REF!,#REF!, "", 0), IF(_xlpm.resultado=0, "", _xlpm.resultado)))</f>
        <v>#REF!</v>
      </c>
      <c r="S533" s="87" t="e">
        <f>SUMIF(#REF!,Contrato[[#This Row],[CDP]],#REF!)</f>
        <v>#REF!</v>
      </c>
      <c r="T533" s="88" t="e" cm="1">
        <f t="array" ref="T533">_xlfn.XLOOKUP(Contrato[[#This Row],[CDP]],#REF!,#REF!,_xlfn.XLOOKUP(Contrato[[#This Row],[CDP]],#REF!,#REF!,"",0),0)</f>
        <v>#REF!</v>
      </c>
      <c r="U533" s="89" t="e" cm="1">
        <f t="array" ref="U533">+_xlfn.XLOOKUP(Contrato[[#This Row],[RCP]],#REF!,#REF!,"",0)</f>
        <v>#REF!</v>
      </c>
      <c r="V533" s="90" t="e">
        <f>SUMIF(#REF!,Contrato[[#This Row],[RCP]],#REF!)</f>
        <v>#REF!</v>
      </c>
      <c r="W533" s="91">
        <v>46225</v>
      </c>
      <c r="X533" s="92" t="e" cm="1">
        <f t="array" ref="X533">+_xlfn.XLOOKUP(Contrato[[#This Row],[CONTRATO]],#REF!,#REF!,0)</f>
        <v>#REF!</v>
      </c>
      <c r="Y533" s="91" t="s">
        <v>1935</v>
      </c>
      <c r="Z533" s="93">
        <v>46225</v>
      </c>
      <c r="AA533" s="94" t="e" cm="1">
        <f t="array" ref="AA533">+_xlfn.XLOOKUP(Contrato[[#This Row],[CONTRATO]],#REF!,#REF!,0,0)</f>
        <v>#REF!</v>
      </c>
      <c r="AB533" s="95">
        <v>46387</v>
      </c>
      <c r="AC533" s="96" t="e" cm="1">
        <f t="array" ref="AC533">+_xlfn.XLOOKUP(Contrato[[#This Row],[CONTRATO]],#REF!,#REF!,0)</f>
        <v>#REF!</v>
      </c>
      <c r="AD533" s="132" t="e" cm="1">
        <f t="array" ref="AD533">+_xlfn.XLOOKUP(Contrato[[#This Row],[CONTRATO]],#REF!,#REF!,0)</f>
        <v>#REF!</v>
      </c>
      <c r="AE533" s="130" t="s">
        <v>2734</v>
      </c>
      <c r="AF533" s="78" t="s">
        <v>2657</v>
      </c>
    </row>
    <row r="534" spans="1:32" ht="35.25" customHeight="1" x14ac:dyDescent="0.3">
      <c r="A534" s="74">
        <v>655</v>
      </c>
      <c r="B534" s="73">
        <v>482</v>
      </c>
      <c r="C534" s="76" t="s">
        <v>964</v>
      </c>
      <c r="D534" s="77" t="s">
        <v>1896</v>
      </c>
      <c r="E534" s="78" t="s">
        <v>903</v>
      </c>
      <c r="F534" s="77" t="s">
        <v>909</v>
      </c>
      <c r="G534" s="79" t="s">
        <v>2385</v>
      </c>
      <c r="H534" s="80">
        <v>1126787814</v>
      </c>
      <c r="I534" s="81">
        <v>10034700</v>
      </c>
      <c r="J534" s="81">
        <v>50173500</v>
      </c>
      <c r="K534" s="129" t="s">
        <v>812</v>
      </c>
      <c r="L534" s="82" t="s">
        <v>2721</v>
      </c>
      <c r="M534" s="83" t="s">
        <v>1899</v>
      </c>
      <c r="N534" s="138" t="e" cm="1">
        <f t="array" ref="N534">_xlfn.XLOOKUP(Contrato[[#This Row],[SUPERVISOR TITULAR]],#REF!,#REF!,"",0)</f>
        <v>#REF!</v>
      </c>
      <c r="O534" s="83" t="s">
        <v>1898</v>
      </c>
      <c r="P534" s="84" t="e" cm="1">
        <f t="array" ref="P534">_xlfn.XLOOKUP(Contrato[[#This Row],[SUPERVISOR SUPLENTE ]],#REF!,#REF!,"",0)</f>
        <v>#REF!</v>
      </c>
      <c r="Q534" s="85">
        <v>704</v>
      </c>
      <c r="R534" s="86" t="e">
        <f>IF(Contrato[[#This Row],[CDP]]="", "", _xlfn.LET(_xlpm.resultado, _xlfn.XLOOKUP(Contrato[[#This Row],[CDP]],#REF!,#REF!, "", 0), IF(_xlpm.resultado=0, "", _xlpm.resultado)))</f>
        <v>#REF!</v>
      </c>
      <c r="S534" s="87" t="e">
        <f>SUMIF(#REF!,Contrato[[#This Row],[CDP]],#REF!)</f>
        <v>#REF!</v>
      </c>
      <c r="T534" s="88" t="e" cm="1">
        <f t="array" ref="T534">_xlfn.XLOOKUP(Contrato[[#This Row],[CDP]],#REF!,#REF!,_xlfn.XLOOKUP(Contrato[[#This Row],[CDP]],#REF!,#REF!,"",0),0)</f>
        <v>#REF!</v>
      </c>
      <c r="U534" s="89" t="e" cm="1">
        <f t="array" ref="U534">+_xlfn.XLOOKUP(Contrato[[#This Row],[RCP]],#REF!,#REF!,"",0)</f>
        <v>#REF!</v>
      </c>
      <c r="V534" s="90" t="e">
        <f>SUMIF(#REF!,Contrato[[#This Row],[RCP]],#REF!)</f>
        <v>#REF!</v>
      </c>
      <c r="W534" s="91">
        <v>46225</v>
      </c>
      <c r="X534" s="92" t="e" cm="1">
        <f t="array" ref="X534">+_xlfn.XLOOKUP(Contrato[[#This Row],[CONTRATO]],#REF!,#REF!,0)</f>
        <v>#REF!</v>
      </c>
      <c r="Y534" s="191" t="s">
        <v>1935</v>
      </c>
      <c r="Z534" s="93">
        <v>46233</v>
      </c>
      <c r="AA534" s="94" t="e" cm="1">
        <f t="array" ref="AA534">+_xlfn.XLOOKUP(Contrato[[#This Row],[CONTRATO]],#REF!,#REF!,0,0)</f>
        <v>#REF!</v>
      </c>
      <c r="AB534" s="95">
        <v>46385</v>
      </c>
      <c r="AC534" s="96" t="e" cm="1">
        <f t="array" ref="AC534">+_xlfn.XLOOKUP(Contrato[[#This Row],[CONTRATO]],#REF!,#REF!,0)</f>
        <v>#REF!</v>
      </c>
      <c r="AD534" s="132" t="e" cm="1">
        <f t="array" ref="AD534">+_xlfn.XLOOKUP(Contrato[[#This Row],[CONTRATO]],#REF!,#REF!,0)</f>
        <v>#REF!</v>
      </c>
      <c r="AE534" s="137" t="s">
        <v>2735</v>
      </c>
      <c r="AF534" s="78" t="s">
        <v>1789</v>
      </c>
    </row>
    <row r="535" spans="1:32" ht="35.25" customHeight="1" x14ac:dyDescent="0.3">
      <c r="A535" s="74">
        <v>654</v>
      </c>
      <c r="B535" s="73">
        <v>483</v>
      </c>
      <c r="C535" s="76" t="s">
        <v>1458</v>
      </c>
      <c r="D535" s="77" t="s">
        <v>1896</v>
      </c>
      <c r="E535" s="78" t="s">
        <v>903</v>
      </c>
      <c r="F535" s="77" t="s">
        <v>909</v>
      </c>
      <c r="G535" s="79" t="s">
        <v>1920</v>
      </c>
      <c r="H535" s="80">
        <v>1036966894</v>
      </c>
      <c r="I535" s="81">
        <v>7884400</v>
      </c>
      <c r="J535" s="81">
        <v>39422000</v>
      </c>
      <c r="K535" s="129" t="s">
        <v>812</v>
      </c>
      <c r="L535" s="82" t="s">
        <v>2721</v>
      </c>
      <c r="M535" s="83" t="s">
        <v>1898</v>
      </c>
      <c r="N535" s="138" t="e" cm="1">
        <f t="array" ref="N535">_xlfn.XLOOKUP(Contrato[[#This Row],[SUPERVISOR TITULAR]],#REF!,#REF!,"",0)</f>
        <v>#REF!</v>
      </c>
      <c r="O535" s="83" t="s">
        <v>1899</v>
      </c>
      <c r="P535" s="84" t="e" cm="1">
        <f t="array" ref="P535">_xlfn.XLOOKUP(Contrato[[#This Row],[SUPERVISOR SUPLENTE ]],#REF!,#REF!,"",0)</f>
        <v>#REF!</v>
      </c>
      <c r="Q535" s="85">
        <v>685</v>
      </c>
      <c r="R535" s="86" t="e">
        <f>IF(Contrato[[#This Row],[CDP]]="", "", _xlfn.LET(_xlpm.resultado, _xlfn.XLOOKUP(Contrato[[#This Row],[CDP]],#REF!,#REF!, "", 0), IF(_xlpm.resultado=0, "", _xlpm.resultado)))</f>
        <v>#REF!</v>
      </c>
      <c r="S535" s="87" t="e">
        <f>SUMIF(#REF!,Contrato[[#This Row],[CDP]],#REF!)</f>
        <v>#REF!</v>
      </c>
      <c r="T535" s="88" t="e" cm="1">
        <f t="array" ref="T535">_xlfn.XLOOKUP(Contrato[[#This Row],[CDP]],#REF!,#REF!,_xlfn.XLOOKUP(Contrato[[#This Row],[CDP]],#REF!,#REF!,"",0),0)</f>
        <v>#REF!</v>
      </c>
      <c r="U535" s="89" t="e" cm="1">
        <f t="array" ref="U535">+_xlfn.XLOOKUP(Contrato[[#This Row],[RCP]],#REF!,#REF!,"",0)</f>
        <v>#REF!</v>
      </c>
      <c r="V535" s="90" t="e">
        <f>SUMIF(#REF!,Contrato[[#This Row],[RCP]],#REF!)</f>
        <v>#REF!</v>
      </c>
      <c r="W535" s="91">
        <v>46225</v>
      </c>
      <c r="X535" s="92" t="e" cm="1">
        <f t="array" ref="X535">+_xlfn.XLOOKUP(Contrato[[#This Row],[CONTRATO]],#REF!,#REF!,0)</f>
        <v>#REF!</v>
      </c>
      <c r="Y535" s="191" t="s">
        <v>1935</v>
      </c>
      <c r="Z535" s="93">
        <v>46233</v>
      </c>
      <c r="AA535" s="94" t="e" cm="1">
        <f t="array" ref="AA535">+_xlfn.XLOOKUP(Contrato[[#This Row],[CONTRATO]],#REF!,#REF!,0,0)</f>
        <v>#REF!</v>
      </c>
      <c r="AB535" s="95">
        <v>46385</v>
      </c>
      <c r="AC535" s="96" t="e" cm="1">
        <f t="array" ref="AC535">+_xlfn.XLOOKUP(Contrato[[#This Row],[CONTRATO]],#REF!,#REF!,0)</f>
        <v>#REF!</v>
      </c>
      <c r="AD535" s="132" t="e" cm="1">
        <f t="array" ref="AD535">+_xlfn.XLOOKUP(Contrato[[#This Row],[CONTRATO]],#REF!,#REF!,0)</f>
        <v>#REF!</v>
      </c>
      <c r="AE535" s="137" t="s">
        <v>2736</v>
      </c>
      <c r="AF535" s="78" t="s">
        <v>1789</v>
      </c>
    </row>
    <row r="536" spans="1:32" ht="35.25" customHeight="1" x14ac:dyDescent="0.3">
      <c r="A536" s="74">
        <v>661</v>
      </c>
      <c r="B536" s="73">
        <v>484</v>
      </c>
      <c r="C536" s="76" t="s">
        <v>1321</v>
      </c>
      <c r="D536" s="77" t="s">
        <v>1778</v>
      </c>
      <c r="E536" s="78" t="s">
        <v>903</v>
      </c>
      <c r="F536" s="77" t="s">
        <v>909</v>
      </c>
      <c r="G536" s="79" t="s">
        <v>1941</v>
      </c>
      <c r="H536" s="80">
        <v>1128276230</v>
      </c>
      <c r="I536" s="81">
        <v>7884400</v>
      </c>
      <c r="J536" s="81">
        <v>45787320</v>
      </c>
      <c r="K536" s="129" t="s">
        <v>2701</v>
      </c>
      <c r="L536" s="82" t="s">
        <v>2721</v>
      </c>
      <c r="M536" s="83" t="s">
        <v>1808</v>
      </c>
      <c r="N536" s="138" t="e" cm="1">
        <f t="array" ref="N536">_xlfn.XLOOKUP(Contrato[[#This Row],[SUPERVISOR TITULAR]],#REF!,#REF!,"",0)</f>
        <v>#REF!</v>
      </c>
      <c r="O536" s="83" t="s">
        <v>1809</v>
      </c>
      <c r="P536" s="84" t="e" cm="1">
        <f t="array" ref="P536">_xlfn.XLOOKUP(Contrato[[#This Row],[SUPERVISOR SUPLENTE ]],#REF!,#REF!,"",0)</f>
        <v>#REF!</v>
      </c>
      <c r="Q536" s="85">
        <v>701</v>
      </c>
      <c r="R536" s="86" t="e">
        <f>IF(Contrato[[#This Row],[CDP]]="", "", _xlfn.LET(_xlpm.resultado, _xlfn.XLOOKUP(Contrato[[#This Row],[CDP]],#REF!,#REF!, "", 0), IF(_xlpm.resultado=0, "", _xlpm.resultado)))</f>
        <v>#REF!</v>
      </c>
      <c r="S536" s="87" t="e">
        <f>SUMIF(#REF!,Contrato[[#This Row],[CDP]],#REF!)</f>
        <v>#REF!</v>
      </c>
      <c r="T536" s="88" t="e" cm="1">
        <f t="array" ref="T536">_xlfn.XLOOKUP(Contrato[[#This Row],[CDP]],#REF!,#REF!,_xlfn.XLOOKUP(Contrato[[#This Row],[CDP]],#REF!,#REF!,"",0),0)</f>
        <v>#REF!</v>
      </c>
      <c r="U536" s="89" t="e" cm="1">
        <f t="array" ref="U536">+_xlfn.XLOOKUP(Contrato[[#This Row],[RCP]],#REF!,#REF!,"",0)</f>
        <v>#REF!</v>
      </c>
      <c r="V536" s="90" t="e">
        <f>SUMIF(#REF!,Contrato[[#This Row],[RCP]],#REF!)</f>
        <v>#REF!</v>
      </c>
      <c r="W536" s="91">
        <v>46225</v>
      </c>
      <c r="X536" s="92" t="e" cm="1">
        <f t="array" ref="X536">+_xlfn.XLOOKUP(Contrato[[#This Row],[CONTRATO]],#REF!,#REF!,0)</f>
        <v>#REF!</v>
      </c>
      <c r="Y536" s="91" t="s">
        <v>1935</v>
      </c>
      <c r="Z536" s="93">
        <v>46225</v>
      </c>
      <c r="AA536" s="94" t="e" cm="1">
        <f t="array" ref="AA536">+_xlfn.XLOOKUP(Contrato[[#This Row],[CONTRATO]],#REF!,#REF!,0,0)</f>
        <v>#REF!</v>
      </c>
      <c r="AB536" s="95">
        <v>46387</v>
      </c>
      <c r="AC536" s="96" t="e" cm="1">
        <f t="array" ref="AC536">+_xlfn.XLOOKUP(Contrato[[#This Row],[CONTRATO]],#REF!,#REF!,0)</f>
        <v>#REF!</v>
      </c>
      <c r="AD536" s="132" t="e" cm="1">
        <f t="array" ref="AD536">+_xlfn.XLOOKUP(Contrato[[#This Row],[CONTRATO]],#REF!,#REF!,0)</f>
        <v>#REF!</v>
      </c>
      <c r="AE536" s="137" t="s">
        <v>2737</v>
      </c>
      <c r="AF536" s="78" t="s">
        <v>2657</v>
      </c>
    </row>
    <row r="537" spans="1:32" ht="35.25" customHeight="1" x14ac:dyDescent="0.3">
      <c r="A537" s="74">
        <v>670</v>
      </c>
      <c r="B537" s="73">
        <v>485</v>
      </c>
      <c r="C537" s="76" t="s">
        <v>1056</v>
      </c>
      <c r="D537" s="77" t="s">
        <v>1791</v>
      </c>
      <c r="E537" s="78" t="s">
        <v>903</v>
      </c>
      <c r="F537" s="77" t="s">
        <v>909</v>
      </c>
      <c r="G537" s="79" t="s">
        <v>2738</v>
      </c>
      <c r="H537" s="80">
        <v>98763224</v>
      </c>
      <c r="I537" s="81">
        <v>7884400</v>
      </c>
      <c r="J537" s="81">
        <v>41787320</v>
      </c>
      <c r="K537" s="74" t="s">
        <v>812</v>
      </c>
      <c r="L537" s="82" t="s">
        <v>2721</v>
      </c>
      <c r="M537" s="83" t="s">
        <v>1794</v>
      </c>
      <c r="N537" s="138" t="e" cm="1">
        <f t="array" ref="N537">_xlfn.XLOOKUP(Contrato[[#This Row],[SUPERVISOR TITULAR]],#REF!,#REF!,"",0)</f>
        <v>#REF!</v>
      </c>
      <c r="O537" s="83" t="s">
        <v>2739</v>
      </c>
      <c r="P537" s="84" t="e" cm="1">
        <f t="array" ref="P537">_xlfn.XLOOKUP(Contrato[[#This Row],[SUPERVISOR SUPLENTE ]],#REF!,#REF!,"",0)</f>
        <v>#REF!</v>
      </c>
      <c r="Q537" s="85">
        <v>732</v>
      </c>
      <c r="R537" s="86" t="e">
        <f>IF(Contrato[[#This Row],[CDP]]="", "", _xlfn.LET(_xlpm.resultado, _xlfn.XLOOKUP(Contrato[[#This Row],[CDP]],#REF!,#REF!, "", 0), IF(_xlpm.resultado=0, "", _xlpm.resultado)))</f>
        <v>#REF!</v>
      </c>
      <c r="S537" s="87" t="e">
        <f>SUMIF(#REF!,Contrato[[#This Row],[CDP]],#REF!)</f>
        <v>#REF!</v>
      </c>
      <c r="T537" s="88" t="e" cm="1">
        <f t="array" ref="T537">_xlfn.XLOOKUP(Contrato[[#This Row],[CDP]],#REF!,#REF!,_xlfn.XLOOKUP(Contrato[[#This Row],[CDP]],#REF!,#REF!,"",0),0)</f>
        <v>#REF!</v>
      </c>
      <c r="U537" s="89" t="e" cm="1">
        <f t="array" ref="U537">+_xlfn.XLOOKUP(Contrato[[#This Row],[RCP]],#REF!,#REF!,"",0)</f>
        <v>#REF!</v>
      </c>
      <c r="V537" s="90" t="e">
        <f>SUMIF(#REF!,Contrato[[#This Row],[RCP]],#REF!)</f>
        <v>#REF!</v>
      </c>
      <c r="W537" s="91">
        <v>46224</v>
      </c>
      <c r="X537" s="92" t="e" cm="1">
        <f t="array" ref="X537">+_xlfn.XLOOKUP(Contrato[[#This Row],[CONTRATO]],#REF!,#REF!,0)</f>
        <v>#REF!</v>
      </c>
      <c r="Y537" s="91" t="s">
        <v>1935</v>
      </c>
      <c r="Z537" s="93">
        <v>46225</v>
      </c>
      <c r="AA537" s="94" t="e" cm="1">
        <f t="array" ref="AA537">+_xlfn.XLOOKUP(Contrato[[#This Row],[CONTRATO]],#REF!,#REF!,0,0)</f>
        <v>#REF!</v>
      </c>
      <c r="AB537" s="95">
        <v>46387</v>
      </c>
      <c r="AC537" s="96" t="e" cm="1">
        <f t="array" ref="AC537">+_xlfn.XLOOKUP(Contrato[[#This Row],[CONTRATO]],#REF!,#REF!,0)</f>
        <v>#REF!</v>
      </c>
      <c r="AD537" s="132" t="e" cm="1">
        <f t="array" ref="AD537">+_xlfn.XLOOKUP(Contrato[[#This Row],[CONTRATO]],#REF!,#REF!,0)</f>
        <v>#REF!</v>
      </c>
      <c r="AE537" s="130" t="s">
        <v>2740</v>
      </c>
      <c r="AF537" s="78" t="s">
        <v>2657</v>
      </c>
    </row>
    <row r="538" spans="1:32" ht="35.25" customHeight="1" x14ac:dyDescent="0.3">
      <c r="A538" s="74">
        <v>651</v>
      </c>
      <c r="B538" s="73">
        <v>486</v>
      </c>
      <c r="C538" s="76" t="s">
        <v>1457</v>
      </c>
      <c r="D538" s="77" t="s">
        <v>1778</v>
      </c>
      <c r="E538" s="78" t="s">
        <v>903</v>
      </c>
      <c r="F538" s="77" t="s">
        <v>884</v>
      </c>
      <c r="G538" s="79" t="s">
        <v>1744</v>
      </c>
      <c r="H538" s="80">
        <v>900285704</v>
      </c>
      <c r="I538" s="81">
        <v>0</v>
      </c>
      <c r="J538" s="81">
        <v>510603928</v>
      </c>
      <c r="K538" s="74"/>
      <c r="L538" s="82" t="s">
        <v>2741</v>
      </c>
      <c r="M538" s="83" t="s">
        <v>2742</v>
      </c>
      <c r="N538" s="138" t="e" cm="1">
        <f t="array" ref="N538">_xlfn.XLOOKUP(Contrato[[#This Row],[SUPERVISOR TITULAR]],#REF!,#REF!,"",0)</f>
        <v>#REF!</v>
      </c>
      <c r="O538" s="83" t="s">
        <v>1729</v>
      </c>
      <c r="P538" s="84" t="e" cm="1">
        <f t="array" ref="P538">_xlfn.XLOOKUP(Contrato[[#This Row],[SUPERVISOR SUPLENTE ]],#REF!,#REF!,"",0)</f>
        <v>#REF!</v>
      </c>
      <c r="Q538" s="85">
        <v>725</v>
      </c>
      <c r="R538" s="86" t="e">
        <f>IF(Contrato[[#This Row],[CDP]]="", "", _xlfn.LET(_xlpm.resultado, _xlfn.XLOOKUP(Contrato[[#This Row],[CDP]],#REF!,#REF!, "", 0), IF(_xlpm.resultado=0, "", _xlpm.resultado)))</f>
        <v>#REF!</v>
      </c>
      <c r="S538" s="87" t="e">
        <f>SUMIF(#REF!,Contrato[[#This Row],[CDP]],#REF!)</f>
        <v>#REF!</v>
      </c>
      <c r="T538" s="88" t="e" cm="1">
        <f t="array" ref="T538">_xlfn.XLOOKUP(Contrato[[#This Row],[CDP]],#REF!,#REF!,_xlfn.XLOOKUP(Contrato[[#This Row],[CDP]],#REF!,#REF!,"",0),0)</f>
        <v>#REF!</v>
      </c>
      <c r="U538" s="89" t="e" cm="1">
        <f t="array" ref="U538">+_xlfn.XLOOKUP(Contrato[[#This Row],[RCP]],#REF!,#REF!,"",0)</f>
        <v>#REF!</v>
      </c>
      <c r="V538" s="90" t="e">
        <f>SUMIF(#REF!,Contrato[[#This Row],[RCP]],#REF!)</f>
        <v>#REF!</v>
      </c>
      <c r="W538" s="91">
        <v>46225</v>
      </c>
      <c r="X538" s="92" t="e" cm="1">
        <f t="array" ref="X538">+_xlfn.XLOOKUP(Contrato[[#This Row],[CONTRATO]],#REF!,#REF!,0)</f>
        <v>#REF!</v>
      </c>
      <c r="Y538">
        <v>46230</v>
      </c>
      <c r="Z538" s="93">
        <v>46230</v>
      </c>
      <c r="AA538" s="94" t="e" cm="1">
        <f t="array" ref="AA538">+_xlfn.XLOOKUP(Contrato[[#This Row],[CONTRATO]],#REF!,#REF!,0,0)</f>
        <v>#REF!</v>
      </c>
      <c r="AB538" s="95">
        <v>46387</v>
      </c>
      <c r="AC538" s="96" t="e" cm="1">
        <f t="array" ref="AC538">+_xlfn.XLOOKUP(Contrato[[#This Row],[CONTRATO]],#REF!,#REF!,0)</f>
        <v>#REF!</v>
      </c>
      <c r="AD538" s="132" t="e" cm="1">
        <f t="array" ref="AD538">+_xlfn.XLOOKUP(Contrato[[#This Row],[CONTRATO]],#REF!,#REF!,0)</f>
        <v>#REF!</v>
      </c>
      <c r="AE538" s="137" t="s">
        <v>2743</v>
      </c>
      <c r="AF538" s="78" t="s">
        <v>2443</v>
      </c>
    </row>
    <row r="539" spans="1:32" ht="35.25" customHeight="1" x14ac:dyDescent="0.3">
      <c r="A539" s="74">
        <v>644</v>
      </c>
      <c r="B539" s="73">
        <v>487</v>
      </c>
      <c r="C539" s="76" t="s">
        <v>916</v>
      </c>
      <c r="D539" s="77" t="s">
        <v>0</v>
      </c>
      <c r="E539" s="78" t="s">
        <v>903</v>
      </c>
      <c r="F539" s="77" t="s">
        <v>909</v>
      </c>
      <c r="G539" s="79" t="s">
        <v>1870</v>
      </c>
      <c r="H539" s="80">
        <v>6446148</v>
      </c>
      <c r="I539" s="81">
        <v>10034700</v>
      </c>
      <c r="J539" s="81">
        <v>53183910</v>
      </c>
      <c r="K539" s="74" t="s">
        <v>812</v>
      </c>
      <c r="L539" s="82" t="s">
        <v>2741</v>
      </c>
      <c r="M539" s="83" t="s">
        <v>1871</v>
      </c>
      <c r="N539" s="138" t="e" cm="1">
        <f t="array" ref="N539">_xlfn.XLOOKUP(Contrato[[#This Row],[SUPERVISOR TITULAR]],#REF!,#REF!,"",0)</f>
        <v>#REF!</v>
      </c>
      <c r="O539" s="83" t="s">
        <v>1740</v>
      </c>
      <c r="P539" s="84" t="e" cm="1">
        <f t="array" ref="P539">_xlfn.XLOOKUP(Contrato[[#This Row],[SUPERVISOR SUPLENTE ]],#REF!,#REF!,"",0)</f>
        <v>#REF!</v>
      </c>
      <c r="Q539" s="85">
        <v>694</v>
      </c>
      <c r="R539" s="86" t="e">
        <f>IF(Contrato[[#This Row],[CDP]]="", "", _xlfn.LET(_xlpm.resultado, _xlfn.XLOOKUP(Contrato[[#This Row],[CDP]],#REF!,#REF!, "", 0), IF(_xlpm.resultado=0, "", _xlpm.resultado)))</f>
        <v>#REF!</v>
      </c>
      <c r="S539" s="87" t="e">
        <f>SUMIF(#REF!,Contrato[[#This Row],[CDP]],#REF!)</f>
        <v>#REF!</v>
      </c>
      <c r="T539" s="88" t="e" cm="1">
        <f t="array" ref="T539">_xlfn.XLOOKUP(Contrato[[#This Row],[CDP]],#REF!,#REF!,_xlfn.XLOOKUP(Contrato[[#This Row],[CDP]],#REF!,#REF!,"",0),0)</f>
        <v>#REF!</v>
      </c>
      <c r="U539" s="89" t="e" cm="1">
        <f t="array" ref="U539">+_xlfn.XLOOKUP(Contrato[[#This Row],[RCP]],#REF!,#REF!,"",0)</f>
        <v>#REF!</v>
      </c>
      <c r="V539" s="90" t="e">
        <f>SUMIF(#REF!,Contrato[[#This Row],[RCP]],#REF!)</f>
        <v>#REF!</v>
      </c>
      <c r="W539" s="91">
        <v>46224</v>
      </c>
      <c r="X539" s="92" t="e" cm="1">
        <f t="array" ref="X539">+_xlfn.XLOOKUP(Contrato[[#This Row],[CONTRATO]],#REF!,#REF!,0)</f>
        <v>#REF!</v>
      </c>
      <c r="Y539" s="91" t="s">
        <v>1935</v>
      </c>
      <c r="Z539" s="93">
        <v>46225</v>
      </c>
      <c r="AA539" s="94" t="e" cm="1">
        <f t="array" ref="AA539">+_xlfn.XLOOKUP(Contrato[[#This Row],[CONTRATO]],#REF!,#REF!,0,0)</f>
        <v>#REF!</v>
      </c>
      <c r="AB539" s="95">
        <v>46387</v>
      </c>
      <c r="AC539" s="96" t="e" cm="1">
        <f t="array" ref="AC539">+_xlfn.XLOOKUP(Contrato[[#This Row],[CONTRATO]],#REF!,#REF!,0)</f>
        <v>#REF!</v>
      </c>
      <c r="AD539" s="132" t="e" cm="1">
        <f t="array" ref="AD539">+_xlfn.XLOOKUP(Contrato[[#This Row],[CONTRATO]],#REF!,#REF!,0)</f>
        <v>#REF!</v>
      </c>
      <c r="AE539" s="130" t="s">
        <v>2744</v>
      </c>
      <c r="AF539" s="78" t="s">
        <v>2657</v>
      </c>
    </row>
    <row r="540" spans="1:32" ht="35.25" customHeight="1" x14ac:dyDescent="0.3">
      <c r="A540" s="74">
        <v>645</v>
      </c>
      <c r="B540" s="75">
        <v>488</v>
      </c>
      <c r="C540" s="76" t="s">
        <v>1454</v>
      </c>
      <c r="D540" s="77" t="s">
        <v>0</v>
      </c>
      <c r="E540" s="78" t="s">
        <v>903</v>
      </c>
      <c r="F540" s="77" t="s">
        <v>909</v>
      </c>
      <c r="G540" s="79" t="s">
        <v>1890</v>
      </c>
      <c r="H540" s="80">
        <v>1128417217</v>
      </c>
      <c r="I540" s="81">
        <v>7884400</v>
      </c>
      <c r="J540" s="81">
        <v>40473253</v>
      </c>
      <c r="K540" s="74" t="s">
        <v>812</v>
      </c>
      <c r="L540" s="82" t="s">
        <v>2741</v>
      </c>
      <c r="M540" s="83" t="s">
        <v>1871</v>
      </c>
      <c r="N540" s="138" t="e" cm="1">
        <f t="array" ref="N540">_xlfn.XLOOKUP(Contrato[[#This Row],[SUPERVISOR TITULAR]],#REF!,#REF!,"",0)</f>
        <v>#REF!</v>
      </c>
      <c r="O540" s="83" t="s">
        <v>1740</v>
      </c>
      <c r="P540" s="84" t="e" cm="1">
        <f t="array" ref="P540">_xlfn.XLOOKUP(Contrato[[#This Row],[SUPERVISOR SUPLENTE ]],#REF!,#REF!,"",0)</f>
        <v>#REF!</v>
      </c>
      <c r="Q540" s="85">
        <v>686</v>
      </c>
      <c r="R540" s="86" t="e">
        <f>IF(Contrato[[#This Row],[CDP]]="", "", _xlfn.LET(_xlpm.resultado, _xlfn.XLOOKUP(Contrato[[#This Row],[CDP]],#REF!,#REF!, "", 0), IF(_xlpm.resultado=0, "", _xlpm.resultado)))</f>
        <v>#REF!</v>
      </c>
      <c r="S540" s="87" t="e">
        <f>SUMIF(#REF!,Contrato[[#This Row],[CDP]],#REF!)</f>
        <v>#REF!</v>
      </c>
      <c r="T540" s="88" t="e" cm="1">
        <f t="array" ref="T540">_xlfn.XLOOKUP(Contrato[[#This Row],[CDP]],#REF!,#REF!,_xlfn.XLOOKUP(Contrato[[#This Row],[CDP]],#REF!,#REF!,"",0),0)</f>
        <v>#REF!</v>
      </c>
      <c r="U540" s="89" t="e" cm="1">
        <f t="array" ref="U540">+_xlfn.XLOOKUP(Contrato[[#This Row],[RCP]],#REF!,#REF!,"",0)</f>
        <v>#REF!</v>
      </c>
      <c r="V540" s="90" t="e">
        <f>SUMIF(#REF!,Contrato[[#This Row],[RCP]],#REF!)</f>
        <v>#REF!</v>
      </c>
      <c r="W540" s="91">
        <v>46225</v>
      </c>
      <c r="X540" s="92" t="e" cm="1">
        <f t="array" ref="X540">+_xlfn.XLOOKUP(Contrato[[#This Row],[CONTRATO]],#REF!,#REF!,0)</f>
        <v>#REF!</v>
      </c>
      <c r="Y540" s="91" t="s">
        <v>1935</v>
      </c>
      <c r="Z540" s="93">
        <v>46230</v>
      </c>
      <c r="AA540" s="94" t="e" cm="1">
        <f t="array" ref="AA540">+_xlfn.XLOOKUP(Contrato[[#This Row],[CONTRATO]],#REF!,#REF!,0,0)</f>
        <v>#REF!</v>
      </c>
      <c r="AB540" s="95">
        <v>46387</v>
      </c>
      <c r="AC540" s="96" t="e" cm="1">
        <f t="array" ref="AC540">+_xlfn.XLOOKUP(Contrato[[#This Row],[CONTRATO]],#REF!,#REF!,0)</f>
        <v>#REF!</v>
      </c>
      <c r="AD540" s="132" t="e" cm="1">
        <f t="array" ref="AD540">+_xlfn.XLOOKUP(Contrato[[#This Row],[CONTRATO]],#REF!,#REF!,0)</f>
        <v>#REF!</v>
      </c>
      <c r="AE540" s="192" t="s">
        <v>2745</v>
      </c>
      <c r="AF540" s="78" t="s">
        <v>2730</v>
      </c>
    </row>
    <row r="541" spans="1:32" ht="35.25" customHeight="1" x14ac:dyDescent="0.3">
      <c r="A541" s="74">
        <v>552</v>
      </c>
      <c r="B541" s="75">
        <v>489</v>
      </c>
      <c r="C541" s="76" t="s">
        <v>986</v>
      </c>
      <c r="D541" s="77" t="s">
        <v>1753</v>
      </c>
      <c r="E541" s="78" t="s">
        <v>903</v>
      </c>
      <c r="F541" s="77" t="s">
        <v>909</v>
      </c>
      <c r="G541" s="79" t="s">
        <v>2231</v>
      </c>
      <c r="H541" s="80">
        <v>1152195916</v>
      </c>
      <c r="I541" s="81">
        <v>7884400</v>
      </c>
      <c r="J541" s="81">
        <v>42575760</v>
      </c>
      <c r="K541" s="74" t="s">
        <v>812</v>
      </c>
      <c r="L541" s="82" t="s">
        <v>2741</v>
      </c>
      <c r="M541" s="83" t="s">
        <v>1976</v>
      </c>
      <c r="N541" s="138" t="e" cm="1">
        <f t="array" ref="N541">_xlfn.XLOOKUP(Contrato[[#This Row],[SUPERVISOR TITULAR]],#REF!,#REF!,"",0)</f>
        <v>#REF!</v>
      </c>
      <c r="O541" s="83" t="s">
        <v>1799</v>
      </c>
      <c r="P541" s="84" t="e" cm="1">
        <f t="array" ref="P541">_xlfn.XLOOKUP(Contrato[[#This Row],[SUPERVISOR SUPLENTE ]],#REF!,#REF!,"",0)</f>
        <v>#REF!</v>
      </c>
      <c r="Q541" s="85">
        <v>609</v>
      </c>
      <c r="R541" s="86" t="e">
        <f>IF(Contrato[[#This Row],[CDP]]="", "", _xlfn.LET(_xlpm.resultado, _xlfn.XLOOKUP(Contrato[[#This Row],[CDP]],#REF!,#REF!, "", 0), IF(_xlpm.resultado=0, "", _xlpm.resultado)))</f>
        <v>#REF!</v>
      </c>
      <c r="S541" s="87" t="e">
        <f>SUMIF(#REF!,Contrato[[#This Row],[CDP]],#REF!)</f>
        <v>#REF!</v>
      </c>
      <c r="T541" s="88" t="e" cm="1">
        <f t="array" ref="T541">_xlfn.XLOOKUP(Contrato[[#This Row],[CDP]],#REF!,#REF!,_xlfn.XLOOKUP(Contrato[[#This Row],[CDP]],#REF!,#REF!,"",0),0)</f>
        <v>#REF!</v>
      </c>
      <c r="U541" s="89" t="e" cm="1">
        <f t="array" ref="U541">+_xlfn.XLOOKUP(Contrato[[#This Row],[RCP]],#REF!,#REF!,"",0)</f>
        <v>#REF!</v>
      </c>
      <c r="V541" s="90" t="e">
        <f>SUMIF(#REF!,Contrato[[#This Row],[RCP]],#REF!)</f>
        <v>#REF!</v>
      </c>
      <c r="W541" s="91">
        <v>46227</v>
      </c>
      <c r="X541" s="92" t="e" cm="1">
        <f t="array" ref="X541">+_xlfn.XLOOKUP(Contrato[[#This Row],[CONTRATO]],#REF!,#REF!,0)</f>
        <v>#REF!</v>
      </c>
      <c r="Y541" s="91" t="s">
        <v>1935</v>
      </c>
      <c r="Z541" s="93">
        <v>46230</v>
      </c>
      <c r="AA541" s="94" t="e" cm="1">
        <f t="array" ref="AA541">+_xlfn.XLOOKUP(Contrato[[#This Row],[CONTRATO]],#REF!,#REF!,0,0)</f>
        <v>#REF!</v>
      </c>
      <c r="AB541" s="95">
        <v>46387</v>
      </c>
      <c r="AC541" s="96" t="e" cm="1">
        <f t="array" ref="AC541">+_xlfn.XLOOKUP(Contrato[[#This Row],[CONTRATO]],#REF!,#REF!,0)</f>
        <v>#REF!</v>
      </c>
      <c r="AD541" s="132" t="e" cm="1">
        <f t="array" ref="AD541">+_xlfn.XLOOKUP(Contrato[[#This Row],[CONTRATO]],#REF!,#REF!,0)</f>
        <v>#REF!</v>
      </c>
      <c r="AE541" s="130" t="s">
        <v>2746</v>
      </c>
      <c r="AF541" s="78" t="s">
        <v>1971</v>
      </c>
    </row>
    <row r="542" spans="1:32" ht="35.25" customHeight="1" x14ac:dyDescent="0.3">
      <c r="A542" s="74">
        <v>663</v>
      </c>
      <c r="B542" s="75">
        <v>490</v>
      </c>
      <c r="C542" s="76" t="s">
        <v>1460</v>
      </c>
      <c r="D542" s="77" t="s">
        <v>1778</v>
      </c>
      <c r="E542" s="78" t="s">
        <v>903</v>
      </c>
      <c r="F542" s="77" t="s">
        <v>909</v>
      </c>
      <c r="G542" s="79" t="s">
        <v>2747</v>
      </c>
      <c r="H542" s="80">
        <v>1037612757</v>
      </c>
      <c r="I542" s="81">
        <v>7884400</v>
      </c>
      <c r="J542" s="81">
        <v>45524507</v>
      </c>
      <c r="K542" s="129" t="s">
        <v>2701</v>
      </c>
      <c r="L542" s="82" t="s">
        <v>2741</v>
      </c>
      <c r="M542" s="83" t="s">
        <v>1813</v>
      </c>
      <c r="N542" s="138" t="e" cm="1">
        <f t="array" ref="N542">_xlfn.XLOOKUP(Contrato[[#This Row],[SUPERVISOR TITULAR]],#REF!,#REF!,"",0)</f>
        <v>#REF!</v>
      </c>
      <c r="O542" s="83" t="s">
        <v>1937</v>
      </c>
      <c r="P542" s="84" t="e" cm="1">
        <f t="array" ref="P542">_xlfn.XLOOKUP(Contrato[[#This Row],[SUPERVISOR SUPLENTE ]],#REF!,#REF!,"",0)</f>
        <v>#REF!</v>
      </c>
      <c r="Q542" s="85">
        <v>709</v>
      </c>
      <c r="R542" s="86" t="e">
        <f>IF(Contrato[[#This Row],[CDP]]="", "", _xlfn.LET(_xlpm.resultado, _xlfn.XLOOKUP(Contrato[[#This Row],[CDP]],#REF!,#REF!, "", 0), IF(_xlpm.resultado=0, "", _xlpm.resultado)))</f>
        <v>#REF!</v>
      </c>
      <c r="S542" s="87" t="e">
        <f>SUMIF(#REF!,Contrato[[#This Row],[CDP]],#REF!)</f>
        <v>#REF!</v>
      </c>
      <c r="T542" s="88" t="e" cm="1">
        <f t="array" ref="T542">_xlfn.XLOOKUP(Contrato[[#This Row],[CDP]],#REF!,#REF!,_xlfn.XLOOKUP(Contrato[[#This Row],[CDP]],#REF!,#REF!,"",0),0)</f>
        <v>#REF!</v>
      </c>
      <c r="U542" s="89" t="e" cm="1">
        <f t="array" ref="U542">+_xlfn.XLOOKUP(Contrato[[#This Row],[RCP]],#REF!,#REF!,"",0)</f>
        <v>#REF!</v>
      </c>
      <c r="V542" s="90" t="e">
        <f>SUMIF(#REF!,Contrato[[#This Row],[RCP]],#REF!)</f>
        <v>#REF!</v>
      </c>
      <c r="W542" s="91">
        <v>46226</v>
      </c>
      <c r="X542" s="92" t="e" cm="1">
        <f t="array" ref="X542">+_xlfn.XLOOKUP(Contrato[[#This Row],[CONTRATO]],#REF!,#REF!,0)</f>
        <v>#REF!</v>
      </c>
      <c r="Y542" s="91" t="s">
        <v>1935</v>
      </c>
      <c r="Z542" s="93">
        <v>46226</v>
      </c>
      <c r="AA542" s="94" t="e" cm="1">
        <f t="array" ref="AA542">+_xlfn.XLOOKUP(Contrato[[#This Row],[CONTRATO]],#REF!,#REF!,0,0)</f>
        <v>#REF!</v>
      </c>
      <c r="AB542" s="95">
        <v>46387</v>
      </c>
      <c r="AC542" s="96" t="e" cm="1">
        <f t="array" ref="AC542">+_xlfn.XLOOKUP(Contrato[[#This Row],[CONTRATO]],#REF!,#REF!,0)</f>
        <v>#REF!</v>
      </c>
      <c r="AD542" s="132" t="e" cm="1">
        <f t="array" ref="AD542">+_xlfn.XLOOKUP(Contrato[[#This Row],[CONTRATO]],#REF!,#REF!,0)</f>
        <v>#REF!</v>
      </c>
      <c r="AE542" s="130" t="s">
        <v>2748</v>
      </c>
      <c r="AF542" s="78" t="s">
        <v>2725</v>
      </c>
    </row>
    <row r="543" spans="1:32" ht="35.25" customHeight="1" x14ac:dyDescent="0.3">
      <c r="A543" s="74">
        <v>616</v>
      </c>
      <c r="B543" s="75">
        <v>491</v>
      </c>
      <c r="C543" s="76" t="s">
        <v>929</v>
      </c>
      <c r="D543" s="77" t="s">
        <v>22</v>
      </c>
      <c r="E543" s="78" t="s">
        <v>903</v>
      </c>
      <c r="F543" s="77" t="s">
        <v>909</v>
      </c>
      <c r="G543" s="79" t="s">
        <v>1817</v>
      </c>
      <c r="H543" s="80">
        <v>43560822</v>
      </c>
      <c r="I543" s="81">
        <v>7884400</v>
      </c>
      <c r="J543" s="81">
        <v>42050133</v>
      </c>
      <c r="K543" s="74" t="s">
        <v>812</v>
      </c>
      <c r="L543" s="82" t="s">
        <v>2749</v>
      </c>
      <c r="M543" s="83" t="s">
        <v>1818</v>
      </c>
      <c r="N543" s="138" t="e" cm="1">
        <f t="array" ref="N543">_xlfn.XLOOKUP(Contrato[[#This Row],[SUPERVISOR TITULAR]],#REF!,#REF!,"",0)</f>
        <v>#REF!</v>
      </c>
      <c r="O543" s="83" t="s">
        <v>1819</v>
      </c>
      <c r="P543" s="84" t="e" cm="1">
        <f t="array" ref="P543">_xlfn.XLOOKUP(Contrato[[#This Row],[SUPERVISOR SUPLENTE ]],#REF!,#REF!,"",0)</f>
        <v>#REF!</v>
      </c>
      <c r="Q543" s="85">
        <v>687</v>
      </c>
      <c r="R543" s="86" t="e">
        <f>IF(Contrato[[#This Row],[CDP]]="", "", _xlfn.LET(_xlpm.resultado, _xlfn.XLOOKUP(Contrato[[#This Row],[CDP]],#REF!,#REF!, "", 0), IF(_xlpm.resultado=0, "", _xlpm.resultado)))</f>
        <v>#REF!</v>
      </c>
      <c r="S543" s="87" t="e">
        <f>SUMIF(#REF!,Contrato[[#This Row],[CDP]],#REF!)</f>
        <v>#REF!</v>
      </c>
      <c r="T543" s="88" t="e" cm="1">
        <f t="array" ref="T543">_xlfn.XLOOKUP(Contrato[[#This Row],[CDP]],#REF!,#REF!,_xlfn.XLOOKUP(Contrato[[#This Row],[CDP]],#REF!,#REF!,"",0),0)</f>
        <v>#REF!</v>
      </c>
      <c r="U543" s="89" t="e" cm="1">
        <f t="array" ref="U543">+_xlfn.XLOOKUP(Contrato[[#This Row],[RCP]],#REF!,#REF!,"",0)</f>
        <v>#REF!</v>
      </c>
      <c r="V543" s="90" t="e">
        <f>SUMIF(#REF!,Contrato[[#This Row],[RCP]],#REF!)</f>
        <v>#REF!</v>
      </c>
      <c r="W543" s="91">
        <v>46226</v>
      </c>
      <c r="X543" s="92" t="e" cm="1">
        <f t="array" ref="X543">+_xlfn.XLOOKUP(Contrato[[#This Row],[CONTRATO]],#REF!,#REF!,0)</f>
        <v>#REF!</v>
      </c>
      <c r="Y543" s="91" t="s">
        <v>1935</v>
      </c>
      <c r="Z543" s="93">
        <v>46227</v>
      </c>
      <c r="AA543" s="94" t="e" cm="1">
        <f t="array" ref="AA543">+_xlfn.XLOOKUP(Contrato[[#This Row],[CONTRATO]],#REF!,#REF!,0,0)</f>
        <v>#REF!</v>
      </c>
      <c r="AB543" s="95">
        <v>46387</v>
      </c>
      <c r="AC543" s="96" t="e" cm="1">
        <f t="array" ref="AC543">+_xlfn.XLOOKUP(Contrato[[#This Row],[CONTRATO]],#REF!,#REF!,0)</f>
        <v>#REF!</v>
      </c>
      <c r="AD543" s="132" t="e" cm="1">
        <f t="array" ref="AD543">+_xlfn.XLOOKUP(Contrato[[#This Row],[CONTRATO]],#REF!,#REF!,0)</f>
        <v>#REF!</v>
      </c>
      <c r="AE543" s="130" t="s">
        <v>2750</v>
      </c>
      <c r="AF543" s="78" t="s">
        <v>2694</v>
      </c>
    </row>
    <row r="544" spans="1:32" ht="35.25" customHeight="1" x14ac:dyDescent="0.3">
      <c r="A544" s="74">
        <v>619</v>
      </c>
      <c r="B544" s="75">
        <v>492</v>
      </c>
      <c r="C544" s="76" t="s">
        <v>933</v>
      </c>
      <c r="D544" s="77" t="s">
        <v>22</v>
      </c>
      <c r="E544" s="78" t="s">
        <v>903</v>
      </c>
      <c r="F544" s="77" t="s">
        <v>909</v>
      </c>
      <c r="G544" s="79" t="s">
        <v>1862</v>
      </c>
      <c r="H544" s="80">
        <v>43816660</v>
      </c>
      <c r="I544" s="81">
        <v>7884400</v>
      </c>
      <c r="J544" s="81">
        <v>42050133</v>
      </c>
      <c r="K544" s="74" t="s">
        <v>812</v>
      </c>
      <c r="L544" s="82" t="s">
        <v>2749</v>
      </c>
      <c r="M544" s="83" t="s">
        <v>1863</v>
      </c>
      <c r="N544" s="138" t="e" cm="1">
        <f t="array" ref="N544">_xlfn.XLOOKUP(Contrato[[#This Row],[SUPERVISOR TITULAR]],#REF!,#REF!,"",0)</f>
        <v>#REF!</v>
      </c>
      <c r="O544" s="83" t="s">
        <v>2742</v>
      </c>
      <c r="P544" s="84" t="e" cm="1">
        <f t="array" ref="P544">_xlfn.XLOOKUP(Contrato[[#This Row],[SUPERVISOR SUPLENTE ]],#REF!,#REF!,"",0)</f>
        <v>#REF!</v>
      </c>
      <c r="Q544" s="85">
        <v>688</v>
      </c>
      <c r="R544" s="86" t="e">
        <f>IF(Contrato[[#This Row],[CDP]]="", "", _xlfn.LET(_xlpm.resultado, _xlfn.XLOOKUP(Contrato[[#This Row],[CDP]],#REF!,#REF!, "", 0), IF(_xlpm.resultado=0, "", _xlpm.resultado)))</f>
        <v>#REF!</v>
      </c>
      <c r="S544" s="87" t="e">
        <f>SUMIF(#REF!,Contrato[[#This Row],[CDP]],#REF!)</f>
        <v>#REF!</v>
      </c>
      <c r="T544" s="88" t="e" cm="1">
        <f t="array" ref="T544">_xlfn.XLOOKUP(Contrato[[#This Row],[CDP]],#REF!,#REF!,_xlfn.XLOOKUP(Contrato[[#This Row],[CDP]],#REF!,#REF!,"",0),0)</f>
        <v>#REF!</v>
      </c>
      <c r="U544" s="89" t="e" cm="1">
        <f t="array" ref="U544">+_xlfn.XLOOKUP(Contrato[[#This Row],[RCP]],#REF!,#REF!,"",0)</f>
        <v>#REF!</v>
      </c>
      <c r="V544" s="90" t="e">
        <f>SUMIF(#REF!,Contrato[[#This Row],[RCP]],#REF!)</f>
        <v>#REF!</v>
      </c>
      <c r="W544" s="91">
        <v>46224</v>
      </c>
      <c r="X544" s="92" t="e" cm="1">
        <f t="array" ref="X544">+_xlfn.XLOOKUP(Contrato[[#This Row],[CONTRATO]],#REF!,#REF!,0)</f>
        <v>#REF!</v>
      </c>
      <c r="Y544" s="91" t="s">
        <v>1935</v>
      </c>
      <c r="Z544" s="93">
        <v>46226</v>
      </c>
      <c r="AA544" s="94" t="e" cm="1">
        <f t="array" ref="AA544">+_xlfn.XLOOKUP(Contrato[[#This Row],[CONTRATO]],#REF!,#REF!,0,0)</f>
        <v>#REF!</v>
      </c>
      <c r="AB544" s="95">
        <v>46387</v>
      </c>
      <c r="AC544" s="96" t="e" cm="1">
        <f t="array" ref="AC544">+_xlfn.XLOOKUP(Contrato[[#This Row],[CONTRATO]],#REF!,#REF!,0)</f>
        <v>#REF!</v>
      </c>
      <c r="AD544" s="132" t="e" cm="1">
        <f t="array" ref="AD544">+_xlfn.XLOOKUP(Contrato[[#This Row],[CONTRATO]],#REF!,#REF!,0)</f>
        <v>#REF!</v>
      </c>
      <c r="AE544" s="130" t="s">
        <v>2751</v>
      </c>
      <c r="AF544" s="78" t="s">
        <v>2694</v>
      </c>
    </row>
    <row r="545" spans="1:32" ht="35.25" customHeight="1" x14ac:dyDescent="0.25">
      <c r="A545" s="74">
        <v>622</v>
      </c>
      <c r="B545" s="75">
        <v>493</v>
      </c>
      <c r="C545" s="76" t="s">
        <v>930</v>
      </c>
      <c r="D545" s="77" t="s">
        <v>22</v>
      </c>
      <c r="E545" s="78" t="s">
        <v>903</v>
      </c>
      <c r="F545" s="77" t="s">
        <v>909</v>
      </c>
      <c r="G545" s="79" t="s">
        <v>1865</v>
      </c>
      <c r="H545" s="80">
        <v>43676890</v>
      </c>
      <c r="I545" s="81">
        <v>3583800</v>
      </c>
      <c r="J545" s="81">
        <v>18994140</v>
      </c>
      <c r="K545" s="74" t="s">
        <v>812</v>
      </c>
      <c r="L545" s="82" t="s">
        <v>2749</v>
      </c>
      <c r="M545" s="83" t="s">
        <v>1863</v>
      </c>
      <c r="N545" s="138" t="e" cm="1">
        <f t="array" ref="N545">_xlfn.XLOOKUP(Contrato[[#This Row],[SUPERVISOR TITULAR]],#REF!,#REF!,"",0)</f>
        <v>#REF!</v>
      </c>
      <c r="O545" s="83" t="s">
        <v>1866</v>
      </c>
      <c r="P545" s="84" t="e" cm="1">
        <f t="array" ref="P545">_xlfn.XLOOKUP(Contrato[[#This Row],[SUPERVISOR SUPLENTE ]],#REF!,#REF!,"",0)</f>
        <v>#REF!</v>
      </c>
      <c r="Q545" s="85">
        <v>714</v>
      </c>
      <c r="R545" s="86" t="e">
        <f>IF(Contrato[[#This Row],[CDP]]="", "", _xlfn.LET(_xlpm.resultado, _xlfn.XLOOKUP(Contrato[[#This Row],[CDP]],#REF!,#REF!, "", 0), IF(_xlpm.resultado=0, "", _xlpm.resultado)))</f>
        <v>#REF!</v>
      </c>
      <c r="S545" s="87" t="e">
        <f>SUMIF(#REF!,Contrato[[#This Row],[CDP]],#REF!)</f>
        <v>#REF!</v>
      </c>
      <c r="T545" s="88" t="e" cm="1">
        <f t="array" ref="T545">_xlfn.XLOOKUP(Contrato[[#This Row],[CDP]],#REF!,#REF!,_xlfn.XLOOKUP(Contrato[[#This Row],[CDP]],#REF!,#REF!,"",0),0)</f>
        <v>#REF!</v>
      </c>
      <c r="U545" s="89" t="e" cm="1">
        <f t="array" ref="U545">+_xlfn.XLOOKUP(Contrato[[#This Row],[RCP]],#REF!,#REF!,"",0)</f>
        <v>#REF!</v>
      </c>
      <c r="V545" s="90" t="e">
        <f>SUMIF(#REF!,Contrato[[#This Row],[RCP]],#REF!)</f>
        <v>#REF!</v>
      </c>
      <c r="W545" s="91">
        <v>46225</v>
      </c>
      <c r="X545" s="92" t="e" cm="1">
        <f t="array" ref="X545">+_xlfn.XLOOKUP(Contrato[[#This Row],[CONTRATO]],#REF!,#REF!,0)</f>
        <v>#REF!</v>
      </c>
      <c r="Y545" s="91" t="s">
        <v>1935</v>
      </c>
      <c r="Z545" s="93">
        <v>46226</v>
      </c>
      <c r="AA545" s="94" t="e" cm="1">
        <f t="array" ref="AA545">+_xlfn.XLOOKUP(Contrato[[#This Row],[CONTRATO]],#REF!,#REF!,0,0)</f>
        <v>#REF!</v>
      </c>
      <c r="AB545" s="95">
        <v>46387</v>
      </c>
      <c r="AC545" s="96" t="e" cm="1">
        <f t="array" ref="AC545">+_xlfn.XLOOKUP(Contrato[[#This Row],[CONTRATO]],#REF!,#REF!,0)</f>
        <v>#REF!</v>
      </c>
      <c r="AD545" s="132" t="e" cm="1">
        <f t="array" ref="AD545">+_xlfn.XLOOKUP(Contrato[[#This Row],[CONTRATO]],#REF!,#REF!,0)</f>
        <v>#REF!</v>
      </c>
      <c r="AE545" s="193" t="s">
        <v>2752</v>
      </c>
      <c r="AF545" s="78" t="s">
        <v>2657</v>
      </c>
    </row>
    <row r="546" spans="1:32" ht="35.25" customHeight="1" x14ac:dyDescent="0.3">
      <c r="A546" s="74">
        <v>638</v>
      </c>
      <c r="B546" s="75">
        <v>494</v>
      </c>
      <c r="C546" s="76" t="s">
        <v>914</v>
      </c>
      <c r="D546" s="77" t="s">
        <v>22</v>
      </c>
      <c r="E546" s="78" t="s">
        <v>903</v>
      </c>
      <c r="F546" s="77" t="s">
        <v>909</v>
      </c>
      <c r="G546" s="79" t="s">
        <v>2240</v>
      </c>
      <c r="H546" s="80">
        <v>1017222456</v>
      </c>
      <c r="I546" s="81">
        <v>7884400</v>
      </c>
      <c r="J546" s="81">
        <v>39370747</v>
      </c>
      <c r="K546" s="129" t="s">
        <v>2753</v>
      </c>
      <c r="L546" s="82" t="s">
        <v>2749</v>
      </c>
      <c r="M546" s="83" t="s">
        <v>1923</v>
      </c>
      <c r="N546" s="138" t="e" cm="1">
        <f t="array" ref="N546">_xlfn.XLOOKUP(Contrato[[#This Row],[SUPERVISOR TITULAR]],#REF!,#REF!,"",0)</f>
        <v>#REF!</v>
      </c>
      <c r="O546" s="83" t="s">
        <v>1924</v>
      </c>
      <c r="P546" s="84" t="e" cm="1">
        <f t="array" ref="P546">_xlfn.XLOOKUP(Contrato[[#This Row],[SUPERVISOR SUPLENTE ]],#REF!,#REF!,"",0)</f>
        <v>#REF!</v>
      </c>
      <c r="Q546" s="85">
        <v>679</v>
      </c>
      <c r="R546" s="86" t="e">
        <f>IF(Contrato[[#This Row],[CDP]]="", "", _xlfn.LET(_xlpm.resultado, _xlfn.XLOOKUP(Contrato[[#This Row],[CDP]],#REF!,#REF!, "", 0), IF(_xlpm.resultado=0, "", _xlpm.resultado)))</f>
        <v>#REF!</v>
      </c>
      <c r="S546" s="87" t="e">
        <f>SUMIF(#REF!,Contrato[[#This Row],[CDP]],#REF!)</f>
        <v>#REF!</v>
      </c>
      <c r="T546" s="88" t="e" cm="1">
        <f t="array" ref="T546">_xlfn.XLOOKUP(Contrato[[#This Row],[CDP]],#REF!,#REF!,_xlfn.XLOOKUP(Contrato[[#This Row],[CDP]],#REF!,#REF!,"",0),0)</f>
        <v>#REF!</v>
      </c>
      <c r="U546" s="89" t="e" cm="1">
        <f t="array" ref="U546">+_xlfn.XLOOKUP(Contrato[[#This Row],[RCP]],#REF!,#REF!,"",0)</f>
        <v>#REF!</v>
      </c>
      <c r="V546" s="90" t="e">
        <f>SUMIF(#REF!,Contrato[[#This Row],[RCP]],#REF!)</f>
        <v>#REF!</v>
      </c>
      <c r="W546" s="91">
        <v>46231</v>
      </c>
      <c r="X546" s="92" t="e" cm="1">
        <f t="array" ref="X546">+_xlfn.XLOOKUP(Contrato[[#This Row],[CONTRATO]],#REF!,#REF!,0)</f>
        <v>#REF!</v>
      </c>
      <c r="Y546" s="91" t="s">
        <v>1935</v>
      </c>
      <c r="Z546" s="93">
        <v>46239</v>
      </c>
      <c r="AA546" s="94" t="e" cm="1">
        <f t="array" ref="AA546">+_xlfn.XLOOKUP(Contrato[[#This Row],[CONTRATO]],#REF!,#REF!,0,0)</f>
        <v>#REF!</v>
      </c>
      <c r="AB546" s="95">
        <v>46387</v>
      </c>
      <c r="AC546" s="96" t="e" cm="1">
        <f t="array" ref="AC546">+_xlfn.XLOOKUP(Contrato[[#This Row],[CONTRATO]],#REF!,#REF!,0)</f>
        <v>#REF!</v>
      </c>
      <c r="AD546" s="132" t="e" cm="1">
        <f t="array" ref="AD546">+_xlfn.XLOOKUP(Contrato[[#This Row],[CONTRATO]],#REF!,#REF!,0)</f>
        <v>#REF!</v>
      </c>
      <c r="AE546" s="137" t="s">
        <v>2754</v>
      </c>
      <c r="AF546" s="78" t="s">
        <v>2755</v>
      </c>
    </row>
    <row r="547" spans="1:32" ht="35.25" customHeight="1" x14ac:dyDescent="0.3">
      <c r="A547" s="74">
        <v>639</v>
      </c>
      <c r="B547" s="75">
        <v>495</v>
      </c>
      <c r="C547" s="76" t="s">
        <v>915</v>
      </c>
      <c r="D547" s="77" t="s">
        <v>22</v>
      </c>
      <c r="E547" s="78" t="s">
        <v>903</v>
      </c>
      <c r="F547" s="77" t="s">
        <v>909</v>
      </c>
      <c r="G547" s="79" t="s">
        <v>2243</v>
      </c>
      <c r="H547" s="80">
        <v>1020397788</v>
      </c>
      <c r="I547" s="81">
        <v>7884400</v>
      </c>
      <c r="J547" s="81">
        <v>38370747</v>
      </c>
      <c r="K547" s="74" t="s">
        <v>812</v>
      </c>
      <c r="L547" s="82" t="s">
        <v>2749</v>
      </c>
      <c r="M547" s="83" t="s">
        <v>1923</v>
      </c>
      <c r="N547" s="138" t="e" cm="1">
        <f t="array" ref="N547">_xlfn.XLOOKUP(Contrato[[#This Row],[SUPERVISOR TITULAR]],#REF!,#REF!,"",0)</f>
        <v>#REF!</v>
      </c>
      <c r="O547" s="83" t="s">
        <v>1924</v>
      </c>
      <c r="P547" s="84" t="e" cm="1">
        <f t="array" ref="P547">_xlfn.XLOOKUP(Contrato[[#This Row],[SUPERVISOR SUPLENTE ]],#REF!,#REF!,"",0)</f>
        <v>#REF!</v>
      </c>
      <c r="Q547" s="85">
        <v>678</v>
      </c>
      <c r="R547" s="86" t="e">
        <f>IF(Contrato[[#This Row],[CDP]]="", "", _xlfn.LET(_xlpm.resultado, _xlfn.XLOOKUP(Contrato[[#This Row],[CDP]],#REF!,#REF!, "", 0), IF(_xlpm.resultado=0, "", _xlpm.resultado)))</f>
        <v>#REF!</v>
      </c>
      <c r="S547" s="87" t="e">
        <f>SUMIF(#REF!,Contrato[[#This Row],[CDP]],#REF!)</f>
        <v>#REF!</v>
      </c>
      <c r="T547" s="88" t="e" cm="1">
        <f t="array" ref="T547">_xlfn.XLOOKUP(Contrato[[#This Row],[CDP]],#REF!,#REF!,_xlfn.XLOOKUP(Contrato[[#This Row],[CDP]],#REF!,#REF!,"",0),0)</f>
        <v>#REF!</v>
      </c>
      <c r="U547" s="89" t="e" cm="1">
        <f t="array" ref="U547">+_xlfn.XLOOKUP(Contrato[[#This Row],[RCP]],#REF!,#REF!,"",0)</f>
        <v>#REF!</v>
      </c>
      <c r="V547" s="90" t="e">
        <f>SUMIF(#REF!,Contrato[[#This Row],[RCP]],#REF!)</f>
        <v>#REF!</v>
      </c>
      <c r="W547" s="91">
        <v>46239</v>
      </c>
      <c r="X547" s="92" t="e" cm="1">
        <f t="array" ref="X547">+_xlfn.XLOOKUP(Contrato[[#This Row],[CONTRATO]],#REF!,#REF!,0)</f>
        <v>#REF!</v>
      </c>
      <c r="Y547" s="91" t="s">
        <v>1935</v>
      </c>
      <c r="Z547" s="93">
        <v>46245</v>
      </c>
      <c r="AA547" s="94" t="e" cm="1">
        <f t="array" ref="AA547">+_xlfn.XLOOKUP(Contrato[[#This Row],[CONTRATO]],#REF!,#REF!,0,0)</f>
        <v>#REF!</v>
      </c>
      <c r="AB547" s="95">
        <v>46387</v>
      </c>
      <c r="AC547" s="96" t="e" cm="1">
        <f t="array" ref="AC547">+_xlfn.XLOOKUP(Contrato[[#This Row],[CONTRATO]],#REF!,#REF!,0)</f>
        <v>#REF!</v>
      </c>
      <c r="AD547" s="132" t="e" cm="1">
        <f t="array" ref="AD547">+_xlfn.XLOOKUP(Contrato[[#This Row],[CONTRATO]],#REF!,#REF!,0)</f>
        <v>#REF!</v>
      </c>
      <c r="AE547" s="137" t="s">
        <v>2756</v>
      </c>
      <c r="AF547" s="78" t="s">
        <v>2755</v>
      </c>
    </row>
    <row r="548" spans="1:32" ht="35.25" customHeight="1" x14ac:dyDescent="0.25">
      <c r="A548" s="74">
        <v>623</v>
      </c>
      <c r="B548" s="75">
        <v>496</v>
      </c>
      <c r="C548" s="76" t="s">
        <v>926</v>
      </c>
      <c r="D548" s="77" t="s">
        <v>22</v>
      </c>
      <c r="E548" s="78" t="s">
        <v>903</v>
      </c>
      <c r="F548" s="77" t="s">
        <v>909</v>
      </c>
      <c r="G548" s="79" t="s">
        <v>1868</v>
      </c>
      <c r="H548" s="80">
        <v>39455394</v>
      </c>
      <c r="I548" s="81">
        <v>7884400</v>
      </c>
      <c r="J548" s="81">
        <v>41787320</v>
      </c>
      <c r="K548" s="74" t="s">
        <v>812</v>
      </c>
      <c r="L548" s="82" t="s">
        <v>2749</v>
      </c>
      <c r="M548" s="83" t="s">
        <v>1731</v>
      </c>
      <c r="N548" s="138" t="e" cm="1">
        <f t="array" ref="N548">_xlfn.XLOOKUP(Contrato[[#This Row],[SUPERVISOR TITULAR]],#REF!,#REF!,"",0)</f>
        <v>#REF!</v>
      </c>
      <c r="O548" s="83" t="s">
        <v>1725</v>
      </c>
      <c r="P548" s="84" t="e" cm="1">
        <f t="array" ref="P548">_xlfn.XLOOKUP(Contrato[[#This Row],[SUPERVISOR SUPLENTE ]],#REF!,#REF!,"",0)</f>
        <v>#REF!</v>
      </c>
      <c r="Q548" s="85">
        <v>729</v>
      </c>
      <c r="R548" s="86" t="e">
        <f>IF(Contrato[[#This Row],[CDP]]="", "", _xlfn.LET(_xlpm.resultado, _xlfn.XLOOKUP(Contrato[[#This Row],[CDP]],#REF!,#REF!, "", 0), IF(_xlpm.resultado=0, "", _xlpm.resultado)))</f>
        <v>#REF!</v>
      </c>
      <c r="S548" s="87" t="e">
        <f>SUMIF(#REF!,Contrato[[#This Row],[CDP]],#REF!)</f>
        <v>#REF!</v>
      </c>
      <c r="T548" s="88" t="e" cm="1">
        <f t="array" ref="T548">_xlfn.XLOOKUP(Contrato[[#This Row],[CDP]],#REF!,#REF!,_xlfn.XLOOKUP(Contrato[[#This Row],[CDP]],#REF!,#REF!,"",0),0)</f>
        <v>#REF!</v>
      </c>
      <c r="U548" s="89" t="e" cm="1">
        <f t="array" ref="U548">+_xlfn.XLOOKUP(Contrato[[#This Row],[RCP]],#REF!,#REF!,"",0)</f>
        <v>#REF!</v>
      </c>
      <c r="V548" s="90" t="e">
        <f>SUMIF(#REF!,Contrato[[#This Row],[RCP]],#REF!)</f>
        <v>#REF!</v>
      </c>
      <c r="W548" s="91">
        <v>46224</v>
      </c>
      <c r="X548" s="92" t="e" cm="1">
        <f t="array" ref="X548">+_xlfn.XLOOKUP(Contrato[[#This Row],[CONTRATO]],#REF!,#REF!,0)</f>
        <v>#REF!</v>
      </c>
      <c r="Y548" s="91" t="s">
        <v>1935</v>
      </c>
      <c r="Z548" s="93">
        <v>46226</v>
      </c>
      <c r="AA548" s="94" t="e" cm="1">
        <f t="array" ref="AA548">+_xlfn.XLOOKUP(Contrato[[#This Row],[CONTRATO]],#REF!,#REF!,0,0)</f>
        <v>#REF!</v>
      </c>
      <c r="AB548" s="95">
        <v>46387</v>
      </c>
      <c r="AC548" s="96" t="e" cm="1">
        <f t="array" ref="AC548">+_xlfn.XLOOKUP(Contrato[[#This Row],[CONTRATO]],#REF!,#REF!,0)</f>
        <v>#REF!</v>
      </c>
      <c r="AD548" s="132" t="e" cm="1">
        <f t="array" ref="AD548">+_xlfn.XLOOKUP(Contrato[[#This Row],[CONTRATO]],#REF!,#REF!,0)</f>
        <v>#REF!</v>
      </c>
      <c r="AE548" s="193" t="s">
        <v>2757</v>
      </c>
      <c r="AF548" s="78" t="s">
        <v>2657</v>
      </c>
    </row>
    <row r="549" spans="1:32" ht="35.25" customHeight="1" x14ac:dyDescent="0.3">
      <c r="A549" s="74">
        <v>627</v>
      </c>
      <c r="B549" s="75">
        <v>497</v>
      </c>
      <c r="C549" s="76" t="s">
        <v>928</v>
      </c>
      <c r="D549" s="77" t="s">
        <v>22</v>
      </c>
      <c r="E549" s="78" t="s">
        <v>903</v>
      </c>
      <c r="F549" s="77" t="s">
        <v>909</v>
      </c>
      <c r="G549" s="79" t="s">
        <v>1886</v>
      </c>
      <c r="H549" s="80">
        <v>1038333057</v>
      </c>
      <c r="I549" s="81">
        <v>3583800</v>
      </c>
      <c r="J549" s="81">
        <v>18396840</v>
      </c>
      <c r="K549" s="74" t="s">
        <v>812</v>
      </c>
      <c r="L549" s="82" t="s">
        <v>2749</v>
      </c>
      <c r="M549" s="83" t="s">
        <v>1888</v>
      </c>
      <c r="N549" s="138" t="e" cm="1">
        <f t="array" ref="N549">_xlfn.XLOOKUP(Contrato[[#This Row],[SUPERVISOR TITULAR]],#REF!,#REF!,"",0)</f>
        <v>#REF!</v>
      </c>
      <c r="O549" s="83" t="s">
        <v>1725</v>
      </c>
      <c r="P549" s="84" t="e" cm="1">
        <f t="array" ref="P549">_xlfn.XLOOKUP(Contrato[[#This Row],[SUPERVISOR SUPLENTE ]],#REF!,#REF!,"",0)</f>
        <v>#REF!</v>
      </c>
      <c r="Q549" s="85">
        <v>691</v>
      </c>
      <c r="R549" s="86" t="e">
        <f>IF(Contrato[[#This Row],[CDP]]="", "", _xlfn.LET(_xlpm.resultado, _xlfn.XLOOKUP(Contrato[[#This Row],[CDP]],#REF!,#REF!, "", 0), IF(_xlpm.resultado=0, "", _xlpm.resultado)))</f>
        <v>#REF!</v>
      </c>
      <c r="S549" s="87" t="e">
        <f>SUMIF(#REF!,Contrato[[#This Row],[CDP]],#REF!)</f>
        <v>#REF!</v>
      </c>
      <c r="T549" s="88" t="e" cm="1">
        <f t="array" ref="T549">_xlfn.XLOOKUP(Contrato[[#This Row],[CDP]],#REF!,#REF!,_xlfn.XLOOKUP(Contrato[[#This Row],[CDP]],#REF!,#REF!,"",0),0)</f>
        <v>#REF!</v>
      </c>
      <c r="U549" s="89" t="e" cm="1">
        <f t="array" ref="U549">+_xlfn.XLOOKUP(Contrato[[#This Row],[RCP]],#REF!,#REF!,"",0)</f>
        <v>#REF!</v>
      </c>
      <c r="V549" s="90" t="e">
        <f>SUMIF(#REF!,Contrato[[#This Row],[RCP]],#REF!)</f>
        <v>#REF!</v>
      </c>
      <c r="W549" s="91">
        <v>46233</v>
      </c>
      <c r="X549" s="92" t="e" cm="1">
        <f t="array" ref="X549">+_xlfn.XLOOKUP(Contrato[[#This Row],[CONTRATO]],#REF!,#REF!,0)</f>
        <v>#REF!</v>
      </c>
      <c r="Y549" s="91" t="s">
        <v>1935</v>
      </c>
      <c r="Z549" s="93">
        <v>46234</v>
      </c>
      <c r="AA549" s="94" t="e" cm="1">
        <f t="array" ref="AA549">+_xlfn.XLOOKUP(Contrato[[#This Row],[CONTRATO]],#REF!,#REF!,0,0)</f>
        <v>#REF!</v>
      </c>
      <c r="AB549" s="95">
        <v>46387</v>
      </c>
      <c r="AC549" s="96" t="e" cm="1">
        <f t="array" ref="AC549">+_xlfn.XLOOKUP(Contrato[[#This Row],[CONTRATO]],#REF!,#REF!,0)</f>
        <v>#REF!</v>
      </c>
      <c r="AD549" s="132" t="e" cm="1">
        <f t="array" ref="AD549">+_xlfn.XLOOKUP(Contrato[[#This Row],[CONTRATO]],#REF!,#REF!,0)</f>
        <v>#REF!</v>
      </c>
      <c r="AE549" s="130" t="s">
        <v>2758</v>
      </c>
      <c r="AF549" s="78" t="s">
        <v>2730</v>
      </c>
    </row>
    <row r="550" spans="1:32" ht="35.25" customHeight="1" x14ac:dyDescent="0.3">
      <c r="A550" s="74">
        <v>555</v>
      </c>
      <c r="B550" s="75">
        <v>498</v>
      </c>
      <c r="C550" s="76" t="s">
        <v>989</v>
      </c>
      <c r="D550" s="77" t="s">
        <v>1753</v>
      </c>
      <c r="E550" s="78" t="s">
        <v>903</v>
      </c>
      <c r="F550" s="77" t="s">
        <v>909</v>
      </c>
      <c r="G550" s="79" t="s">
        <v>2507</v>
      </c>
      <c r="H550" s="80">
        <v>1037575009</v>
      </c>
      <c r="I550" s="81">
        <v>5017400</v>
      </c>
      <c r="J550" s="81">
        <v>25923233</v>
      </c>
      <c r="K550" s="74" t="s">
        <v>812</v>
      </c>
      <c r="L550" s="82" t="s">
        <v>2749</v>
      </c>
      <c r="M550" s="83" t="s">
        <v>1976</v>
      </c>
      <c r="N550" s="138" t="e" cm="1">
        <f t="array" ref="N550">_xlfn.XLOOKUP(Contrato[[#This Row],[SUPERVISOR TITULAR]],#REF!,#REF!,"",0)</f>
        <v>#REF!</v>
      </c>
      <c r="O550" s="83" t="s">
        <v>1798</v>
      </c>
      <c r="P550" s="84" t="e" cm="1">
        <f t="array" ref="P550">_xlfn.XLOOKUP(Contrato[[#This Row],[SUPERVISOR SUPLENTE ]],#REF!,#REF!,"",0)</f>
        <v>#REF!</v>
      </c>
      <c r="Q550" s="85">
        <v>612</v>
      </c>
      <c r="R550" s="86" t="e">
        <f>IF(Contrato[[#This Row],[CDP]]="", "", _xlfn.LET(_xlpm.resultado, _xlfn.XLOOKUP(Contrato[[#This Row],[CDP]],#REF!,#REF!, "", 0), IF(_xlpm.resultado=0, "", _xlpm.resultado)))</f>
        <v>#REF!</v>
      </c>
      <c r="S550" s="87" t="e">
        <f>SUMIF(#REF!,Contrato[[#This Row],[CDP]],#REF!)</f>
        <v>#REF!</v>
      </c>
      <c r="T550" s="88" t="e" cm="1">
        <f t="array" ref="T550">_xlfn.XLOOKUP(Contrato[[#This Row],[CDP]],#REF!,#REF!,_xlfn.XLOOKUP(Contrato[[#This Row],[CDP]],#REF!,#REF!,"",0),0)</f>
        <v>#REF!</v>
      </c>
      <c r="U550" s="89" t="e" cm="1">
        <f t="array" ref="U550">+_xlfn.XLOOKUP(Contrato[[#This Row],[RCP]],#REF!,#REF!,"",0)</f>
        <v>#REF!</v>
      </c>
      <c r="V550" s="90" t="e">
        <f>SUMIF(#REF!,Contrato[[#This Row],[RCP]],#REF!)</f>
        <v>#REF!</v>
      </c>
      <c r="W550" s="91">
        <v>46225</v>
      </c>
      <c r="X550" s="92" t="e" cm="1">
        <f t="array" ref="X550">+_xlfn.XLOOKUP(Contrato[[#This Row],[CONTRATO]],#REF!,#REF!,0)</f>
        <v>#REF!</v>
      </c>
      <c r="Y550" s="91" t="s">
        <v>1935</v>
      </c>
      <c r="Z550" s="93">
        <v>46230</v>
      </c>
      <c r="AA550" s="94" t="e" cm="1">
        <f t="array" ref="AA550">+_xlfn.XLOOKUP(Contrato[[#This Row],[CONTRATO]],#REF!,#REF!,0,0)</f>
        <v>#REF!</v>
      </c>
      <c r="AB550" s="95">
        <v>46387</v>
      </c>
      <c r="AC550" s="96" t="e" cm="1">
        <f t="array" ref="AC550">+_xlfn.XLOOKUP(Contrato[[#This Row],[CONTRATO]],#REF!,#REF!,0)</f>
        <v>#REF!</v>
      </c>
      <c r="AD550" s="132" t="e" cm="1">
        <f t="array" ref="AD550">+_xlfn.XLOOKUP(Contrato[[#This Row],[CONTRATO]],#REF!,#REF!,0)</f>
        <v>#REF!</v>
      </c>
      <c r="AE550" s="130" t="s">
        <v>2759</v>
      </c>
      <c r="AF550" s="78" t="s">
        <v>2760</v>
      </c>
    </row>
    <row r="551" spans="1:32" ht="35.25" customHeight="1" x14ac:dyDescent="0.3">
      <c r="A551" s="74">
        <v>617</v>
      </c>
      <c r="B551" s="75">
        <v>499</v>
      </c>
      <c r="C551" s="76" t="s">
        <v>933</v>
      </c>
      <c r="D551" s="77" t="s">
        <v>22</v>
      </c>
      <c r="E551" s="78" t="s">
        <v>903</v>
      </c>
      <c r="F551" s="77" t="s">
        <v>909</v>
      </c>
      <c r="G551" s="79" t="s">
        <v>2761</v>
      </c>
      <c r="H551" s="80">
        <v>1035424762</v>
      </c>
      <c r="I551" s="81">
        <v>7884400</v>
      </c>
      <c r="J551" s="81">
        <v>42050133</v>
      </c>
      <c r="K551" s="74" t="s">
        <v>812</v>
      </c>
      <c r="L551" s="82" t="s">
        <v>2762</v>
      </c>
      <c r="M551" s="83" t="s">
        <v>2300</v>
      </c>
      <c r="N551" s="138" t="e" cm="1">
        <f t="array" ref="N551">_xlfn.XLOOKUP(Contrato[[#This Row],[SUPERVISOR TITULAR]],#REF!,#REF!,"",0)</f>
        <v>#REF!</v>
      </c>
      <c r="O551" s="83" t="s">
        <v>1880</v>
      </c>
      <c r="P551" s="84" t="e" cm="1">
        <f t="array" ref="P551">_xlfn.XLOOKUP(Contrato[[#This Row],[SUPERVISOR SUPLENTE ]],#REF!,#REF!,"",0)</f>
        <v>#REF!</v>
      </c>
      <c r="Q551" s="85">
        <v>717</v>
      </c>
      <c r="R551" s="86" t="e">
        <f>IF(Contrato[[#This Row],[CDP]]="", "", _xlfn.LET(_xlpm.resultado, _xlfn.XLOOKUP(Contrato[[#This Row],[CDP]],#REF!,#REF!, "", 0), IF(_xlpm.resultado=0, "", _xlpm.resultado)))</f>
        <v>#REF!</v>
      </c>
      <c r="S551" s="87" t="e">
        <f>SUMIF(#REF!,Contrato[[#This Row],[CDP]],#REF!)</f>
        <v>#REF!</v>
      </c>
      <c r="T551" s="88" t="e" cm="1">
        <f t="array" ref="T551">_xlfn.XLOOKUP(Contrato[[#This Row],[CDP]],#REF!,#REF!,_xlfn.XLOOKUP(Contrato[[#This Row],[CDP]],#REF!,#REF!,"",0),0)</f>
        <v>#REF!</v>
      </c>
      <c r="U551" s="89" t="e" cm="1">
        <f t="array" ref="U551">+_xlfn.XLOOKUP(Contrato[[#This Row],[RCP]],#REF!,#REF!,"",0)</f>
        <v>#REF!</v>
      </c>
      <c r="V551" s="90" t="e">
        <f>SUMIF(#REF!,Contrato[[#This Row],[RCP]],#REF!)</f>
        <v>#REF!</v>
      </c>
      <c r="W551" s="91">
        <v>46225</v>
      </c>
      <c r="X551" s="92" t="e" cm="1">
        <f t="array" ref="X551">+_xlfn.XLOOKUP(Contrato[[#This Row],[CONTRATO]],#REF!,#REF!,0)</f>
        <v>#REF!</v>
      </c>
      <c r="Y551" s="91" t="s">
        <v>1935</v>
      </c>
      <c r="Z551" s="93">
        <v>46226</v>
      </c>
      <c r="AA551" s="94" t="e" cm="1">
        <f t="array" ref="AA551">+_xlfn.XLOOKUP(Contrato[[#This Row],[CONTRATO]],#REF!,#REF!,0,0)</f>
        <v>#REF!</v>
      </c>
      <c r="AB551" s="95">
        <v>46387</v>
      </c>
      <c r="AC551" s="96" t="e" cm="1">
        <f t="array" ref="AC551">+_xlfn.XLOOKUP(Contrato[[#This Row],[CONTRATO]],#REF!,#REF!,0)</f>
        <v>#REF!</v>
      </c>
      <c r="AD551" s="132" t="e" cm="1">
        <f t="array" ref="AD551">+_xlfn.XLOOKUP(Contrato[[#This Row],[CONTRATO]],#REF!,#REF!,0)</f>
        <v>#REF!</v>
      </c>
      <c r="AE551" s="130" t="s">
        <v>2763</v>
      </c>
      <c r="AF551" s="78" t="s">
        <v>2694</v>
      </c>
    </row>
    <row r="552" spans="1:32" ht="35.25" customHeight="1" x14ac:dyDescent="0.3">
      <c r="A552" s="74">
        <v>626</v>
      </c>
      <c r="B552" s="75">
        <v>500</v>
      </c>
      <c r="C552" s="76" t="s">
        <v>927</v>
      </c>
      <c r="D552" s="77" t="s">
        <v>22</v>
      </c>
      <c r="E552" s="78" t="s">
        <v>903</v>
      </c>
      <c r="F552" s="77" t="s">
        <v>909</v>
      </c>
      <c r="G552" s="79" t="s">
        <v>1850</v>
      </c>
      <c r="H552" s="80">
        <v>43063996</v>
      </c>
      <c r="I552" s="81">
        <v>5017400</v>
      </c>
      <c r="J552" s="81">
        <v>25755987</v>
      </c>
      <c r="K552" s="74" t="s">
        <v>812</v>
      </c>
      <c r="L552" s="82" t="s">
        <v>2762</v>
      </c>
      <c r="M552" s="83" t="s">
        <v>1843</v>
      </c>
      <c r="N552" s="138" t="e" cm="1">
        <f t="array" ref="N552">_xlfn.XLOOKUP(Contrato[[#This Row],[SUPERVISOR TITULAR]],#REF!,#REF!,"",0)</f>
        <v>#REF!</v>
      </c>
      <c r="O552" s="83" t="s">
        <v>2764</v>
      </c>
      <c r="P552" s="84" t="e" cm="1">
        <f t="array" ref="P552">_xlfn.XLOOKUP(Contrato[[#This Row],[SUPERVISOR SUPLENTE ]],#REF!,#REF!,"",0)</f>
        <v>#REF!</v>
      </c>
      <c r="Q552" s="85">
        <v>692</v>
      </c>
      <c r="R552" s="86" t="e">
        <f>IF(Contrato[[#This Row],[CDP]]="", "", _xlfn.LET(_xlpm.resultado, _xlfn.XLOOKUP(Contrato[[#This Row],[CDP]],#REF!,#REF!, "", 0), IF(_xlpm.resultado=0, "", _xlpm.resultado)))</f>
        <v>#REF!</v>
      </c>
      <c r="S552" s="87" t="e">
        <f>SUMIF(#REF!,Contrato[[#This Row],[CDP]],#REF!)</f>
        <v>#REF!</v>
      </c>
      <c r="T552" s="88" t="e" cm="1">
        <f t="array" ref="T552">_xlfn.XLOOKUP(Contrato[[#This Row],[CDP]],#REF!,#REF!,_xlfn.XLOOKUP(Contrato[[#This Row],[CDP]],#REF!,#REF!,"",0),0)</f>
        <v>#REF!</v>
      </c>
      <c r="U552" s="89" t="e" cm="1">
        <f t="array" ref="U552">+_xlfn.XLOOKUP(Contrato[[#This Row],[RCP]],#REF!,#REF!,"",0)</f>
        <v>#REF!</v>
      </c>
      <c r="V552" s="90" t="e">
        <f>SUMIF(#REF!,Contrato[[#This Row],[RCP]],#REF!)</f>
        <v>#REF!</v>
      </c>
      <c r="W552" s="91">
        <v>46227</v>
      </c>
      <c r="X552" s="92" t="e" cm="1">
        <f t="array" ref="X552">+_xlfn.XLOOKUP(Contrato[[#This Row],[CONTRATO]],#REF!,#REF!,0)</f>
        <v>#REF!</v>
      </c>
      <c r="Y552" s="91" t="s">
        <v>1935</v>
      </c>
      <c r="Z552" s="93">
        <v>46230</v>
      </c>
      <c r="AA552" s="94" t="e" cm="1">
        <f t="array" ref="AA552">+_xlfn.XLOOKUP(Contrato[[#This Row],[CONTRATO]],#REF!,#REF!,0,0)</f>
        <v>#REF!</v>
      </c>
      <c r="AB552" s="95">
        <v>46387</v>
      </c>
      <c r="AC552" s="96" t="e" cm="1">
        <f t="array" ref="AC552">+_xlfn.XLOOKUP(Contrato[[#This Row],[CONTRATO]],#REF!,#REF!,0)</f>
        <v>#REF!</v>
      </c>
      <c r="AD552" s="132" t="e" cm="1">
        <f t="array" ref="AD552">+_xlfn.XLOOKUP(Contrato[[#This Row],[CONTRATO]],#REF!,#REF!,0)</f>
        <v>#REF!</v>
      </c>
      <c r="AE552" s="130" t="s">
        <v>2765</v>
      </c>
      <c r="AF552" s="78" t="s">
        <v>2730</v>
      </c>
    </row>
    <row r="553" spans="1:32" ht="35.25" customHeight="1" x14ac:dyDescent="0.3">
      <c r="A553" s="74">
        <v>630</v>
      </c>
      <c r="B553" s="75">
        <v>501</v>
      </c>
      <c r="C553" s="76" t="s">
        <v>923</v>
      </c>
      <c r="D553" s="77" t="s">
        <v>22</v>
      </c>
      <c r="E553" s="78" t="s">
        <v>903</v>
      </c>
      <c r="F553" s="77" t="s">
        <v>909</v>
      </c>
      <c r="G553" s="79" t="s">
        <v>2766</v>
      </c>
      <c r="H553" s="80">
        <v>15444242</v>
      </c>
      <c r="I553" s="81">
        <v>7884400</v>
      </c>
      <c r="J553" s="81">
        <v>40473253</v>
      </c>
      <c r="K553" s="74" t="s">
        <v>812</v>
      </c>
      <c r="L553" s="82" t="s">
        <v>2762</v>
      </c>
      <c r="M553" s="83" t="s">
        <v>1964</v>
      </c>
      <c r="N553" s="138" t="e" cm="1">
        <f t="array" ref="N553">_xlfn.XLOOKUP(Contrato[[#This Row],[SUPERVISOR TITULAR]],#REF!,#REF!,"",0)</f>
        <v>#REF!</v>
      </c>
      <c r="O553" s="83" t="s">
        <v>1729</v>
      </c>
      <c r="P553" s="84" t="e" cm="1">
        <f t="array" ref="P553">_xlfn.XLOOKUP(Contrato[[#This Row],[SUPERVISOR SUPLENTE ]],#REF!,#REF!,"",0)</f>
        <v>#REF!</v>
      </c>
      <c r="Q553" s="85">
        <v>728</v>
      </c>
      <c r="R553" s="86" t="e">
        <f>IF(Contrato[[#This Row],[CDP]]="", "", _xlfn.LET(_xlpm.resultado, _xlfn.XLOOKUP(Contrato[[#This Row],[CDP]],#REF!,#REF!, "", 0), IF(_xlpm.resultado=0, "", _xlpm.resultado)))</f>
        <v>#REF!</v>
      </c>
      <c r="S553" s="87" t="e">
        <f>SUMIF(#REF!,Contrato[[#This Row],[CDP]],#REF!)</f>
        <v>#REF!</v>
      </c>
      <c r="T553" s="88" t="e" cm="1">
        <f t="array" ref="T553">_xlfn.XLOOKUP(Contrato[[#This Row],[CDP]],#REF!,#REF!,_xlfn.XLOOKUP(Contrato[[#This Row],[CDP]],#REF!,#REF!,"",0),0)</f>
        <v>#REF!</v>
      </c>
      <c r="U553" s="89" t="e" cm="1">
        <f t="array" ref="U553">+_xlfn.XLOOKUP(Contrato[[#This Row],[RCP]],#REF!,#REF!,"",0)</f>
        <v>#REF!</v>
      </c>
      <c r="V553" s="90" t="e">
        <f>SUMIF(#REF!,Contrato[[#This Row],[RCP]],#REF!)</f>
        <v>#REF!</v>
      </c>
      <c r="W553" s="91">
        <v>46227</v>
      </c>
      <c r="X553" s="92" t="e" cm="1">
        <f t="array" ref="X553">+_xlfn.XLOOKUP(Contrato[[#This Row],[CONTRATO]],#REF!,#REF!,0)</f>
        <v>#REF!</v>
      </c>
      <c r="Y553" s="91" t="s">
        <v>1935</v>
      </c>
      <c r="Z553" s="93">
        <v>46230</v>
      </c>
      <c r="AA553" s="94" t="e" cm="1">
        <f t="array" ref="AA553">+_xlfn.XLOOKUP(Contrato[[#This Row],[CONTRATO]],#REF!,#REF!,0,0)</f>
        <v>#REF!</v>
      </c>
      <c r="AB553" s="95">
        <v>46387</v>
      </c>
      <c r="AC553" s="96" t="e" cm="1">
        <f t="array" ref="AC553">+_xlfn.XLOOKUP(Contrato[[#This Row],[CONTRATO]],#REF!,#REF!,0)</f>
        <v>#REF!</v>
      </c>
      <c r="AD553" s="132" t="e" cm="1">
        <f t="array" ref="AD553">+_xlfn.XLOOKUP(Contrato[[#This Row],[CONTRATO]],#REF!,#REF!,0)</f>
        <v>#REF!</v>
      </c>
      <c r="AE553" s="130" t="s">
        <v>2767</v>
      </c>
      <c r="AF553" s="78" t="s">
        <v>2730</v>
      </c>
    </row>
    <row r="554" spans="1:32" ht="35.25" customHeight="1" x14ac:dyDescent="0.3">
      <c r="A554" s="74">
        <v>553</v>
      </c>
      <c r="B554" s="75">
        <v>502</v>
      </c>
      <c r="C554" s="76" t="s">
        <v>987</v>
      </c>
      <c r="D554" s="77" t="s">
        <v>1753</v>
      </c>
      <c r="E554" s="78" t="s">
        <v>903</v>
      </c>
      <c r="F554" s="77" t="s">
        <v>909</v>
      </c>
      <c r="G554" s="79" t="s">
        <v>2234</v>
      </c>
      <c r="H554" s="80">
        <v>71582555</v>
      </c>
      <c r="I554" s="81">
        <v>7884400</v>
      </c>
      <c r="J554" s="81">
        <v>40736067</v>
      </c>
      <c r="K554" s="74" t="s">
        <v>812</v>
      </c>
      <c r="L554" s="82" t="s">
        <v>2762</v>
      </c>
      <c r="M554" s="83" t="s">
        <v>1799</v>
      </c>
      <c r="N554" s="138" t="e" cm="1">
        <f t="array" ref="N554">_xlfn.XLOOKUP(Contrato[[#This Row],[SUPERVISOR TITULAR]],#REF!,#REF!,"",0)</f>
        <v>#REF!</v>
      </c>
      <c r="O554" s="83" t="s">
        <v>1976</v>
      </c>
      <c r="P554" s="84" t="e" cm="1">
        <f t="array" ref="P554">_xlfn.XLOOKUP(Contrato[[#This Row],[SUPERVISOR SUPLENTE ]],#REF!,#REF!,"",0)</f>
        <v>#REF!</v>
      </c>
      <c r="Q554" s="85">
        <v>610</v>
      </c>
      <c r="R554" s="86" t="e">
        <f>IF(Contrato[[#This Row],[CDP]]="", "", _xlfn.LET(_xlpm.resultado, _xlfn.XLOOKUP(Contrato[[#This Row],[CDP]],#REF!,#REF!, "", 0), IF(_xlpm.resultado=0, "", _xlpm.resultado)))</f>
        <v>#REF!</v>
      </c>
      <c r="S554" s="87" t="e">
        <f>SUMIF(#REF!,Contrato[[#This Row],[CDP]],#REF!)</f>
        <v>#REF!</v>
      </c>
      <c r="T554" s="88" t="e" cm="1">
        <f t="array" ref="T554">_xlfn.XLOOKUP(Contrato[[#This Row],[CDP]],#REF!,#REF!,_xlfn.XLOOKUP(Contrato[[#This Row],[CDP]],#REF!,#REF!,"",0),0)</f>
        <v>#REF!</v>
      </c>
      <c r="U554" s="89" t="e" cm="1">
        <f t="array" ref="U554">+_xlfn.XLOOKUP(Contrato[[#This Row],[RCP]],#REF!,#REF!,"",0)</f>
        <v>#REF!</v>
      </c>
      <c r="V554" s="90" t="e">
        <f>SUMIF(#REF!,Contrato[[#This Row],[RCP]],#REF!)</f>
        <v>#REF!</v>
      </c>
      <c r="W554" s="91">
        <v>46226</v>
      </c>
      <c r="X554" s="92" t="e" cm="1">
        <f t="array" ref="X554">+_xlfn.XLOOKUP(Contrato[[#This Row],[CONTRATO]],#REF!,#REF!,0)</f>
        <v>#REF!</v>
      </c>
      <c r="Y554" s="91" t="s">
        <v>1935</v>
      </c>
      <c r="Z554" s="93">
        <v>46230</v>
      </c>
      <c r="AA554" s="94" t="e" cm="1">
        <f t="array" ref="AA554">+_xlfn.XLOOKUP(Contrato[[#This Row],[CONTRATO]],#REF!,#REF!,0,0)</f>
        <v>#REF!</v>
      </c>
      <c r="AB554" s="95">
        <v>46387</v>
      </c>
      <c r="AC554" s="96" t="e" cm="1">
        <f t="array" ref="AC554">+_xlfn.XLOOKUP(Contrato[[#This Row],[CONTRATO]],#REF!,#REF!,0)</f>
        <v>#REF!</v>
      </c>
      <c r="AD554" s="132" t="e" cm="1">
        <f t="array" ref="AD554">+_xlfn.XLOOKUP(Contrato[[#This Row],[CONTRATO]],#REF!,#REF!,0)</f>
        <v>#REF!</v>
      </c>
      <c r="AE554" s="130" t="s">
        <v>2768</v>
      </c>
      <c r="AF554" s="78" t="s">
        <v>2760</v>
      </c>
    </row>
    <row r="555" spans="1:32" ht="35.25" customHeight="1" x14ac:dyDescent="0.3">
      <c r="A555" s="74">
        <v>621</v>
      </c>
      <c r="B555" s="75">
        <v>503</v>
      </c>
      <c r="C555" s="76" t="s">
        <v>908</v>
      </c>
      <c r="D555" s="77" t="s">
        <v>22</v>
      </c>
      <c r="E555" s="78" t="s">
        <v>903</v>
      </c>
      <c r="F555" s="77" t="s">
        <v>909</v>
      </c>
      <c r="G555" s="79" t="s">
        <v>1857</v>
      </c>
      <c r="H555" s="80">
        <v>43105287</v>
      </c>
      <c r="I555" s="81">
        <v>7884400</v>
      </c>
      <c r="J555" s="81">
        <v>41787320</v>
      </c>
      <c r="K555" s="74" t="s">
        <v>812</v>
      </c>
      <c r="L555" s="82" t="s">
        <v>2762</v>
      </c>
      <c r="M555" s="83" t="s">
        <v>2439</v>
      </c>
      <c r="N555" s="138" t="e" cm="1">
        <f t="array" ref="N555">_xlfn.XLOOKUP(Contrato[[#This Row],[SUPERVISOR TITULAR]],#REF!,#REF!,"",0)</f>
        <v>#REF!</v>
      </c>
      <c r="O555" s="83" t="s">
        <v>1858</v>
      </c>
      <c r="P555" s="84" t="e" cm="1">
        <f t="array" ref="P555">_xlfn.XLOOKUP(Contrato[[#This Row],[SUPERVISOR SUPLENTE ]],#REF!,#REF!,"",0)</f>
        <v>#REF!</v>
      </c>
      <c r="Q555" s="85">
        <v>716</v>
      </c>
      <c r="R555" s="86" t="e">
        <f>IF(Contrato[[#This Row],[CDP]]="", "", _xlfn.LET(_xlpm.resultado, _xlfn.XLOOKUP(Contrato[[#This Row],[CDP]],#REF!,#REF!, "", 0), IF(_xlpm.resultado=0, "", _xlpm.resultado)))</f>
        <v>#REF!</v>
      </c>
      <c r="S555" s="87" t="e">
        <f>SUMIF(#REF!,Contrato[[#This Row],[CDP]],#REF!)</f>
        <v>#REF!</v>
      </c>
      <c r="T555" s="88" t="e" cm="1">
        <f t="array" ref="T555">_xlfn.XLOOKUP(Contrato[[#This Row],[CDP]],#REF!,#REF!,_xlfn.XLOOKUP(Contrato[[#This Row],[CDP]],#REF!,#REF!,"",0),0)</f>
        <v>#REF!</v>
      </c>
      <c r="U555" s="89" t="e" cm="1">
        <f t="array" ref="U555">+_xlfn.XLOOKUP(Contrato[[#This Row],[RCP]],#REF!,#REF!,"",0)</f>
        <v>#REF!</v>
      </c>
      <c r="V555" s="90" t="e">
        <f>SUMIF(#REF!,Contrato[[#This Row],[RCP]],#REF!)</f>
        <v>#REF!</v>
      </c>
      <c r="W555" s="91">
        <v>46225</v>
      </c>
      <c r="X555" s="92" t="e" cm="1">
        <f t="array" ref="X555">+_xlfn.XLOOKUP(Contrato[[#This Row],[CONTRATO]],#REF!,#REF!,0)</f>
        <v>#REF!</v>
      </c>
      <c r="Y555" s="91" t="s">
        <v>1935</v>
      </c>
      <c r="Z555" s="93">
        <v>46226</v>
      </c>
      <c r="AA555" s="94" t="e" cm="1">
        <f t="array" ref="AA555">+_xlfn.XLOOKUP(Contrato[[#This Row],[CONTRATO]],#REF!,#REF!,0,0)</f>
        <v>#REF!</v>
      </c>
      <c r="AB555" s="95">
        <v>46387</v>
      </c>
      <c r="AC555" s="96" t="e" cm="1">
        <f t="array" ref="AC555">+_xlfn.XLOOKUP(Contrato[[#This Row],[CONTRATO]],#REF!,#REF!,0)</f>
        <v>#REF!</v>
      </c>
      <c r="AD555" s="132" t="e" cm="1">
        <f t="array" ref="AD555">+_xlfn.XLOOKUP(Contrato[[#This Row],[CONTRATO]],#REF!,#REF!,0)</f>
        <v>#REF!</v>
      </c>
      <c r="AE555" s="130" t="s">
        <v>2769</v>
      </c>
      <c r="AF555" s="78" t="s">
        <v>2657</v>
      </c>
    </row>
    <row r="556" spans="1:32" ht="35.25" customHeight="1" x14ac:dyDescent="0.3">
      <c r="A556" s="74">
        <v>102</v>
      </c>
      <c r="B556" s="75">
        <v>504</v>
      </c>
      <c r="C556" s="76" t="s">
        <v>973</v>
      </c>
      <c r="D556" s="77" t="s">
        <v>1753</v>
      </c>
      <c r="E556" s="78" t="s">
        <v>903</v>
      </c>
      <c r="F556" s="77" t="s">
        <v>1736</v>
      </c>
      <c r="G556" s="79" t="s">
        <v>191</v>
      </c>
      <c r="H556" s="80">
        <v>900969726</v>
      </c>
      <c r="I556" s="81">
        <v>0</v>
      </c>
      <c r="J556" s="81">
        <v>478990908</v>
      </c>
      <c r="K556" s="74" t="s">
        <v>812</v>
      </c>
      <c r="L556" s="82" t="s">
        <v>2762</v>
      </c>
      <c r="M556" s="83" t="s">
        <v>1799</v>
      </c>
      <c r="N556" s="138" t="e" cm="1">
        <f t="array" ref="N556">_xlfn.XLOOKUP(Contrato[[#This Row],[SUPERVISOR TITULAR]],#REF!,#REF!,"",0)</f>
        <v>#REF!</v>
      </c>
      <c r="O556" s="83" t="s">
        <v>1976</v>
      </c>
      <c r="P556" s="84" t="e" cm="1">
        <f t="array" ref="P556">_xlfn.XLOOKUP(Contrato[[#This Row],[SUPERVISOR SUPLENTE ]],#REF!,#REF!,"",0)</f>
        <v>#REF!</v>
      </c>
      <c r="Q556" s="149" t="s">
        <v>2770</v>
      </c>
      <c r="R556" s="86" t="e">
        <f>IF(Contrato[[#This Row],[CDP]]="", "", _xlfn.LET(_xlpm.resultado, _xlfn.XLOOKUP(Contrato[[#This Row],[CDP]],#REF!,#REF!, "", 0), IF(_xlpm.resultado=0, "", _xlpm.resultado)))</f>
        <v>#REF!</v>
      </c>
      <c r="S556" s="87" t="e">
        <f>SUMIF(#REF!,Contrato[[#This Row],[CDP]],#REF!)</f>
        <v>#REF!</v>
      </c>
      <c r="T556" s="88" t="e" cm="1">
        <f t="array" ref="T556">_xlfn.XLOOKUP(Contrato[[#This Row],[CDP]],#REF!,#REF!,_xlfn.XLOOKUP(Contrato[[#This Row],[CDP]],#REF!,#REF!,"",0),0)</f>
        <v>#REF!</v>
      </c>
      <c r="U556" s="89" t="e" cm="1">
        <f t="array" ref="U556">+_xlfn.XLOOKUP(Contrato[[#This Row],[RCP]],#REF!,#REF!,"",0)</f>
        <v>#REF!</v>
      </c>
      <c r="V556" s="90" t="e">
        <f>SUMIF(#REF!,Contrato[[#This Row],[RCP]],#REF!)</f>
        <v>#REF!</v>
      </c>
      <c r="W556" s="91">
        <v>46230</v>
      </c>
      <c r="X556" s="92" t="e" cm="1">
        <f t="array" ref="X556">+_xlfn.XLOOKUP(Contrato[[#This Row],[CONTRATO]],#REF!,#REF!,0)</f>
        <v>#REF!</v>
      </c>
      <c r="Y556" s="91">
        <v>46248</v>
      </c>
      <c r="Z556" s="93">
        <v>46249</v>
      </c>
      <c r="AA556" s="94" t="e" cm="1">
        <f t="array" ref="AA556">+_xlfn.XLOOKUP(Contrato[[#This Row],[CONTRATO]],#REF!,#REF!,0,0)</f>
        <v>#REF!</v>
      </c>
      <c r="AB556" s="95">
        <v>46387</v>
      </c>
      <c r="AC556" s="96" t="e" cm="1">
        <f t="array" ref="AC556">+_xlfn.XLOOKUP(Contrato[[#This Row],[CONTRATO]],#REF!,#REF!,0)</f>
        <v>#REF!</v>
      </c>
      <c r="AD556" s="132" t="e" cm="1">
        <f t="array" ref="AD556">+_xlfn.XLOOKUP(Contrato[[#This Row],[CONTRATO]],#REF!,#REF!,0)</f>
        <v>#REF!</v>
      </c>
      <c r="AE556" s="137" t="s">
        <v>2771</v>
      </c>
      <c r="AF556" s="78" t="s">
        <v>2772</v>
      </c>
    </row>
    <row r="557" spans="1:32" ht="35.25" customHeight="1" x14ac:dyDescent="0.3">
      <c r="A557" s="74">
        <v>591</v>
      </c>
      <c r="B557" s="75">
        <v>505</v>
      </c>
      <c r="C557" s="76" t="s">
        <v>1421</v>
      </c>
      <c r="D557" s="77" t="s">
        <v>1821</v>
      </c>
      <c r="E557" s="78" t="s">
        <v>903</v>
      </c>
      <c r="F557" s="77" t="s">
        <v>909</v>
      </c>
      <c r="G557" s="79" t="s">
        <v>2257</v>
      </c>
      <c r="H557" s="80">
        <v>1128469940</v>
      </c>
      <c r="I557" s="81">
        <v>3583800</v>
      </c>
      <c r="J557" s="81">
        <v>18277380</v>
      </c>
      <c r="K557" s="74" t="s">
        <v>812</v>
      </c>
      <c r="L557" s="82" t="s">
        <v>2762</v>
      </c>
      <c r="M557" s="83" t="s">
        <v>1827</v>
      </c>
      <c r="N557" s="138" t="e" cm="1">
        <f t="array" ref="N557">_xlfn.XLOOKUP(Contrato[[#This Row],[SUPERVISOR TITULAR]],#REF!,#REF!,"",0)</f>
        <v>#REF!</v>
      </c>
      <c r="O557" s="83" t="s">
        <v>1828</v>
      </c>
      <c r="P557" s="84" t="e" cm="1">
        <f t="array" ref="P557">_xlfn.XLOOKUP(Contrato[[#This Row],[SUPERVISOR SUPLENTE ]],#REF!,#REF!,"",0)</f>
        <v>#REF!</v>
      </c>
      <c r="Q557" s="85">
        <v>658</v>
      </c>
      <c r="R557" s="86" t="e">
        <f>IF(Contrato[[#This Row],[CDP]]="", "", _xlfn.LET(_xlpm.resultado, _xlfn.XLOOKUP(Contrato[[#This Row],[CDP]],#REF!,#REF!, "", 0), IF(_xlpm.resultado=0, "", _xlpm.resultado)))</f>
        <v>#REF!</v>
      </c>
      <c r="S557" s="87" t="e">
        <f>SUMIF(#REF!,Contrato[[#This Row],[CDP]],#REF!)</f>
        <v>#REF!</v>
      </c>
      <c r="T557" s="88" t="e" cm="1">
        <f t="array" ref="T557">_xlfn.XLOOKUP(Contrato[[#This Row],[CDP]],#REF!,#REF!,_xlfn.XLOOKUP(Contrato[[#This Row],[CDP]],#REF!,#REF!,"",0),0)</f>
        <v>#REF!</v>
      </c>
      <c r="U557" s="89" t="e" cm="1">
        <f t="array" ref="U557">+_xlfn.XLOOKUP(Contrato[[#This Row],[RCP]],#REF!,#REF!,"",0)</f>
        <v>#REF!</v>
      </c>
      <c r="V557" s="90" t="e">
        <f>SUMIF(#REF!,Contrato[[#This Row],[RCP]],#REF!)</f>
        <v>#REF!</v>
      </c>
      <c r="W557" s="91">
        <v>46227</v>
      </c>
      <c r="X557" s="92" t="e" cm="1">
        <f t="array" ref="X557">+_xlfn.XLOOKUP(Contrato[[#This Row],[CONTRATO]],#REF!,#REF!,0)</f>
        <v>#REF!</v>
      </c>
      <c r="Y557" s="91" t="s">
        <v>1935</v>
      </c>
      <c r="Z557" s="93">
        <v>46231</v>
      </c>
      <c r="AA557" s="94" t="e" cm="1">
        <f t="array" ref="AA557">+_xlfn.XLOOKUP(Contrato[[#This Row],[CONTRATO]],#REF!,#REF!,0,0)</f>
        <v>#REF!</v>
      </c>
      <c r="AB557" s="95">
        <v>46387</v>
      </c>
      <c r="AC557" s="96" t="e" cm="1">
        <f t="array" ref="AC557">+_xlfn.XLOOKUP(Contrato[[#This Row],[CONTRATO]],#REF!,#REF!,0)</f>
        <v>#REF!</v>
      </c>
      <c r="AD557" s="132" t="e" cm="1">
        <f t="array" ref="AD557">+_xlfn.XLOOKUP(Contrato[[#This Row],[CONTRATO]],#REF!,#REF!,0)</f>
        <v>#REF!</v>
      </c>
      <c r="AE557" s="137" t="s">
        <v>2773</v>
      </c>
      <c r="AF557" s="78" t="s">
        <v>2774</v>
      </c>
    </row>
    <row r="558" spans="1:32" ht="35.25" customHeight="1" x14ac:dyDescent="0.3">
      <c r="A558" s="74">
        <v>628</v>
      </c>
      <c r="B558" s="75">
        <v>506</v>
      </c>
      <c r="C558" s="76" t="s">
        <v>934</v>
      </c>
      <c r="D558" s="77" t="s">
        <v>22</v>
      </c>
      <c r="E558" s="78" t="s">
        <v>903</v>
      </c>
      <c r="F558" s="77" t="s">
        <v>909</v>
      </c>
      <c r="G558" s="79" t="s">
        <v>1892</v>
      </c>
      <c r="H558" s="80">
        <v>1045434598</v>
      </c>
      <c r="I558" s="81">
        <v>7884400</v>
      </c>
      <c r="J558" s="81">
        <v>40473253</v>
      </c>
      <c r="K558" s="74" t="s">
        <v>812</v>
      </c>
      <c r="L558" s="82" t="s">
        <v>2775</v>
      </c>
      <c r="M558" s="83" t="s">
        <v>1729</v>
      </c>
      <c r="N558" s="138" t="e" cm="1">
        <f t="array" ref="N558">_xlfn.XLOOKUP(Contrato[[#This Row],[SUPERVISOR TITULAR]],#REF!,#REF!,"",0)</f>
        <v>#REF!</v>
      </c>
      <c r="O558" s="83" t="s">
        <v>1880</v>
      </c>
      <c r="P558" s="84" t="e" cm="1">
        <f t="array" ref="P558">_xlfn.XLOOKUP(Contrato[[#This Row],[SUPERVISOR SUPLENTE ]],#REF!,#REF!,"",0)</f>
        <v>#REF!</v>
      </c>
      <c r="Q558" s="85">
        <v>712</v>
      </c>
      <c r="R558" s="86" t="e">
        <f>IF(Contrato[[#This Row],[CDP]]="", "", _xlfn.LET(_xlpm.resultado, _xlfn.XLOOKUP(Contrato[[#This Row],[CDP]],#REF!,#REF!, "", 0), IF(_xlpm.resultado=0, "", _xlpm.resultado)))</f>
        <v>#REF!</v>
      </c>
      <c r="S558" s="87" t="e">
        <f>SUMIF(#REF!,Contrato[[#This Row],[CDP]],#REF!)</f>
        <v>#REF!</v>
      </c>
      <c r="T558" s="88" t="e" cm="1">
        <f t="array" ref="T558">_xlfn.XLOOKUP(Contrato[[#This Row],[CDP]],#REF!,#REF!,_xlfn.XLOOKUP(Contrato[[#This Row],[CDP]],#REF!,#REF!,"",0),0)</f>
        <v>#REF!</v>
      </c>
      <c r="U558" s="89" t="e" cm="1">
        <f t="array" ref="U558">+_xlfn.XLOOKUP(Contrato[[#This Row],[RCP]],#REF!,#REF!,"",0)</f>
        <v>#REF!</v>
      </c>
      <c r="V558" s="90" t="e">
        <f>SUMIF(#REF!,Contrato[[#This Row],[RCP]],#REF!)</f>
        <v>#REF!</v>
      </c>
      <c r="W558" s="91">
        <v>46227</v>
      </c>
      <c r="X558" s="92" t="e" cm="1">
        <f t="array" ref="X558">+_xlfn.XLOOKUP(Contrato[[#This Row],[CONTRATO]],#REF!,#REF!,0)</f>
        <v>#REF!</v>
      </c>
      <c r="Y558" s="91" t="s">
        <v>1935</v>
      </c>
      <c r="Z558" s="93">
        <v>46230</v>
      </c>
      <c r="AA558" s="94" t="e" cm="1">
        <f t="array" ref="AA558">+_xlfn.XLOOKUP(Contrato[[#This Row],[CONTRATO]],#REF!,#REF!,0,0)</f>
        <v>#REF!</v>
      </c>
      <c r="AB558" s="95">
        <v>46387</v>
      </c>
      <c r="AC558" s="96" t="e" cm="1">
        <f t="array" ref="AC558">+_xlfn.XLOOKUP(Contrato[[#This Row],[CONTRATO]],#REF!,#REF!,0)</f>
        <v>#REF!</v>
      </c>
      <c r="AD558" s="132" t="e" cm="1">
        <f t="array" ref="AD558">+_xlfn.XLOOKUP(Contrato[[#This Row],[CONTRATO]],#REF!,#REF!,0)</f>
        <v>#REF!</v>
      </c>
      <c r="AE558" s="130" t="s">
        <v>2776</v>
      </c>
      <c r="AF558" s="78" t="s">
        <v>2730</v>
      </c>
    </row>
    <row r="559" spans="1:32" ht="35.25" customHeight="1" x14ac:dyDescent="0.3">
      <c r="A559" s="74">
        <v>588</v>
      </c>
      <c r="B559" s="75">
        <v>507</v>
      </c>
      <c r="C559" s="76" t="s">
        <v>1302</v>
      </c>
      <c r="D559" s="77" t="s">
        <v>1821</v>
      </c>
      <c r="E559" s="78" t="s">
        <v>903</v>
      </c>
      <c r="F559" s="77" t="s">
        <v>909</v>
      </c>
      <c r="G559" s="79" t="s">
        <v>1960</v>
      </c>
      <c r="H559" s="80">
        <v>70113908</v>
      </c>
      <c r="I559" s="81">
        <v>3583800</v>
      </c>
      <c r="J559" s="81">
        <v>18277380</v>
      </c>
      <c r="K559" s="74" t="s">
        <v>812</v>
      </c>
      <c r="L559" s="82" t="s">
        <v>2775</v>
      </c>
      <c r="M559" s="83" t="s">
        <v>1729</v>
      </c>
      <c r="N559" s="138" t="e" cm="1">
        <f t="array" ref="N559">_xlfn.XLOOKUP(Contrato[[#This Row],[SUPERVISOR TITULAR]],#REF!,#REF!,"",0)</f>
        <v>#REF!</v>
      </c>
      <c r="O559" s="83" t="s">
        <v>1832</v>
      </c>
      <c r="P559" s="84" t="e" cm="1">
        <f t="array" ref="P559">_xlfn.XLOOKUP(Contrato[[#This Row],[SUPERVISOR SUPLENTE ]],#REF!,#REF!,"",0)</f>
        <v>#REF!</v>
      </c>
      <c r="Q559" s="85">
        <v>652</v>
      </c>
      <c r="R559" s="86" t="e">
        <f>IF(Contrato[[#This Row],[CDP]]="", "", _xlfn.LET(_xlpm.resultado, _xlfn.XLOOKUP(Contrato[[#This Row],[CDP]],#REF!,#REF!, "", 0), IF(_xlpm.resultado=0, "", _xlpm.resultado)))</f>
        <v>#REF!</v>
      </c>
      <c r="S559" s="87" t="e">
        <f>SUMIF(#REF!,Contrato[[#This Row],[CDP]],#REF!)</f>
        <v>#REF!</v>
      </c>
      <c r="T559" s="88" t="e" cm="1">
        <f t="array" ref="T559">_xlfn.XLOOKUP(Contrato[[#This Row],[CDP]],#REF!,#REF!,_xlfn.XLOOKUP(Contrato[[#This Row],[CDP]],#REF!,#REF!,"",0),0)</f>
        <v>#REF!</v>
      </c>
      <c r="U559" s="89" t="e" cm="1">
        <f t="array" ref="U559">+_xlfn.XLOOKUP(Contrato[[#This Row],[RCP]],#REF!,#REF!,"",0)</f>
        <v>#REF!</v>
      </c>
      <c r="V559" s="90" t="e">
        <f>SUMIF(#REF!,Contrato[[#This Row],[RCP]],#REF!)</f>
        <v>#REF!</v>
      </c>
      <c r="W559" s="91">
        <v>46227</v>
      </c>
      <c r="X559" s="92" t="e" cm="1">
        <f t="array" ref="X559">+_xlfn.XLOOKUP(Contrato[[#This Row],[CONTRATO]],#REF!,#REF!,0)</f>
        <v>#REF!</v>
      </c>
      <c r="Y559" s="91" t="s">
        <v>1935</v>
      </c>
      <c r="Z559" s="93">
        <v>46231</v>
      </c>
      <c r="AA559" s="94" t="e" cm="1">
        <f t="array" ref="AA559">+_xlfn.XLOOKUP(Contrato[[#This Row],[CONTRATO]],#REF!,#REF!,0,0)</f>
        <v>#REF!</v>
      </c>
      <c r="AB559" s="95">
        <v>46387</v>
      </c>
      <c r="AC559" s="96" t="e" cm="1">
        <f t="array" ref="AC559">+_xlfn.XLOOKUP(Contrato[[#This Row],[CONTRATO]],#REF!,#REF!,0)</f>
        <v>#REF!</v>
      </c>
      <c r="AD559" s="132" t="e" cm="1">
        <f t="array" ref="AD559">+_xlfn.XLOOKUP(Contrato[[#This Row],[CONTRATO]],#REF!,#REF!,0)</f>
        <v>#REF!</v>
      </c>
      <c r="AE559" s="130" t="s">
        <v>2777</v>
      </c>
      <c r="AF559" s="78" t="s">
        <v>2774</v>
      </c>
    </row>
    <row r="560" spans="1:32" ht="35.25" customHeight="1" x14ac:dyDescent="0.3">
      <c r="A560" s="74">
        <v>722</v>
      </c>
      <c r="B560" s="75">
        <v>508</v>
      </c>
      <c r="C560" s="76" t="s">
        <v>1471</v>
      </c>
      <c r="D560" s="77" t="s">
        <v>1801</v>
      </c>
      <c r="E560" s="78" t="s">
        <v>903</v>
      </c>
      <c r="F560" s="77" t="s">
        <v>909</v>
      </c>
      <c r="G560" s="79" t="s">
        <v>2778</v>
      </c>
      <c r="H560" s="80">
        <v>1152208409</v>
      </c>
      <c r="I560" s="81">
        <v>7884400</v>
      </c>
      <c r="J560" s="81">
        <v>44021232</v>
      </c>
      <c r="K560" s="129" t="s">
        <v>2779</v>
      </c>
      <c r="L560" s="82" t="s">
        <v>2775</v>
      </c>
      <c r="M560" s="83" t="s">
        <v>1750</v>
      </c>
      <c r="N560" s="138" t="e" cm="1">
        <f t="array" ref="N560">_xlfn.XLOOKUP(Contrato[[#This Row],[SUPERVISOR TITULAR]],#REF!,#REF!,"",0)</f>
        <v>#REF!</v>
      </c>
      <c r="O560" s="83" t="s">
        <v>2450</v>
      </c>
      <c r="P560" s="84" t="e" cm="1">
        <f t="array" ref="P560">_xlfn.XLOOKUP(Contrato[[#This Row],[SUPERVISOR SUPLENTE ]],#REF!,#REF!,"",0)</f>
        <v>#REF!</v>
      </c>
      <c r="Q560" s="85">
        <v>806</v>
      </c>
      <c r="R560" s="86" t="e">
        <f>IF(Contrato[[#This Row],[CDP]]="", "", _xlfn.LET(_xlpm.resultado, _xlfn.XLOOKUP(Contrato[[#This Row],[CDP]],#REF!,#REF!, "", 0), IF(_xlpm.resultado=0, "", _xlpm.resultado)))</f>
        <v>#REF!</v>
      </c>
      <c r="S560" s="87" t="e">
        <f>SUMIF(#REF!,Contrato[[#This Row],[CDP]],#REF!)</f>
        <v>#REF!</v>
      </c>
      <c r="T560" s="88" t="e" cm="1">
        <f t="array" ref="T560">_xlfn.XLOOKUP(Contrato[[#This Row],[CDP]],#REF!,#REF!,_xlfn.XLOOKUP(Contrato[[#This Row],[CDP]],#REF!,#REF!,"",0),0)</f>
        <v>#REF!</v>
      </c>
      <c r="U560" s="89" t="e" cm="1">
        <f t="array" ref="U560">+_xlfn.XLOOKUP(Contrato[[#This Row],[RCP]],#REF!,#REF!,"",0)</f>
        <v>#REF!</v>
      </c>
      <c r="V560" s="90" t="e">
        <f>SUMIF(#REF!,Contrato[[#This Row],[RCP]],#REF!)</f>
        <v>#REF!</v>
      </c>
      <c r="W560" s="91">
        <v>46227</v>
      </c>
      <c r="X560" s="92" t="e" cm="1">
        <f t="array" ref="X560">+_xlfn.XLOOKUP(Contrato[[#This Row],[CONTRATO]],#REF!,#REF!,0)</f>
        <v>#REF!</v>
      </c>
      <c r="Y560" s="91" t="s">
        <v>1935</v>
      </c>
      <c r="Z560" s="93">
        <v>46228</v>
      </c>
      <c r="AA560" s="94" t="e" cm="1">
        <f t="array" ref="AA560">+_xlfn.XLOOKUP(Contrato[[#This Row],[CONTRATO]],#REF!,#REF!,0,0)</f>
        <v>#REF!</v>
      </c>
      <c r="AB560" s="95">
        <v>46386</v>
      </c>
      <c r="AC560" s="96" t="e" cm="1">
        <f t="array" ref="AC560">+_xlfn.XLOOKUP(Contrato[[#This Row],[CONTRATO]],#REF!,#REF!,0)</f>
        <v>#REF!</v>
      </c>
      <c r="AD560" s="132" t="e" cm="1">
        <f t="array" ref="AD560">+_xlfn.XLOOKUP(Contrato[[#This Row],[CONTRATO]],#REF!,#REF!,0)</f>
        <v>#REF!</v>
      </c>
      <c r="AE560" s="137" t="s">
        <v>2780</v>
      </c>
      <c r="AF560" s="78" t="s">
        <v>2781</v>
      </c>
    </row>
    <row r="561" spans="1:32" ht="35.25" customHeight="1" x14ac:dyDescent="0.3">
      <c r="A561" s="74">
        <v>728</v>
      </c>
      <c r="B561" s="75">
        <v>509</v>
      </c>
      <c r="C561" s="76" t="s">
        <v>1475</v>
      </c>
      <c r="D561" s="77" t="s">
        <v>1801</v>
      </c>
      <c r="E561" s="78" t="s">
        <v>903</v>
      </c>
      <c r="F561" s="77" t="s">
        <v>909</v>
      </c>
      <c r="G561" s="79" t="s">
        <v>2782</v>
      </c>
      <c r="H561" s="80">
        <v>1152221162</v>
      </c>
      <c r="I561" s="81">
        <v>10034700</v>
      </c>
      <c r="J561" s="81">
        <v>56443381</v>
      </c>
      <c r="K561" s="129" t="s">
        <v>2783</v>
      </c>
      <c r="L561" s="82" t="s">
        <v>2775</v>
      </c>
      <c r="M561" s="83" t="s">
        <v>1978</v>
      </c>
      <c r="N561" s="138" t="e" cm="1">
        <f t="array" ref="N561">_xlfn.XLOOKUP(Contrato[[#This Row],[SUPERVISOR TITULAR]],#REF!,#REF!,"",0)</f>
        <v>#REF!</v>
      </c>
      <c r="O561" s="83" t="s">
        <v>1750</v>
      </c>
      <c r="P561" s="84" t="e" cm="1">
        <f t="array" ref="P561">_xlfn.XLOOKUP(Contrato[[#This Row],[SUPERVISOR SUPLENTE ]],#REF!,#REF!,"",0)</f>
        <v>#REF!</v>
      </c>
      <c r="Q561" s="85">
        <v>791</v>
      </c>
      <c r="R561" s="86" t="e">
        <f>IF(Contrato[[#This Row],[CDP]]="", "", _xlfn.LET(_xlpm.resultado, _xlfn.XLOOKUP(Contrato[[#This Row],[CDP]],#REF!,#REF!, "", 0), IF(_xlpm.resultado=0, "", _xlpm.resultado)))</f>
        <v>#REF!</v>
      </c>
      <c r="S561" s="87" t="e">
        <f>SUMIF(#REF!,Contrato[[#This Row],[CDP]],#REF!)</f>
        <v>#REF!</v>
      </c>
      <c r="T561" s="88" t="e" cm="1">
        <f t="array" ref="T561">_xlfn.XLOOKUP(Contrato[[#This Row],[CDP]],#REF!,#REF!,_xlfn.XLOOKUP(Contrato[[#This Row],[CDP]],#REF!,#REF!,"",0),0)</f>
        <v>#REF!</v>
      </c>
      <c r="U561" s="89" t="e" cm="1">
        <f t="array" ref="U561">+_xlfn.XLOOKUP(Contrato[[#This Row],[RCP]],#REF!,#REF!,"",0)</f>
        <v>#REF!</v>
      </c>
      <c r="V561" s="90" t="e">
        <f>SUMIF(#REF!,Contrato[[#This Row],[RCP]],#REF!)</f>
        <v>#REF!</v>
      </c>
      <c r="W561" s="91">
        <v>46230</v>
      </c>
      <c r="X561" s="92" t="e" cm="1">
        <f t="array" ref="X561">+_xlfn.XLOOKUP(Contrato[[#This Row],[CONTRATO]],#REF!,#REF!,0)</f>
        <v>#REF!</v>
      </c>
      <c r="Y561" s="91" t="s">
        <v>1935</v>
      </c>
      <c r="Z561" s="93">
        <v>46231</v>
      </c>
      <c r="AA561" s="94" t="e" cm="1">
        <f t="array" ref="AA561">+_xlfn.XLOOKUP(Contrato[[#This Row],[CONTRATO]],#REF!,#REF!,0,0)</f>
        <v>#REF!</v>
      </c>
      <c r="AB561" s="95">
        <v>46386</v>
      </c>
      <c r="AC561" s="96" t="e" cm="1">
        <f t="array" ref="AC561">+_xlfn.XLOOKUP(Contrato[[#This Row],[CONTRATO]],#REF!,#REF!,0)</f>
        <v>#REF!</v>
      </c>
      <c r="AD561" s="132" t="e" cm="1">
        <f t="array" ref="AD561">+_xlfn.XLOOKUP(Contrato[[#This Row],[CONTRATO]],#REF!,#REF!,0)</f>
        <v>#REF!</v>
      </c>
      <c r="AE561" s="137" t="s">
        <v>2784</v>
      </c>
      <c r="AF561" s="78" t="s">
        <v>2781</v>
      </c>
    </row>
    <row r="562" spans="1:32" ht="35.25" customHeight="1" x14ac:dyDescent="0.3">
      <c r="A562" s="74">
        <v>736</v>
      </c>
      <c r="B562" s="75">
        <v>510</v>
      </c>
      <c r="C562" s="76" t="s">
        <v>1478</v>
      </c>
      <c r="D562" s="77" t="s">
        <v>22</v>
      </c>
      <c r="E562" s="78" t="s">
        <v>903</v>
      </c>
      <c r="F562" s="77" t="s">
        <v>884</v>
      </c>
      <c r="G562" s="79" t="s">
        <v>126</v>
      </c>
      <c r="H562" s="80">
        <v>900984614</v>
      </c>
      <c r="I562" s="81">
        <v>0</v>
      </c>
      <c r="J562" s="81">
        <v>835124387</v>
      </c>
      <c r="K562" s="129" t="s">
        <v>2785</v>
      </c>
      <c r="L562" s="82" t="s">
        <v>2786</v>
      </c>
      <c r="M562" s="83" t="s">
        <v>1729</v>
      </c>
      <c r="N562" s="138" t="e" cm="1">
        <f t="array" ref="N562">_xlfn.XLOOKUP(Contrato[[#This Row],[SUPERVISOR TITULAR]],#REF!,#REF!,"",0)</f>
        <v>#REF!</v>
      </c>
      <c r="O562" s="83" t="s">
        <v>1731</v>
      </c>
      <c r="P562" s="84" t="e" cm="1">
        <f t="array" ref="P562">_xlfn.XLOOKUP(Contrato[[#This Row],[SUPERVISOR SUPLENTE ]],#REF!,#REF!,"",0)</f>
        <v>#REF!</v>
      </c>
      <c r="Q562" s="85">
        <v>820</v>
      </c>
      <c r="R562" s="86" t="e">
        <f>IF(Contrato[[#This Row],[CDP]]="", "", _xlfn.LET(_xlpm.resultado, _xlfn.XLOOKUP(Contrato[[#This Row],[CDP]],#REF!,#REF!, "", 0), IF(_xlpm.resultado=0, "", _xlpm.resultado)))</f>
        <v>#REF!</v>
      </c>
      <c r="S562" s="87" t="e">
        <f>SUMIF(#REF!,Contrato[[#This Row],[CDP]],#REF!)</f>
        <v>#REF!</v>
      </c>
      <c r="T562" s="88" t="e" cm="1">
        <f t="array" ref="T562">_xlfn.XLOOKUP(Contrato[[#This Row],[CDP]],#REF!,#REF!,_xlfn.XLOOKUP(Contrato[[#This Row],[CDP]],#REF!,#REF!,"",0),0)</f>
        <v>#REF!</v>
      </c>
      <c r="U562" s="89" t="e" cm="1">
        <f t="array" ref="U562">+_xlfn.XLOOKUP(Contrato[[#This Row],[RCP]],#REF!,#REF!,"",0)</f>
        <v>#REF!</v>
      </c>
      <c r="V562" s="90" t="e">
        <f>SUMIF(#REF!,Contrato[[#This Row],[RCP]],#REF!)</f>
        <v>#REF!</v>
      </c>
      <c r="W562" s="91">
        <v>46232</v>
      </c>
      <c r="X562" s="92" t="e" cm="1">
        <f t="array" ref="X562">+_xlfn.XLOOKUP(Contrato[[#This Row],[CONTRATO]],#REF!,#REF!,0)</f>
        <v>#REF!</v>
      </c>
      <c r="Y562" s="91">
        <v>46234</v>
      </c>
      <c r="Z562" s="93">
        <v>46235</v>
      </c>
      <c r="AA562" s="94" t="e" cm="1">
        <f t="array" ref="AA562">+_xlfn.XLOOKUP(Contrato[[#This Row],[CONTRATO]],#REF!,#REF!,0,0)</f>
        <v>#REF!</v>
      </c>
      <c r="AB562" s="95">
        <v>46387</v>
      </c>
      <c r="AC562" s="96" t="e" cm="1">
        <f t="array" ref="AC562">+_xlfn.XLOOKUP(Contrato[[#This Row],[CONTRATO]],#REF!,#REF!,0)</f>
        <v>#REF!</v>
      </c>
      <c r="AD562" s="132" t="e" cm="1">
        <f t="array" ref="AD562">+_xlfn.XLOOKUP(Contrato[[#This Row],[CONTRATO]],#REF!,#REF!,0)</f>
        <v>#REF!</v>
      </c>
      <c r="AE562" s="130" t="s">
        <v>2787</v>
      </c>
      <c r="AF562" s="78" t="s">
        <v>2788</v>
      </c>
    </row>
    <row r="563" spans="1:32" ht="35.25" customHeight="1" x14ac:dyDescent="0.3">
      <c r="A563" s="74"/>
      <c r="B563" s="75">
        <v>510</v>
      </c>
      <c r="C563" s="76" t="s">
        <v>1478</v>
      </c>
      <c r="D563" s="77" t="s">
        <v>22</v>
      </c>
      <c r="E563" s="78" t="s">
        <v>903</v>
      </c>
      <c r="F563" s="77" t="s">
        <v>884</v>
      </c>
      <c r="G563" s="79" t="s">
        <v>126</v>
      </c>
      <c r="H563" s="80">
        <v>900984614</v>
      </c>
      <c r="I563" s="181">
        <v>0</v>
      </c>
      <c r="J563" s="182">
        <v>0</v>
      </c>
      <c r="K563" s="183" t="s">
        <v>2789</v>
      </c>
      <c r="L563" s="82" t="s">
        <v>2786</v>
      </c>
      <c r="M563" s="83" t="s">
        <v>1729</v>
      </c>
      <c r="N563" s="138" t="e" cm="1">
        <f t="array" ref="N563">_xlfn.XLOOKUP(Contrato[[#This Row],[SUPERVISOR TITULAR]],#REF!,#REF!,"",0)</f>
        <v>#REF!</v>
      </c>
      <c r="O563" s="83" t="s">
        <v>1731</v>
      </c>
      <c r="P563" s="84" t="e" cm="1">
        <f t="array" ref="P563">_xlfn.XLOOKUP(Contrato[[#This Row],[SUPERVISOR SUPLENTE ]],#REF!,#REF!,"",0)</f>
        <v>#REF!</v>
      </c>
      <c r="Q563" s="85" t="s">
        <v>2790</v>
      </c>
      <c r="R563" s="86" t="e">
        <f>IF(Contrato[[#This Row],[CDP]]="", "", _xlfn.LET(_xlpm.resultado, _xlfn.XLOOKUP(Contrato[[#This Row],[CDP]],#REF!,#REF!, "", 0), IF(_xlpm.resultado=0, "", _xlpm.resultado)))</f>
        <v>#REF!</v>
      </c>
      <c r="S563" s="87" t="e">
        <f>SUMIF(#REF!,Contrato[[#This Row],[CDP]],#REF!)</f>
        <v>#REF!</v>
      </c>
      <c r="T563" s="88" t="e" cm="1">
        <f t="array" ref="T563">_xlfn.XLOOKUP(Contrato[[#This Row],[CDP]],#REF!,#REF!,_xlfn.XLOOKUP(Contrato[[#This Row],[CDP]],#REF!,#REF!,"",0),0)</f>
        <v>#REF!</v>
      </c>
      <c r="U563" s="89" t="e" cm="1">
        <f t="array" ref="U563">+_xlfn.XLOOKUP(Contrato[[#This Row],[RCP]],#REF!,#REF!,"",0)</f>
        <v>#REF!</v>
      </c>
      <c r="V563" s="90" t="e">
        <f>SUMIF(#REF!,Contrato[[#This Row],[RCP]],#REF!)</f>
        <v>#REF!</v>
      </c>
      <c r="W563" s="91">
        <v>46232</v>
      </c>
      <c r="X563" s="92" t="e" cm="1">
        <f t="array" ref="X563">+_xlfn.XLOOKUP(Contrato[[#This Row],[CONTRATO]],#REF!,#REF!,0)</f>
        <v>#REF!</v>
      </c>
      <c r="Y563" s="91">
        <v>46234</v>
      </c>
      <c r="Z563" s="93"/>
      <c r="AA563" s="94" t="e" cm="1">
        <f t="array" ref="AA563">+_xlfn.XLOOKUP(Contrato[[#This Row],[CONTRATO]],#REF!,#REF!,0,0)</f>
        <v>#REF!</v>
      </c>
      <c r="AB563" s="95"/>
      <c r="AC563" s="96" t="e" cm="1">
        <f t="array" ref="AC563">+_xlfn.XLOOKUP(Contrato[[#This Row],[CONTRATO]],#REF!,#REF!,0)</f>
        <v>#REF!</v>
      </c>
      <c r="AD563" s="132" t="e" cm="1">
        <f t="array" ref="AD563">+_xlfn.XLOOKUP(Contrato[[#This Row],[CONTRATO]],#REF!,#REF!,0)</f>
        <v>#REF!</v>
      </c>
      <c r="AE563" s="137"/>
      <c r="AF563" s="78" t="s">
        <v>2788</v>
      </c>
    </row>
    <row r="564" spans="1:32" ht="35.25" customHeight="1" x14ac:dyDescent="0.3">
      <c r="A564" s="74">
        <v>667</v>
      </c>
      <c r="B564" s="75">
        <v>511</v>
      </c>
      <c r="C564" s="76" t="s">
        <v>1057</v>
      </c>
      <c r="D564" s="77" t="s">
        <v>1791</v>
      </c>
      <c r="E564" s="78" t="s">
        <v>903</v>
      </c>
      <c r="F564" s="77" t="s">
        <v>909</v>
      </c>
      <c r="G564" s="79" t="s">
        <v>2249</v>
      </c>
      <c r="H564" s="80">
        <v>1039461033</v>
      </c>
      <c r="I564" s="81">
        <v>7884400</v>
      </c>
      <c r="J564" s="81">
        <v>45565234</v>
      </c>
      <c r="K564" s="129" t="s">
        <v>2791</v>
      </c>
      <c r="L564" s="82" t="s">
        <v>2786</v>
      </c>
      <c r="M564" s="83" t="s">
        <v>2251</v>
      </c>
      <c r="N564" s="138" t="e" cm="1">
        <f t="array" ref="N564">_xlfn.XLOOKUP(Contrato[[#This Row],[SUPERVISOR TITULAR]],#REF!,#REF!,"",0)</f>
        <v>#REF!</v>
      </c>
      <c r="O564" s="83" t="s">
        <v>2252</v>
      </c>
      <c r="P564" s="84" t="e" cm="1">
        <f t="array" ref="P564">_xlfn.XLOOKUP(Contrato[[#This Row],[SUPERVISOR SUPLENTE ]],#REF!,#REF!,"",0)</f>
        <v>#REF!</v>
      </c>
      <c r="Q564" s="85">
        <v>749</v>
      </c>
      <c r="R564" s="86" t="e">
        <f>IF(Contrato[[#This Row],[CDP]]="", "", _xlfn.LET(_xlpm.resultado, _xlfn.XLOOKUP(Contrato[[#This Row],[CDP]],#REF!,#REF!, "", 0), IF(_xlpm.resultado=0, "", _xlpm.resultado)))</f>
        <v>#REF!</v>
      </c>
      <c r="S564" s="87" t="e">
        <f>SUMIF(#REF!,Contrato[[#This Row],[CDP]],#REF!)</f>
        <v>#REF!</v>
      </c>
      <c r="T564" s="88" t="e" cm="1">
        <f t="array" ref="T564">_xlfn.XLOOKUP(Contrato[[#This Row],[CDP]],#REF!,#REF!,_xlfn.XLOOKUP(Contrato[[#This Row],[CDP]],#REF!,#REF!,"",0),0)</f>
        <v>#REF!</v>
      </c>
      <c r="U564" s="89" t="e" cm="1">
        <f t="array" ref="U564">+_xlfn.XLOOKUP(Contrato[[#This Row],[RCP]],#REF!,#REF!,"",0)</f>
        <v>#REF!</v>
      </c>
      <c r="V564" s="90" t="e">
        <f>SUMIF(#REF!,Contrato[[#This Row],[RCP]],#REF!)</f>
        <v>#REF!</v>
      </c>
      <c r="W564" s="91">
        <v>46234</v>
      </c>
      <c r="X564" s="92" t="e" cm="1">
        <f t="array" ref="X564">+_xlfn.XLOOKUP(Contrato[[#This Row],[CONTRATO]],#REF!,#REF!,0)</f>
        <v>#REF!</v>
      </c>
      <c r="Y564" s="91" t="s">
        <v>1935</v>
      </c>
      <c r="Z564" s="93">
        <v>46237</v>
      </c>
      <c r="AA564" s="94" t="e" cm="1">
        <f t="array" ref="AA564">+_xlfn.XLOOKUP(Contrato[[#This Row],[CONTRATO]],#REF!,#REF!,0,0)</f>
        <v>#REF!</v>
      </c>
      <c r="AB564" s="95">
        <v>46387</v>
      </c>
      <c r="AC564" s="96" t="e" cm="1">
        <f t="array" ref="AC564">+_xlfn.XLOOKUP(Contrato[[#This Row],[CONTRATO]],#REF!,#REF!,0)</f>
        <v>#REF!</v>
      </c>
      <c r="AD564" s="132" t="e" cm="1">
        <f t="array" ref="AD564">+_xlfn.XLOOKUP(Contrato[[#This Row],[CONTRATO]],#REF!,#REF!,0)</f>
        <v>#REF!</v>
      </c>
      <c r="AE564" s="137" t="s">
        <v>2792</v>
      </c>
      <c r="AF564" s="78" t="s">
        <v>2793</v>
      </c>
    </row>
    <row r="565" spans="1:32" ht="35.25" customHeight="1" x14ac:dyDescent="0.3">
      <c r="A565" s="74">
        <v>668</v>
      </c>
      <c r="B565" s="75">
        <v>512</v>
      </c>
      <c r="C565" s="76" t="s">
        <v>1057</v>
      </c>
      <c r="D565" s="77" t="s">
        <v>1791</v>
      </c>
      <c r="E565" s="78" t="s">
        <v>903</v>
      </c>
      <c r="F565" s="77" t="s">
        <v>909</v>
      </c>
      <c r="G565" s="79" t="s">
        <v>2254</v>
      </c>
      <c r="H565" s="80">
        <v>43182812</v>
      </c>
      <c r="I565" s="81">
        <v>7884400</v>
      </c>
      <c r="J565" s="81">
        <v>45565234</v>
      </c>
      <c r="K565" s="129" t="s">
        <v>2791</v>
      </c>
      <c r="L565" s="82" t="s">
        <v>2786</v>
      </c>
      <c r="M565" s="83" t="s">
        <v>2251</v>
      </c>
      <c r="N565" s="138" t="e" cm="1">
        <f t="array" ref="N565">_xlfn.XLOOKUP(Contrato[[#This Row],[SUPERVISOR TITULAR]],#REF!,#REF!,"",0)</f>
        <v>#REF!</v>
      </c>
      <c r="O565" s="83" t="s">
        <v>2252</v>
      </c>
      <c r="P565" s="84" t="e" cm="1">
        <f t="array" ref="P565">_xlfn.XLOOKUP(Contrato[[#This Row],[SUPERVISOR SUPLENTE ]],#REF!,#REF!,"",0)</f>
        <v>#REF!</v>
      </c>
      <c r="Q565" s="85">
        <v>736</v>
      </c>
      <c r="R565" s="86" t="e">
        <f>IF(Contrato[[#This Row],[CDP]]="", "", _xlfn.LET(_xlpm.resultado, _xlfn.XLOOKUP(Contrato[[#This Row],[CDP]],#REF!,#REF!, "", 0), IF(_xlpm.resultado=0, "", _xlpm.resultado)))</f>
        <v>#REF!</v>
      </c>
      <c r="S565" s="87" t="e">
        <f>SUMIF(#REF!,Contrato[[#This Row],[CDP]],#REF!)</f>
        <v>#REF!</v>
      </c>
      <c r="T565" s="88" t="e" cm="1">
        <f t="array" ref="T565">_xlfn.XLOOKUP(Contrato[[#This Row],[CDP]],#REF!,#REF!,_xlfn.XLOOKUP(Contrato[[#This Row],[CDP]],#REF!,#REF!,"",0),0)</f>
        <v>#REF!</v>
      </c>
      <c r="U565" s="89" t="e" cm="1">
        <f t="array" ref="U565">+_xlfn.XLOOKUP(Contrato[[#This Row],[RCP]],#REF!,#REF!,"",0)</f>
        <v>#REF!</v>
      </c>
      <c r="V565" s="90" t="e">
        <f>SUMIF(#REF!,Contrato[[#This Row],[RCP]],#REF!)</f>
        <v>#REF!</v>
      </c>
      <c r="W565" s="91">
        <v>46234</v>
      </c>
      <c r="X565" s="92" t="e" cm="1">
        <f t="array" ref="X565">+_xlfn.XLOOKUP(Contrato[[#This Row],[CONTRATO]],#REF!,#REF!,0)</f>
        <v>#REF!</v>
      </c>
      <c r="Y565" s="91" t="s">
        <v>1935</v>
      </c>
      <c r="Z565" s="93">
        <v>46237</v>
      </c>
      <c r="AA565" s="94" t="e" cm="1">
        <f t="array" ref="AA565">+_xlfn.XLOOKUP(Contrato[[#This Row],[CONTRATO]],#REF!,#REF!,0,0)</f>
        <v>#REF!</v>
      </c>
      <c r="AB565" s="95">
        <v>46387</v>
      </c>
      <c r="AC565" s="96" t="e" cm="1">
        <f t="array" ref="AC565">+_xlfn.XLOOKUP(Contrato[[#This Row],[CONTRATO]],#REF!,#REF!,0)</f>
        <v>#REF!</v>
      </c>
      <c r="AD565" s="132" t="e" cm="1">
        <f t="array" ref="AD565">+_xlfn.XLOOKUP(Contrato[[#This Row],[CONTRATO]],#REF!,#REF!,0)</f>
        <v>#REF!</v>
      </c>
      <c r="AE565" s="137" t="s">
        <v>2794</v>
      </c>
      <c r="AF565" s="78" t="s">
        <v>2793</v>
      </c>
    </row>
    <row r="566" spans="1:32" ht="35.25" customHeight="1" x14ac:dyDescent="0.3">
      <c r="A566" s="74">
        <v>669</v>
      </c>
      <c r="B566" s="75">
        <v>513</v>
      </c>
      <c r="C566" s="76" t="s">
        <v>1058</v>
      </c>
      <c r="D566" s="77" t="s">
        <v>1791</v>
      </c>
      <c r="E566" s="78" t="s">
        <v>903</v>
      </c>
      <c r="F566" s="77" t="s">
        <v>909</v>
      </c>
      <c r="G566" s="79" t="s">
        <v>2265</v>
      </c>
      <c r="H566" s="80">
        <v>43584634</v>
      </c>
      <c r="I566" s="81">
        <v>7884400</v>
      </c>
      <c r="J566" s="81">
        <v>39684813</v>
      </c>
      <c r="K566" s="74" t="s">
        <v>812</v>
      </c>
      <c r="L566" s="82" t="s">
        <v>2786</v>
      </c>
      <c r="M566" s="83" t="s">
        <v>2795</v>
      </c>
      <c r="N566" s="138" t="e" cm="1">
        <f t="array" ref="N566">_xlfn.XLOOKUP(Contrato[[#This Row],[SUPERVISOR TITULAR]],#REF!,#REF!,"",0)</f>
        <v>#REF!</v>
      </c>
      <c r="O566" s="83" t="s">
        <v>2266</v>
      </c>
      <c r="P566" s="84" t="e" cm="1">
        <f t="array" ref="P566">_xlfn.XLOOKUP(Contrato[[#This Row],[SUPERVISOR SUPLENTE ]],#REF!,#REF!,"",0)</f>
        <v>#REF!</v>
      </c>
      <c r="Q566" s="85">
        <v>751</v>
      </c>
      <c r="R566" s="86" t="e">
        <f>IF(Contrato[[#This Row],[CDP]]="", "", _xlfn.LET(_xlpm.resultado, _xlfn.XLOOKUP(Contrato[[#This Row],[CDP]],#REF!,#REF!, "", 0), IF(_xlpm.resultado=0, "", _xlpm.resultado)))</f>
        <v>#REF!</v>
      </c>
      <c r="S566" s="87" t="e">
        <f>SUMIF(#REF!,Contrato[[#This Row],[CDP]],#REF!)</f>
        <v>#REF!</v>
      </c>
      <c r="T566" s="88" t="e" cm="1">
        <f t="array" ref="T566">_xlfn.XLOOKUP(Contrato[[#This Row],[CDP]],#REF!,#REF!,_xlfn.XLOOKUP(Contrato[[#This Row],[CDP]],#REF!,#REF!,"",0),0)</f>
        <v>#REF!</v>
      </c>
      <c r="U566" s="89" t="e" cm="1">
        <f t="array" ref="U566">+_xlfn.XLOOKUP(Contrato[[#This Row],[RCP]],#REF!,#REF!,"",0)</f>
        <v>#REF!</v>
      </c>
      <c r="V566" s="90" t="e">
        <f>SUMIF(#REF!,Contrato[[#This Row],[RCP]],#REF!)</f>
        <v>#REF!</v>
      </c>
      <c r="W566" s="91">
        <v>46234</v>
      </c>
      <c r="X566" s="92" t="e" cm="1">
        <f t="array" ref="X566">+_xlfn.XLOOKUP(Contrato[[#This Row],[CONTRATO]],#REF!,#REF!,0)</f>
        <v>#REF!</v>
      </c>
      <c r="Y566" s="91" t="s">
        <v>1935</v>
      </c>
      <c r="Z566" s="93">
        <v>46239</v>
      </c>
      <c r="AA566" s="94" t="e" cm="1">
        <f t="array" ref="AA566">+_xlfn.XLOOKUP(Contrato[[#This Row],[CONTRATO]],#REF!,#REF!,0,0)</f>
        <v>#REF!</v>
      </c>
      <c r="AB566" s="95">
        <v>46387</v>
      </c>
      <c r="AC566" s="96" t="e" cm="1">
        <f t="array" ref="AC566">+_xlfn.XLOOKUP(Contrato[[#This Row],[CONTRATO]],#REF!,#REF!,0)</f>
        <v>#REF!</v>
      </c>
      <c r="AD566" s="132" t="e" cm="1">
        <f t="array" ref="AD566">+_xlfn.XLOOKUP(Contrato[[#This Row],[CONTRATO]],#REF!,#REF!,0)</f>
        <v>#REF!</v>
      </c>
      <c r="AE566" s="137" t="s">
        <v>2796</v>
      </c>
      <c r="AF566" s="78" t="s">
        <v>2793</v>
      </c>
    </row>
    <row r="567" spans="1:32" ht="35.25" customHeight="1" x14ac:dyDescent="0.3">
      <c r="A567" s="74">
        <v>671</v>
      </c>
      <c r="B567" s="75">
        <v>514</v>
      </c>
      <c r="C567" s="76" t="s">
        <v>1059</v>
      </c>
      <c r="D567" s="77" t="s">
        <v>1791</v>
      </c>
      <c r="E567" s="78" t="s">
        <v>903</v>
      </c>
      <c r="F567" s="77" t="s">
        <v>909</v>
      </c>
      <c r="G567" s="79" t="s">
        <v>2527</v>
      </c>
      <c r="H567" s="80">
        <v>1128417583</v>
      </c>
      <c r="I567" s="81">
        <v>7884400</v>
      </c>
      <c r="J567" s="81">
        <v>44513981</v>
      </c>
      <c r="K567" s="129" t="s">
        <v>2797</v>
      </c>
      <c r="L567" s="82" t="s">
        <v>2786</v>
      </c>
      <c r="M567" s="83" t="s">
        <v>2282</v>
      </c>
      <c r="N567" s="138" t="e" cm="1">
        <f t="array" ref="N567">_xlfn.XLOOKUP(Contrato[[#This Row],[SUPERVISOR TITULAR]],#REF!,#REF!,"",0)</f>
        <v>#REF!</v>
      </c>
      <c r="O567" s="83" t="s">
        <v>2283</v>
      </c>
      <c r="P567" s="84" t="e" cm="1">
        <f t="array" ref="P567">_xlfn.XLOOKUP(Contrato[[#This Row],[SUPERVISOR SUPLENTE ]],#REF!,#REF!,"",0)</f>
        <v>#REF!</v>
      </c>
      <c r="Q567" s="85">
        <v>745</v>
      </c>
      <c r="R567" s="86" t="e">
        <f>IF(Contrato[[#This Row],[CDP]]="", "", _xlfn.LET(_xlpm.resultado, _xlfn.XLOOKUP(Contrato[[#This Row],[CDP]],#REF!,#REF!, "", 0), IF(_xlpm.resultado=0, "", _xlpm.resultado)))</f>
        <v>#REF!</v>
      </c>
      <c r="S567" s="87" t="e">
        <f>SUMIF(#REF!,Contrato[[#This Row],[CDP]],#REF!)</f>
        <v>#REF!</v>
      </c>
      <c r="T567" s="88" t="e" cm="1">
        <f t="array" ref="T567">_xlfn.XLOOKUP(Contrato[[#This Row],[CDP]],#REF!,#REF!,_xlfn.XLOOKUP(Contrato[[#This Row],[CDP]],#REF!,#REF!,"",0),0)</f>
        <v>#REF!</v>
      </c>
      <c r="U567" s="89" t="e" cm="1">
        <f t="array" ref="U567">+_xlfn.XLOOKUP(Contrato[[#This Row],[RCP]],#REF!,#REF!,"",0)</f>
        <v>#REF!</v>
      </c>
      <c r="V567" s="90" t="e">
        <f>SUMIF(#REF!,Contrato[[#This Row],[RCP]],#REF!)</f>
        <v>#REF!</v>
      </c>
      <c r="W567" s="91">
        <v>46237</v>
      </c>
      <c r="X567" s="92" t="e" cm="1">
        <f t="array" ref="X567">+_xlfn.XLOOKUP(Contrato[[#This Row],[CONTRATO]],#REF!,#REF!,0)</f>
        <v>#REF!</v>
      </c>
      <c r="Y567" s="91" t="s">
        <v>1935</v>
      </c>
      <c r="Z567" s="93">
        <v>46237</v>
      </c>
      <c r="AA567" s="94" t="e" cm="1">
        <f t="array" ref="AA567">+_xlfn.XLOOKUP(Contrato[[#This Row],[CONTRATO]],#REF!,#REF!,0,0)</f>
        <v>#REF!</v>
      </c>
      <c r="AB567" s="95">
        <v>46386</v>
      </c>
      <c r="AC567" s="96" t="e" cm="1">
        <f t="array" ref="AC567">+_xlfn.XLOOKUP(Contrato[[#This Row],[CONTRATO]],#REF!,#REF!,0)</f>
        <v>#REF!</v>
      </c>
      <c r="AD567" s="132" t="e" cm="1">
        <f t="array" ref="AD567">+_xlfn.XLOOKUP(Contrato[[#This Row],[CONTRATO]],#REF!,#REF!,0)</f>
        <v>#REF!</v>
      </c>
      <c r="AE567" s="137" t="s">
        <v>2798</v>
      </c>
      <c r="AF567" s="78" t="s">
        <v>2799</v>
      </c>
    </row>
    <row r="568" spans="1:32" ht="35.25" customHeight="1" x14ac:dyDescent="0.3">
      <c r="A568" s="74">
        <v>673</v>
      </c>
      <c r="B568" s="75">
        <v>515</v>
      </c>
      <c r="C568" s="76" t="s">
        <v>1057</v>
      </c>
      <c r="D568" s="77" t="s">
        <v>1791</v>
      </c>
      <c r="E568" s="78" t="s">
        <v>903</v>
      </c>
      <c r="F568" s="77" t="s">
        <v>909</v>
      </c>
      <c r="G568" s="79" t="s">
        <v>2276</v>
      </c>
      <c r="H568" s="80">
        <v>1036949550</v>
      </c>
      <c r="I568" s="81">
        <v>7884400</v>
      </c>
      <c r="J568" s="81">
        <v>45302421</v>
      </c>
      <c r="K568" s="129" t="s">
        <v>2797</v>
      </c>
      <c r="L568" s="82" t="s">
        <v>2786</v>
      </c>
      <c r="M568" s="83" t="s">
        <v>2251</v>
      </c>
      <c r="N568" s="138" t="e" cm="1">
        <f t="array" ref="N568">_xlfn.XLOOKUP(Contrato[[#This Row],[SUPERVISOR TITULAR]],#REF!,#REF!,"",0)</f>
        <v>#REF!</v>
      </c>
      <c r="O568" s="83" t="s">
        <v>2252</v>
      </c>
      <c r="P568" s="84" t="e" cm="1">
        <f t="array" ref="P568">_xlfn.XLOOKUP(Contrato[[#This Row],[SUPERVISOR SUPLENTE ]],#REF!,#REF!,"",0)</f>
        <v>#REF!</v>
      </c>
      <c r="Q568" s="85">
        <v>737</v>
      </c>
      <c r="R568" s="86" t="e">
        <f>IF(Contrato[[#This Row],[CDP]]="", "", _xlfn.LET(_xlpm.resultado, _xlfn.XLOOKUP(Contrato[[#This Row],[CDP]],#REF!,#REF!, "", 0), IF(_xlpm.resultado=0, "", _xlpm.resultado)))</f>
        <v>#REF!</v>
      </c>
      <c r="S568" s="87" t="e">
        <f>SUMIF(#REF!,Contrato[[#This Row],[CDP]],#REF!)</f>
        <v>#REF!</v>
      </c>
      <c r="T568" s="88" t="e" cm="1">
        <f t="array" ref="T568">_xlfn.XLOOKUP(Contrato[[#This Row],[CDP]],#REF!,#REF!,_xlfn.XLOOKUP(Contrato[[#This Row],[CDP]],#REF!,#REF!,"",0),0)</f>
        <v>#REF!</v>
      </c>
      <c r="U568" s="89" t="e" cm="1">
        <f t="array" ref="U568">+_xlfn.XLOOKUP(Contrato[[#This Row],[RCP]],#REF!,#REF!,"",0)</f>
        <v>#REF!</v>
      </c>
      <c r="V568" s="90" t="e">
        <f>SUMIF(#REF!,Contrato[[#This Row],[RCP]],#REF!)</f>
        <v>#REF!</v>
      </c>
      <c r="W568" s="91">
        <v>46234</v>
      </c>
      <c r="X568" s="92" t="e" cm="1">
        <f t="array" ref="X568">+_xlfn.XLOOKUP(Contrato[[#This Row],[CONTRATO]],#REF!,#REF!,0)</f>
        <v>#REF!</v>
      </c>
      <c r="Y568" s="91" t="s">
        <v>1935</v>
      </c>
      <c r="Z568" s="93">
        <v>46237</v>
      </c>
      <c r="AA568" s="94" t="e" cm="1">
        <f t="array" ref="AA568">+_xlfn.XLOOKUP(Contrato[[#This Row],[CONTRATO]],#REF!,#REF!,0,0)</f>
        <v>#REF!</v>
      </c>
      <c r="AB568" s="95">
        <v>46387</v>
      </c>
      <c r="AC568" s="96" t="e" cm="1">
        <f t="array" ref="AC568">+_xlfn.XLOOKUP(Contrato[[#This Row],[CONTRATO]],#REF!,#REF!,0)</f>
        <v>#REF!</v>
      </c>
      <c r="AD568" s="132" t="e" cm="1">
        <f t="array" ref="AD568">+_xlfn.XLOOKUP(Contrato[[#This Row],[CONTRATO]],#REF!,#REF!,0)</f>
        <v>#REF!</v>
      </c>
      <c r="AE568" s="137" t="s">
        <v>2800</v>
      </c>
      <c r="AF568" s="78" t="s">
        <v>2793</v>
      </c>
    </row>
    <row r="569" spans="1:32" ht="35.25" customHeight="1" x14ac:dyDescent="0.3">
      <c r="A569" s="74">
        <v>679</v>
      </c>
      <c r="B569" s="75">
        <v>516</v>
      </c>
      <c r="C569" s="76" t="s">
        <v>1057</v>
      </c>
      <c r="D569" s="77" t="s">
        <v>1791</v>
      </c>
      <c r="E569" s="78" t="s">
        <v>903</v>
      </c>
      <c r="F569" s="77" t="s">
        <v>909</v>
      </c>
      <c r="G569" s="79" t="s">
        <v>2302</v>
      </c>
      <c r="H569" s="80">
        <v>1040751203</v>
      </c>
      <c r="I569" s="81">
        <v>7884400</v>
      </c>
      <c r="J569" s="81">
        <v>45302421</v>
      </c>
      <c r="K569" s="74" t="s">
        <v>2797</v>
      </c>
      <c r="L569" s="82" t="s">
        <v>2786</v>
      </c>
      <c r="M569" s="83" t="s">
        <v>2251</v>
      </c>
      <c r="N569" s="138" t="e" cm="1">
        <f t="array" ref="N569">_xlfn.XLOOKUP(Contrato[[#This Row],[SUPERVISOR TITULAR]],#REF!,#REF!,"",0)</f>
        <v>#REF!</v>
      </c>
      <c r="O569" s="83" t="s">
        <v>2252</v>
      </c>
      <c r="P569" s="84" t="e" cm="1">
        <f t="array" ref="P569">_xlfn.XLOOKUP(Contrato[[#This Row],[SUPERVISOR SUPLENTE ]],#REF!,#REF!,"",0)</f>
        <v>#REF!</v>
      </c>
      <c r="Q569" s="85">
        <v>743</v>
      </c>
      <c r="R569" s="86" t="e">
        <f>IF(Contrato[[#This Row],[CDP]]="", "", _xlfn.LET(_xlpm.resultado, _xlfn.XLOOKUP(Contrato[[#This Row],[CDP]],#REF!,#REF!, "", 0), IF(_xlpm.resultado=0, "", _xlpm.resultado)))</f>
        <v>#REF!</v>
      </c>
      <c r="S569" s="87" t="e">
        <f>SUMIF(#REF!,Contrato[[#This Row],[CDP]],#REF!)</f>
        <v>#REF!</v>
      </c>
      <c r="T569" s="88" t="e" cm="1">
        <f t="array" ref="T569">_xlfn.XLOOKUP(Contrato[[#This Row],[CDP]],#REF!,#REF!,_xlfn.XLOOKUP(Contrato[[#This Row],[CDP]],#REF!,#REF!,"",0),0)</f>
        <v>#REF!</v>
      </c>
      <c r="U569" s="89" t="e" cm="1">
        <f t="array" ref="U569">+_xlfn.XLOOKUP(Contrato[[#This Row],[RCP]],#REF!,#REF!,"",0)</f>
        <v>#REF!</v>
      </c>
      <c r="V569" s="90" t="e">
        <f>SUMIF(#REF!,Contrato[[#This Row],[RCP]],#REF!)</f>
        <v>#REF!</v>
      </c>
      <c r="W569" s="91">
        <v>46234</v>
      </c>
      <c r="X569" s="92" t="e" cm="1">
        <f t="array" ref="X569">+_xlfn.XLOOKUP(Contrato[[#This Row],[CONTRATO]],#REF!,#REF!,0)</f>
        <v>#REF!</v>
      </c>
      <c r="Y569" s="91" t="s">
        <v>1935</v>
      </c>
      <c r="Z569" s="93">
        <v>46237</v>
      </c>
      <c r="AA569" s="94" t="e" cm="1">
        <f t="array" ref="AA569">+_xlfn.XLOOKUP(Contrato[[#This Row],[CONTRATO]],#REF!,#REF!,0,0)</f>
        <v>#REF!</v>
      </c>
      <c r="AB569" s="95">
        <v>46387</v>
      </c>
      <c r="AC569" s="96" t="e" cm="1">
        <f t="array" ref="AC569">+_xlfn.XLOOKUP(Contrato[[#This Row],[CONTRATO]],#REF!,#REF!,0)</f>
        <v>#REF!</v>
      </c>
      <c r="AD569" s="132" t="e" cm="1">
        <f t="array" ref="AD569">+_xlfn.XLOOKUP(Contrato[[#This Row],[CONTRATO]],#REF!,#REF!,0)</f>
        <v>#REF!</v>
      </c>
      <c r="AE569" s="137" t="s">
        <v>2801</v>
      </c>
      <c r="AF569" s="78" t="s">
        <v>2793</v>
      </c>
    </row>
    <row r="570" spans="1:32" ht="35.25" customHeight="1" x14ac:dyDescent="0.3">
      <c r="A570" s="74">
        <v>680</v>
      </c>
      <c r="B570" s="75">
        <v>517</v>
      </c>
      <c r="C570" s="76" t="s">
        <v>1057</v>
      </c>
      <c r="D570" s="77" t="s">
        <v>1791</v>
      </c>
      <c r="E570" s="78" t="s">
        <v>903</v>
      </c>
      <c r="F570" s="77" t="s">
        <v>909</v>
      </c>
      <c r="G570" s="79" t="s">
        <v>2304</v>
      </c>
      <c r="H570" s="80">
        <v>15534920</v>
      </c>
      <c r="I570" s="81">
        <v>7884400</v>
      </c>
      <c r="J570" s="81">
        <v>45565234</v>
      </c>
      <c r="K570" s="129" t="s">
        <v>2802</v>
      </c>
      <c r="L570" s="82" t="s">
        <v>2786</v>
      </c>
      <c r="M570" s="83" t="s">
        <v>2251</v>
      </c>
      <c r="N570" s="138" t="e" cm="1">
        <f t="array" ref="N570">_xlfn.XLOOKUP(Contrato[[#This Row],[SUPERVISOR TITULAR]],#REF!,#REF!,"",0)</f>
        <v>#REF!</v>
      </c>
      <c r="O570" s="83" t="s">
        <v>2252</v>
      </c>
      <c r="P570" s="84" t="e" cm="1">
        <f t="array" ref="P570">_xlfn.XLOOKUP(Contrato[[#This Row],[SUPERVISOR SUPLENTE ]],#REF!,#REF!,"",0)</f>
        <v>#REF!</v>
      </c>
      <c r="Q570" s="85">
        <v>739</v>
      </c>
      <c r="R570" s="86" t="e">
        <f>IF(Contrato[[#This Row],[CDP]]="", "", _xlfn.LET(_xlpm.resultado, _xlfn.XLOOKUP(Contrato[[#This Row],[CDP]],#REF!,#REF!, "", 0), IF(_xlpm.resultado=0, "", _xlpm.resultado)))</f>
        <v>#REF!</v>
      </c>
      <c r="S570" s="87" t="e">
        <f>SUMIF(#REF!,Contrato[[#This Row],[CDP]],#REF!)</f>
        <v>#REF!</v>
      </c>
      <c r="T570" s="88" t="e" cm="1">
        <f t="array" ref="T570">_xlfn.XLOOKUP(Contrato[[#This Row],[CDP]],#REF!,#REF!,_xlfn.XLOOKUP(Contrato[[#This Row],[CDP]],#REF!,#REF!,"",0),0)</f>
        <v>#REF!</v>
      </c>
      <c r="U570" s="89" t="e" cm="1">
        <f t="array" ref="U570">+_xlfn.XLOOKUP(Contrato[[#This Row],[RCP]],#REF!,#REF!,"",0)</f>
        <v>#REF!</v>
      </c>
      <c r="V570" s="90" t="e">
        <f>SUMIF(#REF!,Contrato[[#This Row],[RCP]],#REF!)</f>
        <v>#REF!</v>
      </c>
      <c r="W570" s="91">
        <v>46233</v>
      </c>
      <c r="X570" s="92" t="e" cm="1">
        <f t="array" ref="X570">+_xlfn.XLOOKUP(Contrato[[#This Row],[CONTRATO]],#REF!,#REF!,0)</f>
        <v>#REF!</v>
      </c>
      <c r="Y570" s="91" t="s">
        <v>1935</v>
      </c>
      <c r="Z570" s="93">
        <v>46233</v>
      </c>
      <c r="AA570" s="94" t="e" cm="1">
        <f t="array" ref="AA570">+_xlfn.XLOOKUP(Contrato[[#This Row],[CONTRATO]],#REF!,#REF!,0,0)</f>
        <v>#REF!</v>
      </c>
      <c r="AB570" s="95">
        <v>46387</v>
      </c>
      <c r="AC570" s="96" t="e" cm="1">
        <f t="array" ref="AC570">+_xlfn.XLOOKUP(Contrato[[#This Row],[CONTRATO]],#REF!,#REF!,0)</f>
        <v>#REF!</v>
      </c>
      <c r="AD570" s="132" t="e" cm="1">
        <f t="array" ref="AD570">+_xlfn.XLOOKUP(Contrato[[#This Row],[CONTRATO]],#REF!,#REF!,0)</f>
        <v>#REF!</v>
      </c>
      <c r="AE570" s="137" t="s">
        <v>2803</v>
      </c>
      <c r="AF570" s="78" t="s">
        <v>2793</v>
      </c>
    </row>
    <row r="571" spans="1:32" ht="35.25" customHeight="1" x14ac:dyDescent="0.3">
      <c r="A571" s="74">
        <v>681</v>
      </c>
      <c r="B571" s="75">
        <v>518</v>
      </c>
      <c r="C571" s="76" t="s">
        <v>1061</v>
      </c>
      <c r="D571" s="77" t="s">
        <v>1791</v>
      </c>
      <c r="E571" s="78" t="s">
        <v>903</v>
      </c>
      <c r="F571" s="77" t="s">
        <v>909</v>
      </c>
      <c r="G571" s="79" t="s">
        <v>2312</v>
      </c>
      <c r="H571" s="80">
        <v>1039472270</v>
      </c>
      <c r="I571" s="81">
        <v>4300600</v>
      </c>
      <c r="J571" s="81">
        <v>27144501</v>
      </c>
      <c r="K571" s="129" t="s">
        <v>2804</v>
      </c>
      <c r="L571" s="82" t="s">
        <v>2786</v>
      </c>
      <c r="M571" s="83" t="s">
        <v>2251</v>
      </c>
      <c r="N571" s="138" t="e" cm="1">
        <f t="array" ref="N571">_xlfn.XLOOKUP(Contrato[[#This Row],[SUPERVISOR TITULAR]],#REF!,#REF!,"",0)</f>
        <v>#REF!</v>
      </c>
      <c r="O571" s="83" t="s">
        <v>2252</v>
      </c>
      <c r="P571" s="84" t="e" cm="1">
        <f t="array" ref="P571">_xlfn.XLOOKUP(Contrato[[#This Row],[SUPERVISOR SUPLENTE ]],#REF!,#REF!,"",0)</f>
        <v>#REF!</v>
      </c>
      <c r="Q571" s="85">
        <v>741</v>
      </c>
      <c r="R571" s="86" t="e">
        <f>IF(Contrato[[#This Row],[CDP]]="", "", _xlfn.LET(_xlpm.resultado, _xlfn.XLOOKUP(Contrato[[#This Row],[CDP]],#REF!,#REF!, "", 0), IF(_xlpm.resultado=0, "", _xlpm.resultado)))</f>
        <v>#REF!</v>
      </c>
      <c r="S571" s="87" t="e">
        <f>SUMIF(#REF!,Contrato[[#This Row],[CDP]],#REF!)</f>
        <v>#REF!</v>
      </c>
      <c r="T571" s="88" t="e" cm="1">
        <f t="array" ref="T571">_xlfn.XLOOKUP(Contrato[[#This Row],[CDP]],#REF!,#REF!,_xlfn.XLOOKUP(Contrato[[#This Row],[CDP]],#REF!,#REF!,"",0),0)</f>
        <v>#REF!</v>
      </c>
      <c r="U571" s="89" t="e" cm="1">
        <f t="array" ref="U571">+_xlfn.XLOOKUP(Contrato[[#This Row],[RCP]],#REF!,#REF!,"",0)</f>
        <v>#REF!</v>
      </c>
      <c r="V571" s="90" t="e">
        <f>SUMIF(#REF!,Contrato[[#This Row],[RCP]],#REF!)</f>
        <v>#REF!</v>
      </c>
      <c r="W571" s="91">
        <v>46233</v>
      </c>
      <c r="X571" s="92" t="e" cm="1">
        <f t="array" ref="X571">+_xlfn.XLOOKUP(Contrato[[#This Row],[CONTRATO]],#REF!,#REF!,0)</f>
        <v>#REF!</v>
      </c>
      <c r="Y571" s="91" t="s">
        <v>1935</v>
      </c>
      <c r="Z571" s="93">
        <v>46237</v>
      </c>
      <c r="AA571" s="94" t="e" cm="1">
        <f t="array" ref="AA571">+_xlfn.XLOOKUP(Contrato[[#This Row],[CONTRATO]],#REF!,#REF!,0,0)</f>
        <v>#REF!</v>
      </c>
      <c r="AB571" s="95">
        <v>46387</v>
      </c>
      <c r="AC571" s="96" t="e" cm="1">
        <f t="array" ref="AC571">+_xlfn.XLOOKUP(Contrato[[#This Row],[CONTRATO]],#REF!,#REF!,0)</f>
        <v>#REF!</v>
      </c>
      <c r="AD571" s="132" t="e" cm="1">
        <f t="array" ref="AD571">+_xlfn.XLOOKUP(Contrato[[#This Row],[CONTRATO]],#REF!,#REF!,0)</f>
        <v>#REF!</v>
      </c>
      <c r="AE571" s="130" t="s">
        <v>2805</v>
      </c>
      <c r="AF571" s="78" t="s">
        <v>2793</v>
      </c>
    </row>
    <row r="572" spans="1:32" ht="35.25" customHeight="1" x14ac:dyDescent="0.3">
      <c r="A572" s="74">
        <v>675</v>
      </c>
      <c r="B572" s="75">
        <v>519</v>
      </c>
      <c r="C572" s="76" t="s">
        <v>1061</v>
      </c>
      <c r="D572" s="77" t="s">
        <v>1791</v>
      </c>
      <c r="E572" s="78" t="s">
        <v>903</v>
      </c>
      <c r="F572" s="77" t="s">
        <v>909</v>
      </c>
      <c r="G572" s="79" t="s">
        <v>2278</v>
      </c>
      <c r="H572" s="80">
        <v>39424784</v>
      </c>
      <c r="I572" s="81">
        <v>4300600</v>
      </c>
      <c r="J572" s="81">
        <v>27287854</v>
      </c>
      <c r="K572" s="129" t="s">
        <v>2806</v>
      </c>
      <c r="L572" s="82" t="s">
        <v>2786</v>
      </c>
      <c r="M572" s="83" t="s">
        <v>2251</v>
      </c>
      <c r="N572" s="138" t="e" cm="1">
        <f t="array" ref="N572">_xlfn.XLOOKUP(Contrato[[#This Row],[SUPERVISOR TITULAR]],#REF!,#REF!,"",0)</f>
        <v>#REF!</v>
      </c>
      <c r="O572" s="83" t="s">
        <v>2252</v>
      </c>
      <c r="P572" s="84" t="e" cm="1">
        <f t="array" ref="P572">_xlfn.XLOOKUP(Contrato[[#This Row],[SUPERVISOR SUPLENTE ]],#REF!,#REF!,"",0)</f>
        <v>#REF!</v>
      </c>
      <c r="Q572" s="85">
        <v>747</v>
      </c>
      <c r="R572" s="86" t="e">
        <f>IF(Contrato[[#This Row],[CDP]]="", "", _xlfn.LET(_xlpm.resultado, _xlfn.XLOOKUP(Contrato[[#This Row],[CDP]],#REF!,#REF!, "", 0), IF(_xlpm.resultado=0, "", _xlpm.resultado)))</f>
        <v>#REF!</v>
      </c>
      <c r="S572" s="87" t="e">
        <f>SUMIF(#REF!,Contrato[[#This Row],[CDP]],#REF!)</f>
        <v>#REF!</v>
      </c>
      <c r="T572" s="88" t="e" cm="1">
        <f t="array" ref="T572">_xlfn.XLOOKUP(Contrato[[#This Row],[CDP]],#REF!,#REF!,_xlfn.XLOOKUP(Contrato[[#This Row],[CDP]],#REF!,#REF!,"",0),0)</f>
        <v>#REF!</v>
      </c>
      <c r="U572" s="89" t="e" cm="1">
        <f t="array" ref="U572">+_xlfn.XLOOKUP(Contrato[[#This Row],[RCP]],#REF!,#REF!,"",0)</f>
        <v>#REF!</v>
      </c>
      <c r="V572" s="90" t="e">
        <f>SUMIF(#REF!,Contrato[[#This Row],[RCP]],#REF!)</f>
        <v>#REF!</v>
      </c>
      <c r="W572" s="91">
        <v>46234</v>
      </c>
      <c r="X572" s="92" t="e" cm="1">
        <f t="array" ref="X572">+_xlfn.XLOOKUP(Contrato[[#This Row],[CONTRATO]],#REF!,#REF!,0)</f>
        <v>#REF!</v>
      </c>
      <c r="Y572" s="91" t="s">
        <v>1935</v>
      </c>
      <c r="Z572" s="93">
        <v>46237</v>
      </c>
      <c r="AA572" s="94" t="e" cm="1">
        <f t="array" ref="AA572">+_xlfn.XLOOKUP(Contrato[[#This Row],[CONTRATO]],#REF!,#REF!,0,0)</f>
        <v>#REF!</v>
      </c>
      <c r="AB572" s="95">
        <v>46387</v>
      </c>
      <c r="AC572" s="96" t="e" cm="1">
        <f t="array" ref="AC572">+_xlfn.XLOOKUP(Contrato[[#This Row],[CONTRATO]],#REF!,#REF!,0)</f>
        <v>#REF!</v>
      </c>
      <c r="AD572" s="132" t="e" cm="1">
        <f t="array" ref="AD572">+_xlfn.XLOOKUP(Contrato[[#This Row],[CONTRATO]],#REF!,#REF!,0)</f>
        <v>#REF!</v>
      </c>
      <c r="AE572" s="130" t="s">
        <v>2807</v>
      </c>
      <c r="AF572" s="78" t="s">
        <v>2793</v>
      </c>
    </row>
    <row r="573" spans="1:32" ht="35.25" customHeight="1" x14ac:dyDescent="0.3">
      <c r="A573" s="74">
        <v>683</v>
      </c>
      <c r="B573" s="75">
        <v>520</v>
      </c>
      <c r="C573" s="76" t="s">
        <v>1065</v>
      </c>
      <c r="D573" s="77" t="s">
        <v>1791</v>
      </c>
      <c r="E573" s="78" t="s">
        <v>903</v>
      </c>
      <c r="F573" s="77" t="s">
        <v>909</v>
      </c>
      <c r="G573" s="79" t="s">
        <v>2320</v>
      </c>
      <c r="H573" s="80">
        <v>1015067883</v>
      </c>
      <c r="I573" s="81">
        <v>4300600</v>
      </c>
      <c r="J573" s="81">
        <v>21646353</v>
      </c>
      <c r="K573" s="74" t="s">
        <v>812</v>
      </c>
      <c r="L573" s="82" t="s">
        <v>2786</v>
      </c>
      <c r="M573" s="83" t="s">
        <v>2795</v>
      </c>
      <c r="N573" s="138" t="e" cm="1">
        <f t="array" ref="N573">_xlfn.XLOOKUP(Contrato[[#This Row],[SUPERVISOR TITULAR]],#REF!,#REF!,"",0)</f>
        <v>#REF!</v>
      </c>
      <c r="O573" s="83" t="s">
        <v>2266</v>
      </c>
      <c r="P573" s="84" t="e" cm="1">
        <f t="array" ref="P573">_xlfn.XLOOKUP(Contrato[[#This Row],[SUPERVISOR SUPLENTE ]],#REF!,#REF!,"",0)</f>
        <v>#REF!</v>
      </c>
      <c r="Q573" s="85">
        <v>748</v>
      </c>
      <c r="R573" s="86" t="e">
        <f>IF(Contrato[[#This Row],[CDP]]="", "", _xlfn.LET(_xlpm.resultado, _xlfn.XLOOKUP(Contrato[[#This Row],[CDP]],#REF!,#REF!, "", 0), IF(_xlpm.resultado=0, "", _xlpm.resultado)))</f>
        <v>#REF!</v>
      </c>
      <c r="S573" s="87" t="e">
        <f>SUMIF(#REF!,Contrato[[#This Row],[CDP]],#REF!)</f>
        <v>#REF!</v>
      </c>
      <c r="T573" s="88" t="e" cm="1">
        <f t="array" ref="T573">_xlfn.XLOOKUP(Contrato[[#This Row],[CDP]],#REF!,#REF!,_xlfn.XLOOKUP(Contrato[[#This Row],[CDP]],#REF!,#REF!,"",0),0)</f>
        <v>#REF!</v>
      </c>
      <c r="U573" s="89" t="e" cm="1">
        <f t="array" ref="U573">+_xlfn.XLOOKUP(Contrato[[#This Row],[RCP]],#REF!,#REF!,"",0)</f>
        <v>#REF!</v>
      </c>
      <c r="V573" s="90" t="e">
        <f>SUMIF(#REF!,Contrato[[#This Row],[RCP]],#REF!)</f>
        <v>#REF!</v>
      </c>
      <c r="W573" s="91">
        <v>46234</v>
      </c>
      <c r="X573" s="92" t="e" cm="1">
        <f t="array" ref="X573">+_xlfn.XLOOKUP(Contrato[[#This Row],[CONTRATO]],#REF!,#REF!,0)</f>
        <v>#REF!</v>
      </c>
      <c r="Y573" s="91" t="s">
        <v>1935</v>
      </c>
      <c r="Z573" s="93">
        <v>46237</v>
      </c>
      <c r="AA573" s="94" t="e" cm="1">
        <f t="array" ref="AA573">+_xlfn.XLOOKUP(Contrato[[#This Row],[CONTRATO]],#REF!,#REF!,0,0)</f>
        <v>#REF!</v>
      </c>
      <c r="AB573" s="95">
        <v>46387</v>
      </c>
      <c r="AC573" s="96" t="e" cm="1">
        <f t="array" ref="AC573">+_xlfn.XLOOKUP(Contrato[[#This Row],[CONTRATO]],#REF!,#REF!,0)</f>
        <v>#REF!</v>
      </c>
      <c r="AD573" s="132" t="e" cm="1">
        <f t="array" ref="AD573">+_xlfn.XLOOKUP(Contrato[[#This Row],[CONTRATO]],#REF!,#REF!,0)</f>
        <v>#REF!</v>
      </c>
      <c r="AE573" s="130" t="s">
        <v>2808</v>
      </c>
      <c r="AF573" s="78" t="s">
        <v>2793</v>
      </c>
    </row>
    <row r="574" spans="1:32" ht="35.25" customHeight="1" x14ac:dyDescent="0.3">
      <c r="A574" s="74">
        <v>610</v>
      </c>
      <c r="B574" s="73">
        <v>521</v>
      </c>
      <c r="C574" s="76" t="s">
        <v>1443</v>
      </c>
      <c r="D574" s="77" t="s">
        <v>1821</v>
      </c>
      <c r="E574" s="78" t="s">
        <v>903</v>
      </c>
      <c r="F574" s="77" t="s">
        <v>2646</v>
      </c>
      <c r="G574" s="79" t="s">
        <v>2809</v>
      </c>
      <c r="H574" s="80">
        <v>900193228</v>
      </c>
      <c r="I574" s="81">
        <v>0</v>
      </c>
      <c r="J574" s="81">
        <v>120000000</v>
      </c>
      <c r="K574" s="74" t="s">
        <v>812</v>
      </c>
      <c r="L574" s="82" t="s">
        <v>2810</v>
      </c>
      <c r="M574" s="83" t="s">
        <v>1823</v>
      </c>
      <c r="N574" s="138" t="e" cm="1">
        <f t="array" ref="N574">_xlfn.XLOOKUP(Contrato[[#This Row],[SUPERVISOR TITULAR]],#REF!,#REF!,"",0)</f>
        <v>#REF!</v>
      </c>
      <c r="O574" s="83" t="s">
        <v>1824</v>
      </c>
      <c r="P574" s="84" t="e" cm="1">
        <f t="array" ref="P574">_xlfn.XLOOKUP(Contrato[[#This Row],[SUPERVISOR SUPLENTE ]],#REF!,#REF!,"",0)</f>
        <v>#REF!</v>
      </c>
      <c r="Q574" s="85">
        <v>811</v>
      </c>
      <c r="R574" s="86" t="e">
        <f>IF(Contrato[[#This Row],[CDP]]="", "", _xlfn.LET(_xlpm.resultado, _xlfn.XLOOKUP(Contrato[[#This Row],[CDP]],#REF!,#REF!, "", 0), IF(_xlpm.resultado=0, "", _xlpm.resultado)))</f>
        <v>#REF!</v>
      </c>
      <c r="S574" s="87" t="e">
        <f>SUMIF(#REF!,Contrato[[#This Row],[CDP]],#REF!)</f>
        <v>#REF!</v>
      </c>
      <c r="T574" s="88" t="e" cm="1">
        <f t="array" ref="T574">_xlfn.XLOOKUP(Contrato[[#This Row],[CDP]],#REF!,#REF!,_xlfn.XLOOKUP(Contrato[[#This Row],[CDP]],#REF!,#REF!,"",0),0)</f>
        <v>#REF!</v>
      </c>
      <c r="U574" s="89" t="e" cm="1">
        <f t="array" ref="U574">+_xlfn.XLOOKUP(Contrato[[#This Row],[RCP]],#REF!,#REF!,"",0)</f>
        <v>#REF!</v>
      </c>
      <c r="V574" s="90" t="e">
        <f>SUMIF(#REF!,Contrato[[#This Row],[RCP]],#REF!)</f>
        <v>#REF!</v>
      </c>
      <c r="W574" s="91">
        <v>46232</v>
      </c>
      <c r="X574" s="92" t="e" cm="1">
        <f t="array" ref="X574">+_xlfn.XLOOKUP(Contrato[[#This Row],[CONTRATO]],#REF!,#REF!,0)</f>
        <v>#REF!</v>
      </c>
      <c r="Y574" s="91">
        <v>46239</v>
      </c>
      <c r="Z574" s="93">
        <v>46239</v>
      </c>
      <c r="AA574" s="94" t="e" cm="1">
        <f t="array" ref="AA574">+_xlfn.XLOOKUP(Contrato[[#This Row],[CONTRATO]],#REF!,#REF!,0,0)</f>
        <v>#REF!</v>
      </c>
      <c r="AB574" s="95">
        <v>46386</v>
      </c>
      <c r="AC574" s="96" t="e" cm="1">
        <f t="array" ref="AC574">+_xlfn.XLOOKUP(Contrato[[#This Row],[CONTRATO]],#REF!,#REF!,0)</f>
        <v>#REF!</v>
      </c>
      <c r="AD574" s="132" t="e" cm="1">
        <f t="array" ref="AD574">+_xlfn.XLOOKUP(Contrato[[#This Row],[CONTRATO]],#REF!,#REF!,0)</f>
        <v>#REF!</v>
      </c>
      <c r="AE574" s="130" t="s">
        <v>2811</v>
      </c>
      <c r="AF574" s="78" t="s">
        <v>1789</v>
      </c>
    </row>
    <row r="575" spans="1:32" ht="35.25" customHeight="1" x14ac:dyDescent="0.3">
      <c r="A575" s="74">
        <v>729</v>
      </c>
      <c r="B575" s="75">
        <v>522</v>
      </c>
      <c r="C575" s="76" t="s">
        <v>1029</v>
      </c>
      <c r="D575" s="77" t="s">
        <v>1801</v>
      </c>
      <c r="E575" s="78" t="s">
        <v>903</v>
      </c>
      <c r="F575" s="77" t="s">
        <v>909</v>
      </c>
      <c r="G575" s="79" t="s">
        <v>2812</v>
      </c>
      <c r="H575" s="80">
        <v>98564999</v>
      </c>
      <c r="I575" s="81">
        <v>10034700</v>
      </c>
      <c r="J575" s="81">
        <v>52514930</v>
      </c>
      <c r="K575" s="74" t="s">
        <v>812</v>
      </c>
      <c r="L575" s="82" t="s">
        <v>2786</v>
      </c>
      <c r="M575" s="83" t="s">
        <v>1978</v>
      </c>
      <c r="N575" s="138" t="e" cm="1">
        <f t="array" ref="N575">_xlfn.XLOOKUP(Contrato[[#This Row],[SUPERVISOR TITULAR]],#REF!,#REF!,"",0)</f>
        <v>#REF!</v>
      </c>
      <c r="O575" s="83" t="s">
        <v>1750</v>
      </c>
      <c r="P575" s="84" t="e" cm="1">
        <f t="array" ref="P575">_xlfn.XLOOKUP(Contrato[[#This Row],[SUPERVISOR SUPLENTE ]],#REF!,#REF!,"",0)</f>
        <v>#REF!</v>
      </c>
      <c r="Q575" s="85">
        <v>801</v>
      </c>
      <c r="R575" s="86" t="e">
        <f>IF(Contrato[[#This Row],[CDP]]="", "", _xlfn.LET(_xlpm.resultado, _xlfn.XLOOKUP(Contrato[[#This Row],[CDP]],#REF!,#REF!, "", 0), IF(_xlpm.resultado=0, "", _xlpm.resultado)))</f>
        <v>#REF!</v>
      </c>
      <c r="S575" s="87" t="e">
        <f>SUMIF(#REF!,Contrato[[#This Row],[CDP]],#REF!)</f>
        <v>#REF!</v>
      </c>
      <c r="T575" s="88" t="e" cm="1">
        <f t="array" ref="T575">_xlfn.XLOOKUP(Contrato[[#This Row],[CDP]],#REF!,#REF!,_xlfn.XLOOKUP(Contrato[[#This Row],[CDP]],#REF!,#REF!,"",0),0)</f>
        <v>#REF!</v>
      </c>
      <c r="U575" s="89" t="e" cm="1">
        <f t="array" ref="U575">+_xlfn.XLOOKUP(Contrato[[#This Row],[RCP]],#REF!,#REF!,"",0)</f>
        <v>#REF!</v>
      </c>
      <c r="V575" s="90" t="e">
        <f>SUMIF(#REF!,Contrato[[#This Row],[RCP]],#REF!)</f>
        <v>#REF!</v>
      </c>
      <c r="W575" s="91">
        <v>46231</v>
      </c>
      <c r="X575" s="92" t="e" cm="1">
        <f t="array" ref="X575">+_xlfn.XLOOKUP(Contrato[[#This Row],[CONTRATO]],#REF!,#REF!,0)</f>
        <v>#REF!</v>
      </c>
      <c r="Y575" s="91" t="s">
        <v>1935</v>
      </c>
      <c r="Z575" s="93">
        <v>46231</v>
      </c>
      <c r="AA575" s="94" t="e" cm="1">
        <f t="array" ref="AA575">+_xlfn.XLOOKUP(Contrato[[#This Row],[CONTRATO]],#REF!,#REF!,0,0)</f>
        <v>#REF!</v>
      </c>
      <c r="AB575" s="95">
        <v>46386</v>
      </c>
      <c r="AC575" s="96" t="e" cm="1">
        <f t="array" ref="AC575">+_xlfn.XLOOKUP(Contrato[[#This Row],[CONTRATO]],#REF!,#REF!,0)</f>
        <v>#REF!</v>
      </c>
      <c r="AD575" s="132" t="e" cm="1">
        <f t="array" ref="AD575">+_xlfn.XLOOKUP(Contrato[[#This Row],[CONTRATO]],#REF!,#REF!,0)</f>
        <v>#REF!</v>
      </c>
      <c r="AE575" s="137" t="s">
        <v>2813</v>
      </c>
      <c r="AF575" s="78" t="s">
        <v>2781</v>
      </c>
    </row>
    <row r="576" spans="1:32" ht="35.25" customHeight="1" x14ac:dyDescent="0.3">
      <c r="A576" s="74">
        <v>633</v>
      </c>
      <c r="B576" s="73">
        <v>523</v>
      </c>
      <c r="C576" s="76" t="s">
        <v>924</v>
      </c>
      <c r="D576" s="77" t="s">
        <v>22</v>
      </c>
      <c r="E576" s="78" t="s">
        <v>903</v>
      </c>
      <c r="F576" s="77" t="s">
        <v>909</v>
      </c>
      <c r="G576" s="79" t="s">
        <v>2238</v>
      </c>
      <c r="H576" s="80">
        <v>39358357</v>
      </c>
      <c r="I576" s="81">
        <v>5017400</v>
      </c>
      <c r="J576" s="81">
        <v>25087000</v>
      </c>
      <c r="K576" s="74" t="s">
        <v>812</v>
      </c>
      <c r="L576" s="82" t="s">
        <v>2810</v>
      </c>
      <c r="M576" s="83" t="s">
        <v>1725</v>
      </c>
      <c r="N576" s="138" t="e" cm="1">
        <f t="array" ref="N576">_xlfn.XLOOKUP(Contrato[[#This Row],[SUPERVISOR TITULAR]],#REF!,#REF!,"",0)</f>
        <v>#REF!</v>
      </c>
      <c r="O576" s="83" t="s">
        <v>1888</v>
      </c>
      <c r="P576" s="84" t="e" cm="1">
        <f t="array" ref="P576">_xlfn.XLOOKUP(Contrato[[#This Row],[SUPERVISOR SUPLENTE ]],#REF!,#REF!,"",0)</f>
        <v>#REF!</v>
      </c>
      <c r="Q576" s="85">
        <v>680</v>
      </c>
      <c r="R576" s="86" t="e">
        <f>IF(Contrato[[#This Row],[CDP]]="", "", _xlfn.LET(_xlpm.resultado, _xlfn.XLOOKUP(Contrato[[#This Row],[CDP]],#REF!,#REF!, "", 0), IF(_xlpm.resultado=0, "", _xlpm.resultado)))</f>
        <v>#REF!</v>
      </c>
      <c r="S576" s="87" t="e">
        <f>SUMIF(#REF!,Contrato[[#This Row],[CDP]],#REF!)</f>
        <v>#REF!</v>
      </c>
      <c r="T576" s="88" t="e" cm="1">
        <f t="array" ref="T576">_xlfn.XLOOKUP(Contrato[[#This Row],[CDP]],#REF!,#REF!,_xlfn.XLOOKUP(Contrato[[#This Row],[CDP]],#REF!,#REF!,"",0),0)</f>
        <v>#REF!</v>
      </c>
      <c r="U576" s="89" t="e" cm="1">
        <f t="array" ref="U576">+_xlfn.XLOOKUP(Contrato[[#This Row],[RCP]],#REF!,#REF!,"",0)</f>
        <v>#REF!</v>
      </c>
      <c r="V576" s="90" t="e">
        <f>SUMIF(#REF!,Contrato[[#This Row],[RCP]],#REF!)</f>
        <v>#REF!</v>
      </c>
      <c r="W576" s="91">
        <v>46239</v>
      </c>
      <c r="X576" s="92" t="e" cm="1">
        <f t="array" ref="X576">+_xlfn.XLOOKUP(Contrato[[#This Row],[CONTRATO]],#REF!,#REF!,0)</f>
        <v>#REF!</v>
      </c>
      <c r="Y576" s="91" t="s">
        <v>1935</v>
      </c>
      <c r="Z576" s="93">
        <v>46244</v>
      </c>
      <c r="AA576" s="94" t="e" cm="1">
        <f t="array" ref="AA576">+_xlfn.XLOOKUP(Contrato[[#This Row],[CONTRATO]],#REF!,#REF!,0,0)</f>
        <v>#REF!</v>
      </c>
      <c r="AB576" s="95">
        <v>46387</v>
      </c>
      <c r="AC576" s="96" t="e" cm="1">
        <f t="array" ref="AC576">+_xlfn.XLOOKUP(Contrato[[#This Row],[CONTRATO]],#REF!,#REF!,0)</f>
        <v>#REF!</v>
      </c>
      <c r="AD576" s="132" t="e" cm="1">
        <f t="array" ref="AD576">+_xlfn.XLOOKUP(Contrato[[#This Row],[CONTRATO]],#REF!,#REF!,0)</f>
        <v>#REF!</v>
      </c>
      <c r="AE576" s="130" t="s">
        <v>2814</v>
      </c>
      <c r="AF576" s="78" t="s">
        <v>2815</v>
      </c>
    </row>
    <row r="577" spans="1:32" ht="35.25" customHeight="1" x14ac:dyDescent="0.3">
      <c r="A577" s="74">
        <v>620</v>
      </c>
      <c r="B577" s="73">
        <v>524</v>
      </c>
      <c r="C577" s="76" t="s">
        <v>906</v>
      </c>
      <c r="D577" s="77" t="s">
        <v>22</v>
      </c>
      <c r="E577" s="78" t="s">
        <v>903</v>
      </c>
      <c r="F577" s="77" t="s">
        <v>909</v>
      </c>
      <c r="G577" s="79" t="s">
        <v>2816</v>
      </c>
      <c r="H577" s="80">
        <v>901379269</v>
      </c>
      <c r="I577" s="81">
        <v>20230000</v>
      </c>
      <c r="J577" s="81">
        <v>111265000</v>
      </c>
      <c r="K577" s="129" t="s">
        <v>2817</v>
      </c>
      <c r="L577" s="82" t="s">
        <v>2810</v>
      </c>
      <c r="M577" s="83" t="s">
        <v>1875</v>
      </c>
      <c r="N577" s="138" t="e" cm="1">
        <f t="array" ref="N577">_xlfn.XLOOKUP(Contrato[[#This Row],[SUPERVISOR TITULAR]],#REF!,#REF!,"",0)</f>
        <v>#REF!</v>
      </c>
      <c r="O577" s="83" t="s">
        <v>1843</v>
      </c>
      <c r="P577" s="84" t="e" cm="1">
        <f t="array" ref="P577">_xlfn.XLOOKUP(Contrato[[#This Row],[SUPERVISOR SUPLENTE ]],#REF!,#REF!,"",0)</f>
        <v>#REF!</v>
      </c>
      <c r="Q577" s="85">
        <v>733</v>
      </c>
      <c r="R577" s="86" t="e">
        <f>IF(Contrato[[#This Row],[CDP]]="", "", _xlfn.LET(_xlpm.resultado, _xlfn.XLOOKUP(Contrato[[#This Row],[CDP]],#REF!,#REF!, "", 0), IF(_xlpm.resultado=0, "", _xlpm.resultado)))</f>
        <v>#REF!</v>
      </c>
      <c r="S577" s="87" t="e">
        <f>SUMIF(#REF!,Contrato[[#This Row],[CDP]],#REF!)</f>
        <v>#REF!</v>
      </c>
      <c r="T577" s="88" t="e" cm="1">
        <f t="array" ref="T577">_xlfn.XLOOKUP(Contrato[[#This Row],[CDP]],#REF!,#REF!,_xlfn.XLOOKUP(Contrato[[#This Row],[CDP]],#REF!,#REF!,"",0),0)</f>
        <v>#REF!</v>
      </c>
      <c r="U577" s="89" t="e" cm="1">
        <f t="array" ref="U577">+_xlfn.XLOOKUP(Contrato[[#This Row],[RCP]],#REF!,#REF!,"",0)</f>
        <v>#REF!</v>
      </c>
      <c r="V577" s="90" t="e">
        <f>SUMIF(#REF!,Contrato[[#This Row],[RCP]],#REF!)</f>
        <v>#REF!</v>
      </c>
      <c r="W577" s="91">
        <v>46233</v>
      </c>
      <c r="X577" s="92" t="e" cm="1">
        <f t="array" ref="X577">+_xlfn.XLOOKUP(Contrato[[#This Row],[CONTRATO]],#REF!,#REF!,0)</f>
        <v>#REF!</v>
      </c>
      <c r="Y577" s="91" t="s">
        <v>1935</v>
      </c>
      <c r="Z577" s="93">
        <v>46238</v>
      </c>
      <c r="AA577" s="94" t="e" cm="1">
        <f t="array" ref="AA577">+_xlfn.XLOOKUP(Contrato[[#This Row],[CONTRATO]],#REF!,#REF!,0,0)</f>
        <v>#REF!</v>
      </c>
      <c r="AB577" s="95">
        <v>46385</v>
      </c>
      <c r="AC577" s="96" t="e" cm="1">
        <f t="array" ref="AC577">+_xlfn.XLOOKUP(Contrato[[#This Row],[CONTRATO]],#REF!,#REF!,0)</f>
        <v>#REF!</v>
      </c>
      <c r="AD577" s="132" t="e" cm="1">
        <f t="array" ref="AD577">+_xlfn.XLOOKUP(Contrato[[#This Row],[CONTRATO]],#REF!,#REF!,0)</f>
        <v>#REF!</v>
      </c>
      <c r="AE577" s="130" t="s">
        <v>2818</v>
      </c>
      <c r="AF577" s="78" t="s">
        <v>2819</v>
      </c>
    </row>
    <row r="578" spans="1:32" ht="35.25" customHeight="1" x14ac:dyDescent="0.3">
      <c r="A578" s="74">
        <v>631</v>
      </c>
      <c r="B578" s="75">
        <v>525</v>
      </c>
      <c r="C578" s="76" t="s">
        <v>912</v>
      </c>
      <c r="D578" s="77" t="s">
        <v>22</v>
      </c>
      <c r="E578" s="78" t="s">
        <v>903</v>
      </c>
      <c r="F578" s="77" t="s">
        <v>909</v>
      </c>
      <c r="G578" s="79" t="s">
        <v>1922</v>
      </c>
      <c r="H578" s="80">
        <v>15512612</v>
      </c>
      <c r="I578" s="81">
        <v>10034700</v>
      </c>
      <c r="J578" s="81">
        <v>51176970</v>
      </c>
      <c r="K578" s="74" t="s">
        <v>812</v>
      </c>
      <c r="L578" s="82" t="s">
        <v>2820</v>
      </c>
      <c r="M578" s="83" t="s">
        <v>1923</v>
      </c>
      <c r="N578" s="138" t="e" cm="1">
        <f t="array" ref="N578">_xlfn.XLOOKUP(Contrato[[#This Row],[SUPERVISOR TITULAR]],#REF!,#REF!,"",0)</f>
        <v>#REF!</v>
      </c>
      <c r="O578" s="83" t="s">
        <v>1924</v>
      </c>
      <c r="P578" s="84" t="e" cm="1">
        <f t="array" ref="P578">_xlfn.XLOOKUP(Contrato[[#This Row],[SUPERVISOR SUPLENTE ]],#REF!,#REF!,"",0)</f>
        <v>#REF!</v>
      </c>
      <c r="Q578" s="85">
        <v>677</v>
      </c>
      <c r="R578" s="86" t="e">
        <f>IF(Contrato[[#This Row],[CDP]]="", "", _xlfn.LET(_xlpm.resultado, _xlfn.XLOOKUP(Contrato[[#This Row],[CDP]],#REF!,#REF!, "", 0), IF(_xlpm.resultado=0, "", _xlpm.resultado)))</f>
        <v>#REF!</v>
      </c>
      <c r="S578" s="87" t="e">
        <f>SUMIF(#REF!,Contrato[[#This Row],[CDP]],#REF!)</f>
        <v>#REF!</v>
      </c>
      <c r="T578" s="88" t="e" cm="1">
        <f t="array" ref="T578">_xlfn.XLOOKUP(Contrato[[#This Row],[CDP]],#REF!,#REF!,_xlfn.XLOOKUP(Contrato[[#This Row],[CDP]],#REF!,#REF!,"",0),0)</f>
        <v>#REF!</v>
      </c>
      <c r="U578" s="89" t="e" cm="1">
        <f t="array" ref="U578">+_xlfn.XLOOKUP(Contrato[[#This Row],[RCP]],#REF!,#REF!,"",0)</f>
        <v>#REF!</v>
      </c>
      <c r="V578" s="90" t="e">
        <f>SUMIF(#REF!,Contrato[[#This Row],[RCP]],#REF!)</f>
        <v>#REF!</v>
      </c>
      <c r="W578" s="91">
        <v>46232</v>
      </c>
      <c r="X578" s="92" t="e" cm="1">
        <f t="array" ref="X578">+_xlfn.XLOOKUP(Contrato[[#This Row],[CONTRATO]],#REF!,#REF!,0)</f>
        <v>#REF!</v>
      </c>
      <c r="Y578" s="91" t="s">
        <v>1935</v>
      </c>
      <c r="Z578" s="93">
        <v>46239</v>
      </c>
      <c r="AA578" s="94" t="e" cm="1">
        <f t="array" ref="AA578">+_xlfn.XLOOKUP(Contrato[[#This Row],[CONTRATO]],#REF!,#REF!,0,0)</f>
        <v>#REF!</v>
      </c>
      <c r="AB578" s="95">
        <v>46387</v>
      </c>
      <c r="AC578" s="96" t="e" cm="1">
        <f t="array" ref="AC578">+_xlfn.XLOOKUP(Contrato[[#This Row],[CONTRATO]],#REF!,#REF!,0)</f>
        <v>#REF!</v>
      </c>
      <c r="AD578" s="132" t="e" cm="1">
        <f t="array" ref="AD578">+_xlfn.XLOOKUP(Contrato[[#This Row],[CONTRATO]],#REF!,#REF!,0)</f>
        <v>#REF!</v>
      </c>
      <c r="AE578" s="130" t="s">
        <v>2821</v>
      </c>
      <c r="AF578" s="78" t="s">
        <v>2774</v>
      </c>
    </row>
    <row r="579" spans="1:32" ht="35.25" customHeight="1" x14ac:dyDescent="0.3">
      <c r="A579" s="74">
        <v>730</v>
      </c>
      <c r="B579" s="75">
        <v>526</v>
      </c>
      <c r="C579" s="76" t="s">
        <v>1476</v>
      </c>
      <c r="D579" s="77" t="s">
        <v>1762</v>
      </c>
      <c r="E579" s="78" t="s">
        <v>903</v>
      </c>
      <c r="F579" s="77" t="s">
        <v>909</v>
      </c>
      <c r="G579" s="79" t="s">
        <v>1987</v>
      </c>
      <c r="H579" s="80">
        <v>1035224051</v>
      </c>
      <c r="I579" s="81">
        <v>7884400</v>
      </c>
      <c r="J579" s="81">
        <v>40210440</v>
      </c>
      <c r="K579" s="74" t="s">
        <v>812</v>
      </c>
      <c r="L579" s="82" t="s">
        <v>2820</v>
      </c>
      <c r="M579" s="83" t="s">
        <v>1988</v>
      </c>
      <c r="N579" s="138" t="e" cm="1">
        <f t="array" ref="N579">_xlfn.XLOOKUP(Contrato[[#This Row],[SUPERVISOR TITULAR]],#REF!,#REF!,"",0)</f>
        <v>#REF!</v>
      </c>
      <c r="O579" s="83" t="s">
        <v>1989</v>
      </c>
      <c r="P579" s="84" t="e" cm="1">
        <f t="array" ref="P579">_xlfn.XLOOKUP(Contrato[[#This Row],[SUPERVISOR SUPLENTE ]],#REF!,#REF!,"",0)</f>
        <v>#REF!</v>
      </c>
      <c r="Q579" s="85">
        <v>817</v>
      </c>
      <c r="R579" s="86" t="e">
        <f>IF(Contrato[[#This Row],[CDP]]="", "", _xlfn.LET(_xlpm.resultado, _xlfn.XLOOKUP(Contrato[[#This Row],[CDP]],#REF!,#REF!, "", 0), IF(_xlpm.resultado=0, "", _xlpm.resultado)))</f>
        <v>#REF!</v>
      </c>
      <c r="S579" s="87" t="e">
        <f>SUMIF(#REF!,Contrato[[#This Row],[CDP]],#REF!)</f>
        <v>#REF!</v>
      </c>
      <c r="T579" s="88" t="e" cm="1">
        <f t="array" ref="T579">_xlfn.XLOOKUP(Contrato[[#This Row],[CDP]],#REF!,#REF!,_xlfn.XLOOKUP(Contrato[[#This Row],[CDP]],#REF!,#REF!,"",0),0)</f>
        <v>#REF!</v>
      </c>
      <c r="U579" s="89" t="e" cm="1">
        <f t="array" ref="U579">+_xlfn.XLOOKUP(Contrato[[#This Row],[RCP]],#REF!,#REF!,"",0)</f>
        <v>#REF!</v>
      </c>
      <c r="V579" s="90" t="e">
        <f>SUMIF(#REF!,Contrato[[#This Row],[RCP]],#REF!)</f>
        <v>#REF!</v>
      </c>
      <c r="W579" s="91">
        <v>46232</v>
      </c>
      <c r="X579" s="92" t="e" cm="1">
        <f t="array" ref="X579">+_xlfn.XLOOKUP(Contrato[[#This Row],[CONTRATO]],#REF!,#REF!,0)</f>
        <v>#REF!</v>
      </c>
      <c r="Y579" s="91" t="s">
        <v>1935</v>
      </c>
      <c r="Z579" s="93">
        <v>46233</v>
      </c>
      <c r="AA579" s="94" t="e" cm="1">
        <f t="array" ref="AA579">+_xlfn.XLOOKUP(Contrato[[#This Row],[CONTRATO]],#REF!,#REF!,0,0)</f>
        <v>#REF!</v>
      </c>
      <c r="AB579" s="95">
        <v>46387</v>
      </c>
      <c r="AC579" s="96" t="e" cm="1">
        <f t="array" ref="AC579">+_xlfn.XLOOKUP(Contrato[[#This Row],[CONTRATO]],#REF!,#REF!,0)</f>
        <v>#REF!</v>
      </c>
      <c r="AD579" s="132" t="e" cm="1">
        <f t="array" ref="AD579">+_xlfn.XLOOKUP(Contrato[[#This Row],[CONTRATO]],#REF!,#REF!,0)</f>
        <v>#REF!</v>
      </c>
      <c r="AE579" s="137" t="s">
        <v>2822</v>
      </c>
      <c r="AF579" s="78" t="s">
        <v>2774</v>
      </c>
    </row>
    <row r="580" spans="1:32" ht="35.25" customHeight="1" x14ac:dyDescent="0.3">
      <c r="A580" s="74">
        <v>672</v>
      </c>
      <c r="B580" s="75">
        <v>527</v>
      </c>
      <c r="C580" s="76" t="s">
        <v>1064</v>
      </c>
      <c r="D580" s="77" t="s">
        <v>1791</v>
      </c>
      <c r="E580" s="78" t="s">
        <v>903</v>
      </c>
      <c r="F580" s="77" t="s">
        <v>909</v>
      </c>
      <c r="G580" s="79" t="s">
        <v>2272</v>
      </c>
      <c r="H580" s="80">
        <v>71756736</v>
      </c>
      <c r="I580" s="81">
        <v>7884400</v>
      </c>
      <c r="J580" s="81">
        <v>45565234</v>
      </c>
      <c r="K580" s="129" t="s">
        <v>2802</v>
      </c>
      <c r="L580" s="82" t="s">
        <v>2820</v>
      </c>
      <c r="M580" s="83" t="s">
        <v>2273</v>
      </c>
      <c r="N580" s="138" t="e" cm="1">
        <f t="array" ref="N580">_xlfn.XLOOKUP(Contrato[[#This Row],[SUPERVISOR TITULAR]],#REF!,#REF!,"",0)</f>
        <v>#REF!</v>
      </c>
      <c r="O580" s="83"/>
      <c r="P580" s="84" t="e" cm="1">
        <f t="array" ref="P580">_xlfn.XLOOKUP(Contrato[[#This Row],[SUPERVISOR SUPLENTE ]],#REF!,#REF!,"",0)</f>
        <v>#REF!</v>
      </c>
      <c r="Q580" s="85">
        <v>750</v>
      </c>
      <c r="R580" s="86" t="e">
        <f>IF(Contrato[[#This Row],[CDP]]="", "", _xlfn.LET(_xlpm.resultado, _xlfn.XLOOKUP(Contrato[[#This Row],[CDP]],#REF!,#REF!, "", 0), IF(_xlpm.resultado=0, "", _xlpm.resultado)))</f>
        <v>#REF!</v>
      </c>
      <c r="S580" s="87" t="e">
        <f>SUMIF(#REF!,Contrato[[#This Row],[CDP]],#REF!)</f>
        <v>#REF!</v>
      </c>
      <c r="T580" s="88" t="e" cm="1">
        <f t="array" ref="T580">_xlfn.XLOOKUP(Contrato[[#This Row],[CDP]],#REF!,#REF!,_xlfn.XLOOKUP(Contrato[[#This Row],[CDP]],#REF!,#REF!,"",0),0)</f>
        <v>#REF!</v>
      </c>
      <c r="U580" s="89" t="e" cm="1">
        <f t="array" ref="U580">+_xlfn.XLOOKUP(Contrato[[#This Row],[RCP]],#REF!,#REF!,"",0)</f>
        <v>#REF!</v>
      </c>
      <c r="V580" s="90" t="e">
        <f>SUMIF(#REF!,Contrato[[#This Row],[RCP]],#REF!)</f>
        <v>#REF!</v>
      </c>
      <c r="W580" s="91">
        <v>46239</v>
      </c>
      <c r="X580" s="92" t="e" cm="1">
        <f t="array" ref="X580">+_xlfn.XLOOKUP(Contrato[[#This Row],[CONTRATO]],#REF!,#REF!,0)</f>
        <v>#REF!</v>
      </c>
      <c r="Y580" s="91" t="s">
        <v>1935</v>
      </c>
      <c r="Z580" s="93">
        <v>46240</v>
      </c>
      <c r="AA580" s="94" t="e" cm="1">
        <f t="array" ref="AA580">+_xlfn.XLOOKUP(Contrato[[#This Row],[CONTRATO]],#REF!,#REF!,0,0)</f>
        <v>#REF!</v>
      </c>
      <c r="AB580" s="95">
        <v>46386</v>
      </c>
      <c r="AC580" s="96" t="e" cm="1">
        <f t="array" ref="AC580">+_xlfn.XLOOKUP(Contrato[[#This Row],[CONTRATO]],#REF!,#REF!,0)</f>
        <v>#REF!</v>
      </c>
      <c r="AD580" s="132" t="e" cm="1">
        <f t="array" ref="AD580">+_xlfn.XLOOKUP(Contrato[[#This Row],[CONTRATO]],#REF!,#REF!,0)</f>
        <v>#REF!</v>
      </c>
      <c r="AE580" s="130" t="s">
        <v>2823</v>
      </c>
      <c r="AF580" s="78" t="s">
        <v>2793</v>
      </c>
    </row>
    <row r="581" spans="1:32" ht="35.25" customHeight="1" x14ac:dyDescent="0.3">
      <c r="A581" s="74">
        <v>677</v>
      </c>
      <c r="B581" s="75">
        <v>528</v>
      </c>
      <c r="C581" s="76" t="s">
        <v>1059</v>
      </c>
      <c r="D581" s="77" t="s">
        <v>1791</v>
      </c>
      <c r="E581" s="78" t="s">
        <v>903</v>
      </c>
      <c r="F581" s="77" t="s">
        <v>909</v>
      </c>
      <c r="G581" s="79" t="s">
        <v>2281</v>
      </c>
      <c r="H581" s="80">
        <v>1040181548</v>
      </c>
      <c r="I581" s="81">
        <v>7884400</v>
      </c>
      <c r="J581" s="81">
        <v>45302421</v>
      </c>
      <c r="K581" s="129" t="s">
        <v>2802</v>
      </c>
      <c r="L581" s="82" t="s">
        <v>2820</v>
      </c>
      <c r="M581" s="83" t="s">
        <v>2282</v>
      </c>
      <c r="N581" s="138" t="e" cm="1">
        <f t="array" ref="N581">_xlfn.XLOOKUP(Contrato[[#This Row],[SUPERVISOR TITULAR]],#REF!,#REF!,"",0)</f>
        <v>#REF!</v>
      </c>
      <c r="O581" s="83" t="s">
        <v>2283</v>
      </c>
      <c r="P581" s="84" t="e" cm="1">
        <f t="array" ref="P581">_xlfn.XLOOKUP(Contrato[[#This Row],[SUPERVISOR SUPLENTE ]],#REF!,#REF!,"",0)</f>
        <v>#REF!</v>
      </c>
      <c r="Q581" s="85">
        <v>740</v>
      </c>
      <c r="R581" s="86" t="e">
        <f>IF(Contrato[[#This Row],[CDP]]="", "", _xlfn.LET(_xlpm.resultado, _xlfn.XLOOKUP(Contrato[[#This Row],[CDP]],#REF!,#REF!, "", 0), IF(_xlpm.resultado=0, "", _xlpm.resultado)))</f>
        <v>#REF!</v>
      </c>
      <c r="S581" s="87" t="e">
        <f>SUMIF(#REF!,Contrato[[#This Row],[CDP]],#REF!)</f>
        <v>#REF!</v>
      </c>
      <c r="T581" s="88" t="e" cm="1">
        <f t="array" ref="T581">_xlfn.XLOOKUP(Contrato[[#This Row],[CDP]],#REF!,#REF!,_xlfn.XLOOKUP(Contrato[[#This Row],[CDP]],#REF!,#REF!,"",0),0)</f>
        <v>#REF!</v>
      </c>
      <c r="U581" s="89" t="e" cm="1">
        <f t="array" ref="U581">+_xlfn.XLOOKUP(Contrato[[#This Row],[RCP]],#REF!,#REF!,"",0)</f>
        <v>#REF!</v>
      </c>
      <c r="V581" s="90" t="e">
        <f>SUMIF(#REF!,Contrato[[#This Row],[RCP]],#REF!)</f>
        <v>#REF!</v>
      </c>
      <c r="W581" s="91">
        <v>46239</v>
      </c>
      <c r="X581" s="92" t="e" cm="1">
        <f t="array" ref="X581">+_xlfn.XLOOKUP(Contrato[[#This Row],[CONTRATO]],#REF!,#REF!,0)</f>
        <v>#REF!</v>
      </c>
      <c r="Y581" s="91" t="s">
        <v>1935</v>
      </c>
      <c r="Z581" s="93">
        <v>46240</v>
      </c>
      <c r="AA581" s="94" t="e" cm="1">
        <f t="array" ref="AA581">+_xlfn.XLOOKUP(Contrato[[#This Row],[CONTRATO]],#REF!,#REF!,0,0)</f>
        <v>#REF!</v>
      </c>
      <c r="AB581" s="95">
        <v>46386</v>
      </c>
      <c r="AC581" s="96" t="e" cm="1">
        <f t="array" ref="AC581">+_xlfn.XLOOKUP(Contrato[[#This Row],[CONTRATO]],#REF!,#REF!,0)</f>
        <v>#REF!</v>
      </c>
      <c r="AD581" s="132" t="e" cm="1">
        <f t="array" ref="AD581">+_xlfn.XLOOKUP(Contrato[[#This Row],[CONTRATO]],#REF!,#REF!,0)</f>
        <v>#REF!</v>
      </c>
      <c r="AE581" s="130" t="s">
        <v>2824</v>
      </c>
      <c r="AF581" s="78" t="s">
        <v>2793</v>
      </c>
    </row>
    <row r="582" spans="1:32" ht="35.25" customHeight="1" x14ac:dyDescent="0.3">
      <c r="A582" s="74">
        <v>678</v>
      </c>
      <c r="B582" s="75">
        <v>529</v>
      </c>
      <c r="C582" s="76" t="s">
        <v>1063</v>
      </c>
      <c r="D582" s="77" t="s">
        <v>1791</v>
      </c>
      <c r="E582" s="78" t="s">
        <v>903</v>
      </c>
      <c r="F582" s="77" t="s">
        <v>909</v>
      </c>
      <c r="G582" s="79" t="s">
        <v>2284</v>
      </c>
      <c r="H582" s="80">
        <v>79456026</v>
      </c>
      <c r="I582" s="81">
        <f>+I581/30*151+5880421</f>
        <v>45565234.333333328</v>
      </c>
      <c r="J582" s="81">
        <v>56866254</v>
      </c>
      <c r="K582" s="129" t="s">
        <v>2825</v>
      </c>
      <c r="L582" s="82" t="s">
        <v>2820</v>
      </c>
      <c r="M582" s="83" t="s">
        <v>2286</v>
      </c>
      <c r="N582" s="138" t="e" cm="1">
        <f t="array" ref="N582">_xlfn.XLOOKUP(Contrato[[#This Row],[SUPERVISOR TITULAR]],#REF!,#REF!,"",0)</f>
        <v>#REF!</v>
      </c>
      <c r="O582" s="83" t="s">
        <v>2267</v>
      </c>
      <c r="P582" s="84" t="e" cm="1">
        <f t="array" ref="P582">_xlfn.XLOOKUP(Contrato[[#This Row],[SUPERVISOR SUPLENTE ]],#REF!,#REF!,"",0)</f>
        <v>#REF!</v>
      </c>
      <c r="Q582" s="85">
        <v>738</v>
      </c>
      <c r="R582" s="86" t="e">
        <f>IF(Contrato[[#This Row],[CDP]]="", "", _xlfn.LET(_xlpm.resultado, _xlfn.XLOOKUP(Contrato[[#This Row],[CDP]],#REF!,#REF!, "", 0), IF(_xlpm.resultado=0, "", _xlpm.resultado)))</f>
        <v>#REF!</v>
      </c>
      <c r="S582" s="87" t="e">
        <f>SUMIF(#REF!,Contrato[[#This Row],[CDP]],#REF!)</f>
        <v>#REF!</v>
      </c>
      <c r="T582" s="88" t="e" cm="1">
        <f t="array" ref="T582">_xlfn.XLOOKUP(Contrato[[#This Row],[CDP]],#REF!,#REF!,_xlfn.XLOOKUP(Contrato[[#This Row],[CDP]],#REF!,#REF!,"",0),0)</f>
        <v>#REF!</v>
      </c>
      <c r="U582" s="89" t="e" cm="1">
        <f t="array" ref="U582">+_xlfn.XLOOKUP(Contrato[[#This Row],[RCP]],#REF!,#REF!,"",0)</f>
        <v>#REF!</v>
      </c>
      <c r="V582" s="90" t="e">
        <f>SUMIF(#REF!,Contrato[[#This Row],[RCP]],#REF!)</f>
        <v>#REF!</v>
      </c>
      <c r="W582" s="91">
        <v>46207</v>
      </c>
      <c r="X582" s="92" t="e" cm="1">
        <f t="array" ref="X582">+_xlfn.XLOOKUP(Contrato[[#This Row],[CONTRATO]],#REF!,#REF!,0)</f>
        <v>#REF!</v>
      </c>
      <c r="Y582" s="91" t="s">
        <v>1935</v>
      </c>
      <c r="Z582" s="93">
        <v>46239</v>
      </c>
      <c r="AA582" s="94" t="e" cm="1">
        <f t="array" ref="AA582">+_xlfn.XLOOKUP(Contrato[[#This Row],[CONTRATO]],#REF!,#REF!,0,0)</f>
        <v>#REF!</v>
      </c>
      <c r="AB582" s="95">
        <v>46387</v>
      </c>
      <c r="AC582" s="96" t="e" cm="1">
        <f t="array" ref="AC582">+_xlfn.XLOOKUP(Contrato[[#This Row],[CONTRATO]],#REF!,#REF!,0)</f>
        <v>#REF!</v>
      </c>
      <c r="AD582" s="132" t="e" cm="1">
        <f t="array" ref="AD582">+_xlfn.XLOOKUP(Contrato[[#This Row],[CONTRATO]],#REF!,#REF!,0)</f>
        <v>#REF!</v>
      </c>
      <c r="AE582" s="130" t="s">
        <v>2826</v>
      </c>
      <c r="AF582" s="78" t="s">
        <v>2774</v>
      </c>
    </row>
    <row r="583" spans="1:32" ht="35.25" customHeight="1" x14ac:dyDescent="0.3">
      <c r="A583" s="74">
        <v>665</v>
      </c>
      <c r="B583" s="75">
        <v>530</v>
      </c>
      <c r="C583" s="76" t="s">
        <v>1334</v>
      </c>
      <c r="D583" s="77" t="s">
        <v>1778</v>
      </c>
      <c r="E583" s="78" t="s">
        <v>903</v>
      </c>
      <c r="F583" s="77" t="s">
        <v>909</v>
      </c>
      <c r="G583" s="79" t="s">
        <v>1982</v>
      </c>
      <c r="H583" s="80">
        <v>1017164201</v>
      </c>
      <c r="I583" s="136">
        <v>7884400</v>
      </c>
      <c r="J583" s="136">
        <v>45159187</v>
      </c>
      <c r="K583" s="129" t="s">
        <v>2827</v>
      </c>
      <c r="L583" s="82" t="s">
        <v>2820</v>
      </c>
      <c r="M583" s="83" t="s">
        <v>1809</v>
      </c>
      <c r="N583" s="138" t="e" cm="1">
        <f t="array" ref="N583">_xlfn.XLOOKUP(Contrato[[#This Row],[SUPERVISOR TITULAR]],#REF!,#REF!,"",0)</f>
        <v>#REF!</v>
      </c>
      <c r="O583" s="83" t="s">
        <v>1783</v>
      </c>
      <c r="P583" s="84" t="e" cm="1">
        <f t="array" ref="P583">_xlfn.XLOOKUP(Contrato[[#This Row],[SUPERVISOR SUPLENTE ]],#REF!,#REF!,"",0)</f>
        <v>#REF!</v>
      </c>
      <c r="Q583" s="85">
        <v>710</v>
      </c>
      <c r="R583" s="86" t="e">
        <f>IF(Contrato[[#This Row],[CDP]]="", "", _xlfn.LET(_xlpm.resultado, _xlfn.XLOOKUP(Contrato[[#This Row],[CDP]],#REF!,#REF!, "", 0), IF(_xlpm.resultado=0, "", _xlpm.resultado)))</f>
        <v>#REF!</v>
      </c>
      <c r="S583" s="87" t="e">
        <f>SUMIF(#REF!,Contrato[[#This Row],[CDP]],#REF!)</f>
        <v>#REF!</v>
      </c>
      <c r="T583" s="88" t="e" cm="1">
        <f t="array" ref="T583">_xlfn.XLOOKUP(Contrato[[#This Row],[CDP]],#REF!,#REF!,_xlfn.XLOOKUP(Contrato[[#This Row],[CDP]],#REF!,#REF!,"",0),0)</f>
        <v>#REF!</v>
      </c>
      <c r="U583" s="89" t="e" cm="1">
        <f t="array" ref="U583">+_xlfn.XLOOKUP(Contrato[[#This Row],[RCP]],#REF!,#REF!,"",0)</f>
        <v>#REF!</v>
      </c>
      <c r="V583" s="90" t="e">
        <f>SUMIF(#REF!,Contrato[[#This Row],[RCP]],#REF!)</f>
        <v>#REF!</v>
      </c>
      <c r="W583" s="91">
        <v>46237</v>
      </c>
      <c r="X583" s="92" t="e" cm="1">
        <f t="array" ref="X583">+_xlfn.XLOOKUP(Contrato[[#This Row],[CONTRATO]],#REF!,#REF!,0)</f>
        <v>#REF!</v>
      </c>
      <c r="Y583" s="91" t="s">
        <v>1935</v>
      </c>
      <c r="Z583" s="93">
        <v>46237</v>
      </c>
      <c r="AA583" s="94" t="e" cm="1">
        <f t="array" ref="AA583">+_xlfn.XLOOKUP(Contrato[[#This Row],[CONTRATO]],#REF!,#REF!,0,0)</f>
        <v>#REF!</v>
      </c>
      <c r="AB583" s="95">
        <v>46386</v>
      </c>
      <c r="AC583" s="96" t="e" cm="1">
        <f t="array" ref="AC583">+_xlfn.XLOOKUP(Contrato[[#This Row],[CONTRATO]],#REF!,#REF!,0)</f>
        <v>#REF!</v>
      </c>
      <c r="AD583" s="132" t="e" cm="1">
        <f t="array" ref="AD583">+_xlfn.XLOOKUP(Contrato[[#This Row],[CONTRATO]],#REF!,#REF!,0)</f>
        <v>#REF!</v>
      </c>
      <c r="AE583" s="130" t="s">
        <v>2828</v>
      </c>
      <c r="AF583" s="78" t="s">
        <v>2829</v>
      </c>
    </row>
    <row r="584" spans="1:32" ht="35.25" customHeight="1" x14ac:dyDescent="0.3">
      <c r="A584" s="74">
        <v>606</v>
      </c>
      <c r="B584" s="75">
        <v>531</v>
      </c>
      <c r="C584" s="76" t="s">
        <v>1440</v>
      </c>
      <c r="D584" s="77" t="s">
        <v>1821</v>
      </c>
      <c r="E584" s="78" t="s">
        <v>903</v>
      </c>
      <c r="F584" s="77" t="s">
        <v>1036</v>
      </c>
      <c r="G584" s="79" t="s">
        <v>2830</v>
      </c>
      <c r="H584" s="80">
        <v>811013033</v>
      </c>
      <c r="I584" s="81">
        <v>0</v>
      </c>
      <c r="J584" s="81">
        <v>120000000</v>
      </c>
      <c r="K584" s="74" t="s">
        <v>812</v>
      </c>
      <c r="L584" s="82" t="s">
        <v>2820</v>
      </c>
      <c r="M584" s="83" t="s">
        <v>1824</v>
      </c>
      <c r="N584" s="138" t="e" cm="1">
        <f t="array" ref="N584">_xlfn.XLOOKUP(Contrato[[#This Row],[SUPERVISOR TITULAR]],#REF!,#REF!,"",0)</f>
        <v>#REF!</v>
      </c>
      <c r="O584" s="83" t="s">
        <v>1823</v>
      </c>
      <c r="P584" s="84" t="e" cm="1">
        <f t="array" ref="P584">_xlfn.XLOOKUP(Contrato[[#This Row],[SUPERVISOR SUPLENTE ]],#REF!,#REF!,"",0)</f>
        <v>#REF!</v>
      </c>
      <c r="Q584" s="85">
        <v>823</v>
      </c>
      <c r="R584" s="86" t="e">
        <f>IF(Contrato[[#This Row],[CDP]]="", "", _xlfn.LET(_xlpm.resultado, _xlfn.XLOOKUP(Contrato[[#This Row],[CDP]],#REF!,#REF!, "", 0), IF(_xlpm.resultado=0, "", _xlpm.resultado)))</f>
        <v>#REF!</v>
      </c>
      <c r="S584" s="87" t="e">
        <f>SUMIF(#REF!,Contrato[[#This Row],[CDP]],#REF!)</f>
        <v>#REF!</v>
      </c>
      <c r="T584" s="88" t="e" cm="1">
        <f t="array" ref="T584">_xlfn.XLOOKUP(Contrato[[#This Row],[CDP]],#REF!,#REF!,_xlfn.XLOOKUP(Contrato[[#This Row],[CDP]],#REF!,#REF!,"",0),0)</f>
        <v>#REF!</v>
      </c>
      <c r="U584" s="89" t="e" cm="1">
        <f t="array" ref="U584">+_xlfn.XLOOKUP(Contrato[[#This Row],[RCP]],#REF!,#REF!,"",0)</f>
        <v>#REF!</v>
      </c>
      <c r="V584" s="90" t="e">
        <f>SUMIF(#REF!,Contrato[[#This Row],[RCP]],#REF!)</f>
        <v>#REF!</v>
      </c>
      <c r="W584" s="91">
        <v>46232</v>
      </c>
      <c r="X584" s="92" t="e" cm="1">
        <f t="array" ref="X584">+_xlfn.XLOOKUP(Contrato[[#This Row],[CONTRATO]],#REF!,#REF!,0)</f>
        <v>#REF!</v>
      </c>
      <c r="Y584" s="91">
        <v>46240</v>
      </c>
      <c r="Z584" s="93">
        <v>46247</v>
      </c>
      <c r="AA584" s="94" t="e" cm="1">
        <f t="array" ref="AA584">+_xlfn.XLOOKUP(Contrato[[#This Row],[CONTRATO]],#REF!,#REF!,0,0)</f>
        <v>#REF!</v>
      </c>
      <c r="AB584" s="95">
        <v>46386</v>
      </c>
      <c r="AC584" s="96" t="e" cm="1">
        <f t="array" ref="AC584">+_xlfn.XLOOKUP(Contrato[[#This Row],[CONTRATO]],#REF!,#REF!,0)</f>
        <v>#REF!</v>
      </c>
      <c r="AD584" s="132" t="e" cm="1">
        <f t="array" ref="AD584">+_xlfn.XLOOKUP(Contrato[[#This Row],[CONTRATO]],#REF!,#REF!,0)</f>
        <v>#REF!</v>
      </c>
      <c r="AE584" s="130" t="s">
        <v>2831</v>
      </c>
      <c r="AF584" s="78" t="s">
        <v>1789</v>
      </c>
    </row>
    <row r="585" spans="1:32" ht="35.25" customHeight="1" x14ac:dyDescent="0.3">
      <c r="A585" s="74">
        <v>707</v>
      </c>
      <c r="B585" s="75">
        <v>532</v>
      </c>
      <c r="C585" s="76" t="s">
        <v>1024</v>
      </c>
      <c r="D585" s="77" t="s">
        <v>1801</v>
      </c>
      <c r="E585" s="78" t="s">
        <v>903</v>
      </c>
      <c r="F585" s="77" t="s">
        <v>909</v>
      </c>
      <c r="G585" s="79" t="s">
        <v>2832</v>
      </c>
      <c r="H585" s="80">
        <v>1040182805</v>
      </c>
      <c r="I585" s="81">
        <v>10034700</v>
      </c>
      <c r="J585" s="81">
        <v>54676970</v>
      </c>
      <c r="K585" s="129" t="s">
        <v>2833</v>
      </c>
      <c r="L585" s="82" t="s">
        <v>2820</v>
      </c>
      <c r="M585" s="83" t="s">
        <v>1978</v>
      </c>
      <c r="N585" s="138" t="e" cm="1">
        <f t="array" ref="N585">_xlfn.XLOOKUP(Contrato[[#This Row],[SUPERVISOR TITULAR]],#REF!,#REF!,"",0)</f>
        <v>#REF!</v>
      </c>
      <c r="O585" s="83" t="s">
        <v>2450</v>
      </c>
      <c r="P585" s="84" t="e" cm="1">
        <f t="array" ref="P585">_xlfn.XLOOKUP(Contrato[[#This Row],[SUPERVISOR SUPLENTE ]],#REF!,#REF!,"",0)</f>
        <v>#REF!</v>
      </c>
      <c r="Q585" s="85">
        <v>758</v>
      </c>
      <c r="R585" s="86" t="e">
        <f>IF(Contrato[[#This Row],[CDP]]="", "", _xlfn.LET(_xlpm.resultado, _xlfn.XLOOKUP(Contrato[[#This Row],[CDP]],#REF!,#REF!, "", 0), IF(_xlpm.resultado=0, "", _xlpm.resultado)))</f>
        <v>#REF!</v>
      </c>
      <c r="S585" s="87" t="e">
        <f>SUMIF(#REF!,Contrato[[#This Row],[CDP]],#REF!)</f>
        <v>#REF!</v>
      </c>
      <c r="T585" s="88" t="e" cm="1">
        <f t="array" ref="T585">_xlfn.XLOOKUP(Contrato[[#This Row],[CDP]],#REF!,#REF!,_xlfn.XLOOKUP(Contrato[[#This Row],[CDP]],#REF!,#REF!,"",0),0)</f>
        <v>#REF!</v>
      </c>
      <c r="U585" s="89" t="e" cm="1">
        <f t="array" ref="U585">+_xlfn.XLOOKUP(Contrato[[#This Row],[RCP]],#REF!,#REF!,"",0)</f>
        <v>#REF!</v>
      </c>
      <c r="V585" s="90" t="e">
        <f>SUMIF(#REF!,Contrato[[#This Row],[RCP]],#REF!)</f>
        <v>#REF!</v>
      </c>
      <c r="W585" s="91">
        <v>46232</v>
      </c>
      <c r="X585" s="92" t="e" cm="1">
        <f t="array" ref="X585">+_xlfn.XLOOKUP(Contrato[[#This Row],[CONTRATO]],#REF!,#REF!,0)</f>
        <v>#REF!</v>
      </c>
      <c r="Y585" s="91" t="s">
        <v>1935</v>
      </c>
      <c r="Z585" s="93">
        <v>46233</v>
      </c>
      <c r="AA585" s="94" t="e" cm="1">
        <f t="array" ref="AA585">+_xlfn.XLOOKUP(Contrato[[#This Row],[CONTRATO]],#REF!,#REF!,0,0)</f>
        <v>#REF!</v>
      </c>
      <c r="AB585" s="95">
        <v>46386</v>
      </c>
      <c r="AC585" s="96" t="e" cm="1">
        <f t="array" ref="AC585">+_xlfn.XLOOKUP(Contrato[[#This Row],[CONTRATO]],#REF!,#REF!,0)</f>
        <v>#REF!</v>
      </c>
      <c r="AD585" s="132" t="e" cm="1">
        <f t="array" ref="AD585">+_xlfn.XLOOKUP(Contrato[[#This Row],[CONTRATO]],#REF!,#REF!,0)</f>
        <v>#REF!</v>
      </c>
      <c r="AE585" s="137" t="s">
        <v>2834</v>
      </c>
      <c r="AF585" s="78" t="s">
        <v>2774</v>
      </c>
    </row>
    <row r="586" spans="1:32" ht="35.25" customHeight="1" x14ac:dyDescent="0.3">
      <c r="A586" s="74">
        <v>702</v>
      </c>
      <c r="B586" s="75">
        <v>533</v>
      </c>
      <c r="C586" s="76" t="s">
        <v>1024</v>
      </c>
      <c r="D586" s="77" t="s">
        <v>1801</v>
      </c>
      <c r="E586" s="78" t="s">
        <v>903</v>
      </c>
      <c r="F586" s="77" t="s">
        <v>909</v>
      </c>
      <c r="G586" s="79" t="s">
        <v>2835</v>
      </c>
      <c r="H586" s="80">
        <v>1001013724</v>
      </c>
      <c r="I586" s="81">
        <v>10034700</v>
      </c>
      <c r="J586" s="81">
        <v>56443381</v>
      </c>
      <c r="K586" s="129" t="s">
        <v>2836</v>
      </c>
      <c r="L586" s="82" t="s">
        <v>2837</v>
      </c>
      <c r="M586" s="83" t="s">
        <v>2838</v>
      </c>
      <c r="N586" s="138" t="e" cm="1">
        <f t="array" ref="N586">_xlfn.XLOOKUP(Contrato[[#This Row],[SUPERVISOR TITULAR]],#REF!,#REF!,"",0)</f>
        <v>#REF!</v>
      </c>
      <c r="O586" s="83" t="s">
        <v>2450</v>
      </c>
      <c r="P586" s="84" t="e" cm="1">
        <f t="array" ref="P586">_xlfn.XLOOKUP(Contrato[[#This Row],[SUPERVISOR SUPLENTE ]],#REF!,#REF!,"",0)</f>
        <v>#REF!</v>
      </c>
      <c r="Q586" s="85">
        <v>763</v>
      </c>
      <c r="R586" s="86" t="e">
        <f>IF(Contrato[[#This Row],[CDP]]="", "", _xlfn.LET(_xlpm.resultado, _xlfn.XLOOKUP(Contrato[[#This Row],[CDP]],#REF!,#REF!, "", 0), IF(_xlpm.resultado=0, "", _xlpm.resultado)))</f>
        <v>#REF!</v>
      </c>
      <c r="S586" s="87" t="e">
        <f>SUMIF(#REF!,Contrato[[#This Row],[CDP]],#REF!)</f>
        <v>#REF!</v>
      </c>
      <c r="T586" s="88" t="e" cm="1">
        <f t="array" ref="T586">_xlfn.XLOOKUP(Contrato[[#This Row],[CDP]],#REF!,#REF!,_xlfn.XLOOKUP(Contrato[[#This Row],[CDP]],#REF!,#REF!,"",0),0)</f>
        <v>#REF!</v>
      </c>
      <c r="U586" s="89" t="e" cm="1">
        <f t="array" ref="U586">+_xlfn.XLOOKUP(Contrato[[#This Row],[RCP]],#REF!,#REF!,"",0)</f>
        <v>#REF!</v>
      </c>
      <c r="V586" s="90" t="e">
        <f>SUMIF(#REF!,Contrato[[#This Row],[RCP]],#REF!)</f>
        <v>#REF!</v>
      </c>
      <c r="W586" s="91">
        <v>46246</v>
      </c>
      <c r="X586" s="92" t="e" cm="1">
        <f t="array" ref="X586">+_xlfn.XLOOKUP(Contrato[[#This Row],[CONTRATO]],#REF!,#REF!,0)</f>
        <v>#REF!</v>
      </c>
      <c r="Y586" s="91" t="s">
        <v>1935</v>
      </c>
      <c r="Z586" s="93">
        <v>46247</v>
      </c>
      <c r="AA586" s="94" t="e" cm="1">
        <f t="array" ref="AA586">+_xlfn.XLOOKUP(Contrato[[#This Row],[CONTRATO]],#REF!,#REF!,0,0)</f>
        <v>#REF!</v>
      </c>
      <c r="AB586" s="95">
        <v>46387</v>
      </c>
      <c r="AC586" s="96" t="e" cm="1">
        <f t="array" ref="AC586">+_xlfn.XLOOKUP(Contrato[[#This Row],[CONTRATO]],#REF!,#REF!,0)</f>
        <v>#REF!</v>
      </c>
      <c r="AD586" s="132" t="e" cm="1">
        <f t="array" ref="AD586">+_xlfn.XLOOKUP(Contrato[[#This Row],[CONTRATO]],#REF!,#REF!,0)</f>
        <v>#REF!</v>
      </c>
      <c r="AE586" s="130" t="s">
        <v>2839</v>
      </c>
      <c r="AF586" s="78" t="s">
        <v>1789</v>
      </c>
    </row>
    <row r="587" spans="1:32" ht="35.25" customHeight="1" x14ac:dyDescent="0.3">
      <c r="A587" s="74">
        <v>646</v>
      </c>
      <c r="B587" s="75">
        <v>534</v>
      </c>
      <c r="C587" s="76" t="s">
        <v>917</v>
      </c>
      <c r="D587" s="77" t="s">
        <v>0</v>
      </c>
      <c r="E587" s="78" t="s">
        <v>903</v>
      </c>
      <c r="F587" s="77" t="s">
        <v>909</v>
      </c>
      <c r="G587" s="79" t="s">
        <v>2365</v>
      </c>
      <c r="H587" s="80">
        <v>43463569</v>
      </c>
      <c r="I587" s="81">
        <v>3583800</v>
      </c>
      <c r="J587" s="81">
        <v>17680080</v>
      </c>
      <c r="K587" s="74" t="s">
        <v>812</v>
      </c>
      <c r="L587" s="82" t="s">
        <v>2837</v>
      </c>
      <c r="M587" s="83" t="s">
        <v>2366</v>
      </c>
      <c r="N587" s="138" t="e" cm="1">
        <f t="array" ref="N587">_xlfn.XLOOKUP(Contrato[[#This Row],[SUPERVISOR TITULAR]],#REF!,#REF!,"",0)</f>
        <v>#REF!</v>
      </c>
      <c r="O587" s="83" t="s">
        <v>1740</v>
      </c>
      <c r="P587" s="84" t="e" cm="1">
        <f t="array" ref="P587">_xlfn.XLOOKUP(Contrato[[#This Row],[SUPERVISOR SUPLENTE ]],#REF!,#REF!,"",0)</f>
        <v>#REF!</v>
      </c>
      <c r="Q587" s="85">
        <v>835</v>
      </c>
      <c r="R587" s="86" t="e">
        <f>IF(Contrato[[#This Row],[CDP]]="", "", _xlfn.LET(_xlpm.resultado, _xlfn.XLOOKUP(Contrato[[#This Row],[CDP]],#REF!,#REF!, "", 0), IF(_xlpm.resultado=0, "", _xlpm.resultado)))</f>
        <v>#REF!</v>
      </c>
      <c r="S587" s="87" t="e">
        <f>SUMIF(#REF!,Contrato[[#This Row],[CDP]],#REF!)</f>
        <v>#REF!</v>
      </c>
      <c r="T587" s="88" t="e" cm="1">
        <f t="array" ref="T587">_xlfn.XLOOKUP(Contrato[[#This Row],[CDP]],#REF!,#REF!,_xlfn.XLOOKUP(Contrato[[#This Row],[CDP]],#REF!,#REF!,"",0),0)</f>
        <v>#REF!</v>
      </c>
      <c r="U587" s="89" t="e" cm="1">
        <f t="array" ref="U587">+_xlfn.XLOOKUP(Contrato[[#This Row],[RCP]],#REF!,#REF!,"",0)</f>
        <v>#REF!</v>
      </c>
      <c r="V587" s="90" t="e">
        <f>SUMIF(#REF!,Contrato[[#This Row],[RCP]],#REF!)</f>
        <v>#REF!</v>
      </c>
      <c r="W587" s="91">
        <v>46234</v>
      </c>
      <c r="X587" s="92" t="e" cm="1">
        <f t="array" ref="X587">+_xlfn.XLOOKUP(Contrato[[#This Row],[CONTRATO]],#REF!,#REF!,0)</f>
        <v>#REF!</v>
      </c>
      <c r="Y587" s="91" t="s">
        <v>1935</v>
      </c>
      <c r="Z587" s="93">
        <v>46237</v>
      </c>
      <c r="AA587" s="94" t="e" cm="1">
        <f t="array" ref="AA587">+_xlfn.XLOOKUP(Contrato[[#This Row],[CONTRATO]],#REF!,#REF!,0,0)</f>
        <v>#REF!</v>
      </c>
      <c r="AB587" s="95">
        <v>46386</v>
      </c>
      <c r="AC587" s="96" t="e" cm="1">
        <f t="array" ref="AC587">+_xlfn.XLOOKUP(Contrato[[#This Row],[CONTRATO]],#REF!,#REF!,0)</f>
        <v>#REF!</v>
      </c>
      <c r="AD587" s="132" t="e" cm="1">
        <f t="array" ref="AD587">+_xlfn.XLOOKUP(Contrato[[#This Row],[CONTRATO]],#REF!,#REF!,0)</f>
        <v>#REF!</v>
      </c>
      <c r="AE587" s="130" t="s">
        <v>2840</v>
      </c>
      <c r="AF587" s="78" t="s">
        <v>2799</v>
      </c>
    </row>
    <row r="588" spans="1:32" ht="35.25" customHeight="1" x14ac:dyDescent="0.3">
      <c r="A588" s="74">
        <v>706</v>
      </c>
      <c r="B588" s="75">
        <v>535</v>
      </c>
      <c r="C588" s="76" t="s">
        <v>1467</v>
      </c>
      <c r="D588" s="77" t="s">
        <v>1801</v>
      </c>
      <c r="E588" s="78" t="s">
        <v>903</v>
      </c>
      <c r="F588" s="77" t="s">
        <v>909</v>
      </c>
      <c r="G588" s="79" t="s">
        <v>2841</v>
      </c>
      <c r="H588" s="80">
        <v>1017215109</v>
      </c>
      <c r="I588" s="136">
        <v>7884400</v>
      </c>
      <c r="J588" s="136">
        <v>42181540</v>
      </c>
      <c r="K588" s="129" t="s">
        <v>2842</v>
      </c>
      <c r="L588" s="82" t="s">
        <v>2837</v>
      </c>
      <c r="M588" s="83" t="s">
        <v>2450</v>
      </c>
      <c r="N588" s="138" t="e" cm="1">
        <f t="array" ref="N588">_xlfn.XLOOKUP(Contrato[[#This Row],[SUPERVISOR TITULAR]],#REF!,#REF!,"",0)</f>
        <v>#REF!</v>
      </c>
      <c r="O588" s="83" t="s">
        <v>2838</v>
      </c>
      <c r="P588" s="84" t="e" cm="1">
        <f t="array" ref="P588">_xlfn.XLOOKUP(Contrato[[#This Row],[SUPERVISOR SUPLENTE ]],#REF!,#REF!,"",0)</f>
        <v>#REF!</v>
      </c>
      <c r="Q588" s="85">
        <v>759</v>
      </c>
      <c r="R588" s="86" t="e">
        <f>IF(Contrato[[#This Row],[CDP]]="", "", _xlfn.LET(_xlpm.resultado, _xlfn.XLOOKUP(Contrato[[#This Row],[CDP]],#REF!,#REF!, "", 0), IF(_xlpm.resultado=0, "", _xlpm.resultado)))</f>
        <v>#REF!</v>
      </c>
      <c r="S588" s="87" t="e">
        <f>SUMIF(#REF!,Contrato[[#This Row],[CDP]],#REF!)</f>
        <v>#REF!</v>
      </c>
      <c r="T588" s="88" t="e" cm="1">
        <f t="array" ref="T588">_xlfn.XLOOKUP(Contrato[[#This Row],[CDP]],#REF!,#REF!,_xlfn.XLOOKUP(Contrato[[#This Row],[CDP]],#REF!,#REF!,"",0),0)</f>
        <v>#REF!</v>
      </c>
      <c r="U588" s="89" t="e" cm="1">
        <f t="array" ref="U588">+_xlfn.XLOOKUP(Contrato[[#This Row],[RCP]],#REF!,#REF!,"",0)</f>
        <v>#REF!</v>
      </c>
      <c r="V588" s="90" t="e">
        <f>SUMIF(#REF!,Contrato[[#This Row],[RCP]],#REF!)</f>
        <v>#REF!</v>
      </c>
      <c r="W588" s="91">
        <v>46238</v>
      </c>
      <c r="X588" s="92" t="e" cm="1">
        <f t="array" ref="X588">+_xlfn.XLOOKUP(Contrato[[#This Row],[CONTRATO]],#REF!,#REF!,0)</f>
        <v>#REF!</v>
      </c>
      <c r="Y588" s="91" t="s">
        <v>1935</v>
      </c>
      <c r="Z588" s="93">
        <v>46247</v>
      </c>
      <c r="AA588" s="94" t="e" cm="1">
        <f t="array" ref="AA588">+_xlfn.XLOOKUP(Contrato[[#This Row],[CONTRATO]],#REF!,#REF!,0,0)</f>
        <v>#REF!</v>
      </c>
      <c r="AB588" s="95">
        <v>46387</v>
      </c>
      <c r="AC588" s="96" t="e" cm="1">
        <f t="array" ref="AC588">+_xlfn.XLOOKUP(Contrato[[#This Row],[CONTRATO]],#REF!,#REF!,0)</f>
        <v>#REF!</v>
      </c>
      <c r="AD588" s="132" t="e" cm="1">
        <f t="array" ref="AD588">+_xlfn.XLOOKUP(Contrato[[#This Row],[CONTRATO]],#REF!,#REF!,0)</f>
        <v>#REF!</v>
      </c>
      <c r="AE588" s="130" t="s">
        <v>2843</v>
      </c>
      <c r="AF588" s="78" t="s">
        <v>1789</v>
      </c>
    </row>
    <row r="589" spans="1:32" ht="35.25" customHeight="1" x14ac:dyDescent="0.3">
      <c r="A589" s="74">
        <v>612</v>
      </c>
      <c r="B589" s="75">
        <v>536</v>
      </c>
      <c r="C589" s="76" t="s">
        <v>1445</v>
      </c>
      <c r="D589" s="77" t="s">
        <v>1821</v>
      </c>
      <c r="E589" s="78" t="s">
        <v>903</v>
      </c>
      <c r="F589" s="77" t="s">
        <v>1036</v>
      </c>
      <c r="G589" s="79" t="s">
        <v>2844</v>
      </c>
      <c r="H589" s="80">
        <v>890911185</v>
      </c>
      <c r="I589" s="81">
        <v>0</v>
      </c>
      <c r="J589" s="81">
        <v>75000000</v>
      </c>
      <c r="K589" s="74" t="s">
        <v>812</v>
      </c>
      <c r="L589" s="82" t="s">
        <v>2837</v>
      </c>
      <c r="M589" s="83" t="s">
        <v>1827</v>
      </c>
      <c r="N589" s="138" t="e" cm="1">
        <f t="array" ref="N589">_xlfn.XLOOKUP(Contrato[[#This Row],[SUPERVISOR TITULAR]],#REF!,#REF!,"",0)</f>
        <v>#REF!</v>
      </c>
      <c r="O589" s="83" t="s">
        <v>1828</v>
      </c>
      <c r="P589" s="84" t="e" cm="1">
        <f t="array" ref="P589">_xlfn.XLOOKUP(Contrato[[#This Row],[SUPERVISOR SUPLENTE ]],#REF!,#REF!,"",0)</f>
        <v>#REF!</v>
      </c>
      <c r="Q589" s="85">
        <v>824</v>
      </c>
      <c r="R589" s="86" t="e">
        <f>IF(Contrato[[#This Row],[CDP]]="", "", _xlfn.LET(_xlpm.resultado, _xlfn.XLOOKUP(Contrato[[#This Row],[CDP]],#REF!,#REF!, "", 0), IF(_xlpm.resultado=0, "", _xlpm.resultado)))</f>
        <v>#REF!</v>
      </c>
      <c r="S589" s="87" t="e">
        <f>SUMIF(#REF!,Contrato[[#This Row],[CDP]],#REF!)</f>
        <v>#REF!</v>
      </c>
      <c r="T589" s="88" t="e" cm="1">
        <f t="array" ref="T589">_xlfn.XLOOKUP(Contrato[[#This Row],[CDP]],#REF!,#REF!,_xlfn.XLOOKUP(Contrato[[#This Row],[CDP]],#REF!,#REF!,"",0),0)</f>
        <v>#REF!</v>
      </c>
      <c r="U589" s="89" t="e" cm="1">
        <f t="array" ref="U589">+_xlfn.XLOOKUP(Contrato[[#This Row],[RCP]],#REF!,#REF!,"",0)</f>
        <v>#REF!</v>
      </c>
      <c r="V589" s="90" t="e">
        <f>SUMIF(#REF!,Contrato[[#This Row],[RCP]],#REF!)</f>
        <v>#REF!</v>
      </c>
      <c r="W589" s="91">
        <v>46234</v>
      </c>
      <c r="X589" s="92" t="e" cm="1">
        <f t="array" ref="X589">+_xlfn.XLOOKUP(Contrato[[#This Row],[CONTRATO]],#REF!,#REF!,0)</f>
        <v>#REF!</v>
      </c>
      <c r="Y589" s="91">
        <v>46238</v>
      </c>
      <c r="Z589" s="93">
        <v>46239</v>
      </c>
      <c r="AA589" s="94" t="e" cm="1">
        <f t="array" ref="AA589">+_xlfn.XLOOKUP(Contrato[[#This Row],[CONTRATO]],#REF!,#REF!,0,0)</f>
        <v>#REF!</v>
      </c>
      <c r="AB589" s="95">
        <v>46386</v>
      </c>
      <c r="AC589" s="96" t="e" cm="1">
        <f t="array" ref="AC589">+_xlfn.XLOOKUP(Contrato[[#This Row],[CONTRATO]],#REF!,#REF!,0)</f>
        <v>#REF!</v>
      </c>
      <c r="AD589" s="132" t="e" cm="1">
        <f t="array" ref="AD589">+_xlfn.XLOOKUP(Contrato[[#This Row],[CONTRATO]],#REF!,#REF!,0)</f>
        <v>#REF!</v>
      </c>
      <c r="AE589" s="130" t="s">
        <v>2845</v>
      </c>
      <c r="AF589" s="78" t="s">
        <v>1789</v>
      </c>
    </row>
    <row r="590" spans="1:32" ht="35.25" customHeight="1" x14ac:dyDescent="0.3">
      <c r="A590" s="74">
        <v>587</v>
      </c>
      <c r="B590" s="75">
        <v>537</v>
      </c>
      <c r="C590" s="76" t="s">
        <v>1419</v>
      </c>
      <c r="D590" s="77" t="s">
        <v>1821</v>
      </c>
      <c r="E590" s="78" t="s">
        <v>903</v>
      </c>
      <c r="F590" s="77" t="s">
        <v>909</v>
      </c>
      <c r="G590" s="79" t="s">
        <v>1958</v>
      </c>
      <c r="H590" s="80">
        <v>1037236028</v>
      </c>
      <c r="I590" s="81">
        <v>5017400</v>
      </c>
      <c r="J590" s="81">
        <v>24418013</v>
      </c>
      <c r="K590" s="74" t="s">
        <v>812</v>
      </c>
      <c r="L590" s="82" t="s">
        <v>2837</v>
      </c>
      <c r="M590" s="83" t="s">
        <v>1823</v>
      </c>
      <c r="N590" s="138" t="e" cm="1">
        <f t="array" ref="N590">_xlfn.XLOOKUP(Contrato[[#This Row],[SUPERVISOR TITULAR]],#REF!,#REF!,"",0)</f>
        <v>#REF!</v>
      </c>
      <c r="O590" s="83" t="s">
        <v>1824</v>
      </c>
      <c r="P590" s="84" t="e" cm="1">
        <f t="array" ref="P590">_xlfn.XLOOKUP(Contrato[[#This Row],[SUPERVISOR SUPLENTE ]],#REF!,#REF!,"",0)</f>
        <v>#REF!</v>
      </c>
      <c r="Q590" s="85">
        <v>647</v>
      </c>
      <c r="R590" s="86" t="e">
        <f>IF(Contrato[[#This Row],[CDP]]="", "", _xlfn.LET(_xlpm.resultado, _xlfn.XLOOKUP(Contrato[[#This Row],[CDP]],#REF!,#REF!, "", 0), IF(_xlpm.resultado=0, "", _xlpm.resultado)))</f>
        <v>#REF!</v>
      </c>
      <c r="S590" s="87" t="e">
        <f>SUMIF(#REF!,Contrato[[#This Row],[CDP]],#REF!)</f>
        <v>#REF!</v>
      </c>
      <c r="T590" s="88" t="e" cm="1">
        <f t="array" ref="T590">_xlfn.XLOOKUP(Contrato[[#This Row],[CDP]],#REF!,#REF!,_xlfn.XLOOKUP(Contrato[[#This Row],[CDP]],#REF!,#REF!,"",0),0)</f>
        <v>#REF!</v>
      </c>
      <c r="U590" s="89" t="e" cm="1">
        <f t="array" ref="U590">+_xlfn.XLOOKUP(Contrato[[#This Row],[RCP]],#REF!,#REF!,"",0)</f>
        <v>#REF!</v>
      </c>
      <c r="V590" s="90" t="e">
        <f>SUMIF(#REF!,Contrato[[#This Row],[RCP]],#REF!)</f>
        <v>#REF!</v>
      </c>
      <c r="W590" s="91">
        <v>46234</v>
      </c>
      <c r="X590" s="92" t="e" cm="1">
        <f t="array" ref="X590">+_xlfn.XLOOKUP(Contrato[[#This Row],[CONTRATO]],#REF!,#REF!,0)</f>
        <v>#REF!</v>
      </c>
      <c r="Y590" s="91" t="s">
        <v>1935</v>
      </c>
      <c r="Z590" s="93">
        <v>46238</v>
      </c>
      <c r="AA590" s="94" t="e" cm="1">
        <f t="array" ref="AA590">+_xlfn.XLOOKUP(Contrato[[#This Row],[CONTRATO]],#REF!,#REF!,0,0)</f>
        <v>#REF!</v>
      </c>
      <c r="AB590" s="95">
        <v>46387</v>
      </c>
      <c r="AC590" s="96" t="e" cm="1">
        <f t="array" ref="AC590">+_xlfn.XLOOKUP(Contrato[[#This Row],[CONTRATO]],#REF!,#REF!,0)</f>
        <v>#REF!</v>
      </c>
      <c r="AD590" s="132" t="e" cm="1">
        <f t="array" ref="AD590">+_xlfn.XLOOKUP(Contrato[[#This Row],[CONTRATO]],#REF!,#REF!,0)</f>
        <v>#REF!</v>
      </c>
      <c r="AE590" s="130" t="s">
        <v>2846</v>
      </c>
      <c r="AF590" s="78" t="s">
        <v>2755</v>
      </c>
    </row>
    <row r="591" spans="1:32" ht="35.25" customHeight="1" x14ac:dyDescent="0.3">
      <c r="A591" s="74">
        <v>586</v>
      </c>
      <c r="B591" s="75">
        <v>538</v>
      </c>
      <c r="C591" s="76" t="s">
        <v>1418</v>
      </c>
      <c r="D591" s="77" t="s">
        <v>1821</v>
      </c>
      <c r="E591" s="78" t="s">
        <v>903</v>
      </c>
      <c r="F591" s="77" t="s">
        <v>909</v>
      </c>
      <c r="G591" s="79" t="s">
        <v>1956</v>
      </c>
      <c r="H591" s="80">
        <v>1028029120</v>
      </c>
      <c r="I591" s="81">
        <v>3583800</v>
      </c>
      <c r="J591" s="81">
        <v>17441160</v>
      </c>
      <c r="K591" s="74" t="s">
        <v>812</v>
      </c>
      <c r="L591" s="82" t="s">
        <v>2837</v>
      </c>
      <c r="M591" s="83" t="s">
        <v>1729</v>
      </c>
      <c r="N591" s="138" t="e" cm="1">
        <f t="array" ref="N591">_xlfn.XLOOKUP(Contrato[[#This Row],[SUPERVISOR TITULAR]],#REF!,#REF!,"",0)</f>
        <v>#REF!</v>
      </c>
      <c r="O591" s="83" t="s">
        <v>1832</v>
      </c>
      <c r="P591" s="84" t="e" cm="1">
        <f t="array" ref="P591">_xlfn.XLOOKUP(Contrato[[#This Row],[SUPERVISOR SUPLENTE ]],#REF!,#REF!,"",0)</f>
        <v>#REF!</v>
      </c>
      <c r="Q591" s="85">
        <v>646</v>
      </c>
      <c r="R591" s="86" t="e">
        <f>IF(Contrato[[#This Row],[CDP]]="", "", _xlfn.LET(_xlpm.resultado, _xlfn.XLOOKUP(Contrato[[#This Row],[CDP]],#REF!,#REF!, "", 0), IF(_xlpm.resultado=0, "", _xlpm.resultado)))</f>
        <v>#REF!</v>
      </c>
      <c r="S591" s="87" t="e">
        <f>SUMIF(#REF!,Contrato[[#This Row],[CDP]],#REF!)</f>
        <v>#REF!</v>
      </c>
      <c r="T591" s="88" t="e" cm="1">
        <f t="array" ref="T591">_xlfn.XLOOKUP(Contrato[[#This Row],[CDP]],#REF!,#REF!,_xlfn.XLOOKUP(Contrato[[#This Row],[CDP]],#REF!,#REF!,"",0),0)</f>
        <v>#REF!</v>
      </c>
      <c r="U591" s="89" t="e" cm="1">
        <f t="array" ref="U591">+_xlfn.XLOOKUP(Contrato[[#This Row],[RCP]],#REF!,#REF!,"",0)</f>
        <v>#REF!</v>
      </c>
      <c r="V591" s="90" t="e">
        <f>SUMIF(#REF!,Contrato[[#This Row],[RCP]],#REF!)</f>
        <v>#REF!</v>
      </c>
      <c r="W591" s="91">
        <v>46234</v>
      </c>
      <c r="X591" s="92" t="e" cm="1">
        <f t="array" ref="X591">+_xlfn.XLOOKUP(Contrato[[#This Row],[CONTRATO]],#REF!,#REF!,0)</f>
        <v>#REF!</v>
      </c>
      <c r="Y591" s="91" t="s">
        <v>1935</v>
      </c>
      <c r="Z591" s="93">
        <v>46238</v>
      </c>
      <c r="AA591" s="94" t="e" cm="1">
        <f t="array" ref="AA591">+_xlfn.XLOOKUP(Contrato[[#This Row],[CONTRATO]],#REF!,#REF!,0,0)</f>
        <v>#REF!</v>
      </c>
      <c r="AB591" s="95">
        <v>46387</v>
      </c>
      <c r="AC591" s="96" t="e" cm="1">
        <f t="array" ref="AC591">+_xlfn.XLOOKUP(Contrato[[#This Row],[CONTRATO]],#REF!,#REF!,0)</f>
        <v>#REF!</v>
      </c>
      <c r="AD591" s="132" t="e" cm="1">
        <f t="array" ref="AD591">+_xlfn.XLOOKUP(Contrato[[#This Row],[CONTRATO]],#REF!,#REF!,0)</f>
        <v>#REF!</v>
      </c>
      <c r="AE591" s="130" t="s">
        <v>2847</v>
      </c>
      <c r="AF591" s="78" t="s">
        <v>2755</v>
      </c>
    </row>
    <row r="592" spans="1:32" ht="35.25" customHeight="1" x14ac:dyDescent="0.3">
      <c r="A592" s="74">
        <v>605</v>
      </c>
      <c r="B592" s="75">
        <v>539</v>
      </c>
      <c r="C592" s="76" t="s">
        <v>1439</v>
      </c>
      <c r="D592" s="77" t="s">
        <v>1821</v>
      </c>
      <c r="E592" s="78" t="s">
        <v>903</v>
      </c>
      <c r="F592" s="77" t="s">
        <v>1036</v>
      </c>
      <c r="G592" s="79" t="s">
        <v>2848</v>
      </c>
      <c r="H592" s="80">
        <v>890900609</v>
      </c>
      <c r="I592" s="81">
        <v>0</v>
      </c>
      <c r="J592" s="81">
        <v>200000000</v>
      </c>
      <c r="K592" s="74" t="s">
        <v>812</v>
      </c>
      <c r="L592" s="82" t="s">
        <v>2837</v>
      </c>
      <c r="M592" s="83" t="s">
        <v>1827</v>
      </c>
      <c r="N592" s="138" t="e" cm="1">
        <f t="array" ref="N592">_xlfn.XLOOKUP(Contrato[[#This Row],[SUPERVISOR TITULAR]],#REF!,#REF!,"",0)</f>
        <v>#REF!</v>
      </c>
      <c r="O592" s="83" t="s">
        <v>1828</v>
      </c>
      <c r="P592" s="84" t="e" cm="1">
        <f t="array" ref="P592">_xlfn.XLOOKUP(Contrato[[#This Row],[SUPERVISOR SUPLENTE ]],#REF!,#REF!,"",0)</f>
        <v>#REF!</v>
      </c>
      <c r="Q592" s="85">
        <v>810</v>
      </c>
      <c r="R592" s="86" t="e">
        <f>IF(Contrato[[#This Row],[CDP]]="", "", _xlfn.LET(_xlpm.resultado, _xlfn.XLOOKUP(Contrato[[#This Row],[CDP]],#REF!,#REF!, "", 0), IF(_xlpm.resultado=0, "", _xlpm.resultado)))</f>
        <v>#REF!</v>
      </c>
      <c r="S592" s="87" t="e">
        <f>SUMIF(#REF!,Contrato[[#This Row],[CDP]],#REF!)</f>
        <v>#REF!</v>
      </c>
      <c r="T592" s="88" t="e" cm="1">
        <f t="array" ref="T592">_xlfn.XLOOKUP(Contrato[[#This Row],[CDP]],#REF!,#REF!,_xlfn.XLOOKUP(Contrato[[#This Row],[CDP]],#REF!,#REF!,"",0),0)</f>
        <v>#REF!</v>
      </c>
      <c r="U592" s="89" t="e" cm="1">
        <f t="array" ref="U592">+_xlfn.XLOOKUP(Contrato[[#This Row],[RCP]],#REF!,#REF!,"",0)</f>
        <v>#REF!</v>
      </c>
      <c r="V592" s="90" t="e">
        <f>SUMIF(#REF!,Contrato[[#This Row],[RCP]],#REF!)</f>
        <v>#REF!</v>
      </c>
      <c r="W592" s="91">
        <v>46234</v>
      </c>
      <c r="X592" s="92" t="e" cm="1">
        <f t="array" ref="X592">+_xlfn.XLOOKUP(Contrato[[#This Row],[CONTRATO]],#REF!,#REF!,0)</f>
        <v>#REF!</v>
      </c>
      <c r="Y592" s="91">
        <v>46238</v>
      </c>
      <c r="Z592" s="93">
        <v>46239</v>
      </c>
      <c r="AA592" s="94" t="e" cm="1">
        <f t="array" ref="AA592">+_xlfn.XLOOKUP(Contrato[[#This Row],[CONTRATO]],#REF!,#REF!,0,0)</f>
        <v>#REF!</v>
      </c>
      <c r="AB592" s="95">
        <v>46386</v>
      </c>
      <c r="AC592" s="96" t="e" cm="1">
        <f t="array" ref="AC592">+_xlfn.XLOOKUP(Contrato[[#This Row],[CONTRATO]],#REF!,#REF!,0)</f>
        <v>#REF!</v>
      </c>
      <c r="AD592" s="132" t="e" cm="1">
        <f t="array" ref="AD592">+_xlfn.XLOOKUP(Contrato[[#This Row],[CONTRATO]],#REF!,#REF!,0)</f>
        <v>#REF!</v>
      </c>
      <c r="AE592" s="130" t="s">
        <v>2849</v>
      </c>
      <c r="AF592" s="78" t="s">
        <v>1789</v>
      </c>
    </row>
    <row r="593" spans="1:32" ht="35.25" customHeight="1" x14ac:dyDescent="0.3">
      <c r="A593" s="74">
        <v>705</v>
      </c>
      <c r="B593" s="75">
        <v>540</v>
      </c>
      <c r="C593" s="76" t="s">
        <v>1466</v>
      </c>
      <c r="D593" s="77" t="s">
        <v>1801</v>
      </c>
      <c r="E593" s="78" t="s">
        <v>903</v>
      </c>
      <c r="F593" s="77" t="s">
        <v>909</v>
      </c>
      <c r="G593" s="79" t="s">
        <v>2850</v>
      </c>
      <c r="H593" s="80">
        <v>1035233648</v>
      </c>
      <c r="I593" s="81">
        <v>10034700</v>
      </c>
      <c r="J593" s="81">
        <v>53673500</v>
      </c>
      <c r="K593" s="129" t="s">
        <v>2833</v>
      </c>
      <c r="L593" s="82" t="s">
        <v>2837</v>
      </c>
      <c r="M593" s="83" t="s">
        <v>2450</v>
      </c>
      <c r="N593" s="138" t="e" cm="1">
        <f t="array" ref="N593">_xlfn.XLOOKUP(Contrato[[#This Row],[SUPERVISOR TITULAR]],#REF!,#REF!,"",0)</f>
        <v>#REF!</v>
      </c>
      <c r="O593" s="83" t="s">
        <v>2838</v>
      </c>
      <c r="P593" s="84" t="e" cm="1">
        <f t="array" ref="P593">_xlfn.XLOOKUP(Contrato[[#This Row],[SUPERVISOR SUPLENTE ]],#REF!,#REF!,"",0)</f>
        <v>#REF!</v>
      </c>
      <c r="Q593" s="85">
        <v>760</v>
      </c>
      <c r="R593" s="86" t="e">
        <f>IF(Contrato[[#This Row],[CDP]]="", "", _xlfn.LET(_xlpm.resultado, _xlfn.XLOOKUP(Contrato[[#This Row],[CDP]],#REF!,#REF!, "", 0), IF(_xlpm.resultado=0, "", _xlpm.resultado)))</f>
        <v>#REF!</v>
      </c>
      <c r="S593" s="87" t="e">
        <f>SUMIF(#REF!,Contrato[[#This Row],[CDP]],#REF!)</f>
        <v>#REF!</v>
      </c>
      <c r="T593" s="88" t="e" cm="1">
        <f t="array" ref="T593">_xlfn.XLOOKUP(Contrato[[#This Row],[CDP]],#REF!,#REF!,_xlfn.XLOOKUP(Contrato[[#This Row],[CDP]],#REF!,#REF!,"",0),0)</f>
        <v>#REF!</v>
      </c>
      <c r="U593" s="89" t="e" cm="1">
        <f t="array" ref="U593">+_xlfn.XLOOKUP(Contrato[[#This Row],[RCP]],#REF!,#REF!,"",0)</f>
        <v>#REF!</v>
      </c>
      <c r="V593" s="90" t="e">
        <f>SUMIF(#REF!,Contrato[[#This Row],[RCP]],#REF!)</f>
        <v>#REF!</v>
      </c>
      <c r="W593" s="91">
        <v>46253</v>
      </c>
      <c r="X593" s="92" t="e" cm="1">
        <f t="array" ref="X593">+_xlfn.XLOOKUP(Contrato[[#This Row],[CONTRATO]],#REF!,#REF!,0)</f>
        <v>#REF!</v>
      </c>
      <c r="Y593" s="91" t="s">
        <v>1935</v>
      </c>
      <c r="Z593" s="93">
        <v>46258</v>
      </c>
      <c r="AA593" s="94" t="e" cm="1">
        <f t="array" ref="AA593">+_xlfn.XLOOKUP(Contrato[[#This Row],[CONTRATO]],#REF!,#REF!,0,0)</f>
        <v>#REF!</v>
      </c>
      <c r="AB593" s="95">
        <v>46387</v>
      </c>
      <c r="AC593" s="96" t="e" cm="1">
        <f t="array" ref="AC593">+_xlfn.XLOOKUP(Contrato[[#This Row],[CONTRATO]],#REF!,#REF!,0)</f>
        <v>#REF!</v>
      </c>
      <c r="AD593" s="132" t="e" cm="1">
        <f t="array" ref="AD593">+_xlfn.XLOOKUP(Contrato[[#This Row],[CONTRATO]],#REF!,#REF!,0)</f>
        <v>#REF!</v>
      </c>
      <c r="AE593" s="137" t="s">
        <v>2851</v>
      </c>
      <c r="AF593" s="78" t="s">
        <v>1789</v>
      </c>
    </row>
    <row r="594" spans="1:32" ht="35.25" customHeight="1" x14ac:dyDescent="0.3">
      <c r="A594" s="74">
        <v>709</v>
      </c>
      <c r="B594" s="75">
        <v>541</v>
      </c>
      <c r="C594" s="76" t="s">
        <v>1021</v>
      </c>
      <c r="D594" s="77" t="s">
        <v>1801</v>
      </c>
      <c r="E594" s="78" t="s">
        <v>903</v>
      </c>
      <c r="F594" s="77" t="s">
        <v>909</v>
      </c>
      <c r="G594" s="79" t="s">
        <v>2452</v>
      </c>
      <c r="H594" s="80">
        <v>1039469202</v>
      </c>
      <c r="I594" s="81">
        <v>7884400</v>
      </c>
      <c r="J594" s="81">
        <v>39422000</v>
      </c>
      <c r="K594" s="74"/>
      <c r="L594" s="82" t="s">
        <v>2837</v>
      </c>
      <c r="M594" s="83" t="s">
        <v>2450</v>
      </c>
      <c r="N594" s="138" t="e" cm="1">
        <f t="array" ref="N594">_xlfn.XLOOKUP(Contrato[[#This Row],[SUPERVISOR TITULAR]],#REF!,#REF!,"",0)</f>
        <v>#REF!</v>
      </c>
      <c r="O594" s="83" t="s">
        <v>1978</v>
      </c>
      <c r="P594" s="84" t="e" cm="1">
        <f t="array" ref="P594">_xlfn.XLOOKUP(Contrato[[#This Row],[SUPERVISOR SUPLENTE ]],#REF!,#REF!,"",0)</f>
        <v>#REF!</v>
      </c>
      <c r="Q594" s="85">
        <v>804</v>
      </c>
      <c r="R594" s="86" t="e">
        <f>IF(Contrato[[#This Row],[CDP]]="", "", _xlfn.LET(_xlpm.resultado, _xlfn.XLOOKUP(Contrato[[#This Row],[CDP]],#REF!,#REF!, "", 0), IF(_xlpm.resultado=0, "", _xlpm.resultado)))</f>
        <v>#REF!</v>
      </c>
      <c r="S594" s="87" t="e">
        <f>SUMIF(#REF!,Contrato[[#This Row],[CDP]],#REF!)</f>
        <v>#REF!</v>
      </c>
      <c r="T594" s="88" t="e" cm="1">
        <f t="array" ref="T594">_xlfn.XLOOKUP(Contrato[[#This Row],[CDP]],#REF!,#REF!,_xlfn.XLOOKUP(Contrato[[#This Row],[CDP]],#REF!,#REF!,"",0),0)</f>
        <v>#REF!</v>
      </c>
      <c r="U594" s="89" t="e" cm="1">
        <f t="array" ref="U594">+_xlfn.XLOOKUP(Contrato[[#This Row],[RCP]],#REF!,#REF!,"",0)</f>
        <v>#REF!</v>
      </c>
      <c r="V594" s="90" t="e">
        <f>SUMIF(#REF!,Contrato[[#This Row],[RCP]],#REF!)</f>
        <v>#REF!</v>
      </c>
      <c r="W594" s="91">
        <v>46247</v>
      </c>
      <c r="X594" s="92" t="e" cm="1">
        <f t="array" ref="X594">+_xlfn.XLOOKUP(Contrato[[#This Row],[CONTRATO]],#REF!,#REF!,0)</f>
        <v>#REF!</v>
      </c>
      <c r="Y594" s="91" t="s">
        <v>1935</v>
      </c>
      <c r="Z594" s="93">
        <v>46252</v>
      </c>
      <c r="AA594" s="94" t="e" cm="1">
        <f t="array" ref="AA594">+_xlfn.XLOOKUP(Contrato[[#This Row],[CONTRATO]],#REF!,#REF!,0,0)</f>
        <v>#REF!</v>
      </c>
      <c r="AB594" s="95">
        <v>46387</v>
      </c>
      <c r="AC594" s="96" t="e" cm="1">
        <f t="array" ref="AC594">+_xlfn.XLOOKUP(Contrato[[#This Row],[CONTRATO]],#REF!,#REF!,0)</f>
        <v>#REF!</v>
      </c>
      <c r="AD594" s="132" t="e" cm="1">
        <f t="array" ref="AD594">+_xlfn.XLOOKUP(Contrato[[#This Row],[CONTRATO]],#REF!,#REF!,0)</f>
        <v>#REF!</v>
      </c>
      <c r="AE594" s="130" t="s">
        <v>2852</v>
      </c>
      <c r="AF594" s="78" t="s">
        <v>1789</v>
      </c>
    </row>
    <row r="595" spans="1:32" ht="35.25" customHeight="1" x14ac:dyDescent="0.3">
      <c r="A595" s="74">
        <v>476</v>
      </c>
      <c r="B595" s="75">
        <v>542</v>
      </c>
      <c r="C595" s="76" t="s">
        <v>1310</v>
      </c>
      <c r="D595" s="77" t="s">
        <v>1778</v>
      </c>
      <c r="E595" s="78" t="s">
        <v>903</v>
      </c>
      <c r="F595" s="77" t="s">
        <v>1013</v>
      </c>
      <c r="G595" s="79" t="s">
        <v>2853</v>
      </c>
      <c r="H595" s="80">
        <v>800019166</v>
      </c>
      <c r="I595" s="81">
        <v>0</v>
      </c>
      <c r="J595" s="81">
        <v>2965011073</v>
      </c>
      <c r="K595" s="185" t="s">
        <v>2854</v>
      </c>
      <c r="L595" s="82" t="s">
        <v>2837</v>
      </c>
      <c r="M595" s="83" t="s">
        <v>2307</v>
      </c>
      <c r="N595" s="138" t="e" cm="1">
        <f t="array" ref="N595">_xlfn.XLOOKUP(Contrato[[#This Row],[SUPERVISOR TITULAR]],#REF!,#REF!,"",0)</f>
        <v>#REF!</v>
      </c>
      <c r="O595" s="83" t="s">
        <v>2343</v>
      </c>
      <c r="P595" s="84" t="e" cm="1">
        <f t="array" ref="P595">_xlfn.XLOOKUP(Contrato[[#This Row],[SUPERVISOR SUPLENTE ]],#REF!,#REF!,"",0)</f>
        <v>#REF!</v>
      </c>
      <c r="Q595" s="85">
        <v>822</v>
      </c>
      <c r="R595" s="86" t="e">
        <f>IF(Contrato[[#This Row],[CDP]]="", "", _xlfn.LET(_xlpm.resultado, _xlfn.XLOOKUP(Contrato[[#This Row],[CDP]],#REF!,#REF!, "", 0), IF(_xlpm.resultado=0, "", _xlpm.resultado)))</f>
        <v>#REF!</v>
      </c>
      <c r="S595" s="87" t="e">
        <f>SUMIF(#REF!,Contrato[[#This Row],[CDP]],#REF!)</f>
        <v>#REF!</v>
      </c>
      <c r="T595" s="88" t="e" cm="1">
        <f t="array" ref="T595">_xlfn.XLOOKUP(Contrato[[#This Row],[CDP]],#REF!,#REF!,_xlfn.XLOOKUP(Contrato[[#This Row],[CDP]],#REF!,#REF!,"",0),0)</f>
        <v>#REF!</v>
      </c>
      <c r="U595" s="89" t="e" cm="1">
        <f t="array" ref="U595">+_xlfn.XLOOKUP(Contrato[[#This Row],[RCP]],#REF!,#REF!,"",0)</f>
        <v>#REF!</v>
      </c>
      <c r="V595" s="90" t="e">
        <f>SUMIF(#REF!,Contrato[[#This Row],[RCP]],#REF!)</f>
        <v>#REF!</v>
      </c>
      <c r="W595" s="91">
        <v>46238</v>
      </c>
      <c r="X595" s="92" t="e" cm="1">
        <f t="array" ref="X595">+_xlfn.XLOOKUP(Contrato[[#This Row],[CONTRATO]],#REF!,#REF!,0)</f>
        <v>#REF!</v>
      </c>
      <c r="Y595" s="91">
        <v>46247</v>
      </c>
      <c r="Z595" s="93">
        <v>46247</v>
      </c>
      <c r="AA595" s="94" t="e" cm="1">
        <f t="array" ref="AA595">+_xlfn.XLOOKUP(Contrato[[#This Row],[CONTRATO]],#REF!,#REF!,0,0)</f>
        <v>#REF!</v>
      </c>
      <c r="AB595" s="95">
        <v>46339</v>
      </c>
      <c r="AC595" s="96" t="e" cm="1">
        <f t="array" ref="AC595">+_xlfn.XLOOKUP(Contrato[[#This Row],[CONTRATO]],#REF!,#REF!,0)</f>
        <v>#REF!</v>
      </c>
      <c r="AD595" s="132" t="e" cm="1">
        <f t="array" ref="AD595">+_xlfn.XLOOKUP(Contrato[[#This Row],[CONTRATO]],#REF!,#REF!,0)</f>
        <v>#REF!</v>
      </c>
      <c r="AE595" s="130" t="s">
        <v>2855</v>
      </c>
      <c r="AF595" s="78" t="s">
        <v>2577</v>
      </c>
    </row>
    <row r="596" spans="1:32" ht="35.25" customHeight="1" x14ac:dyDescent="0.3">
      <c r="A596" s="74">
        <v>708</v>
      </c>
      <c r="B596" s="75">
        <v>543</v>
      </c>
      <c r="C596" s="76" t="s">
        <v>1024</v>
      </c>
      <c r="D596" s="77" t="s">
        <v>1801</v>
      </c>
      <c r="E596" s="78" t="s">
        <v>903</v>
      </c>
      <c r="F596" s="77" t="s">
        <v>909</v>
      </c>
      <c r="G596" s="79" t="s">
        <v>1967</v>
      </c>
      <c r="H596" s="80">
        <v>1036955622</v>
      </c>
      <c r="I596" s="81">
        <v>10034700</v>
      </c>
      <c r="J596" s="81">
        <v>53673500</v>
      </c>
      <c r="K596" s="129" t="s">
        <v>2833</v>
      </c>
      <c r="L596" s="82" t="s">
        <v>2837</v>
      </c>
      <c r="M596" s="83" t="s">
        <v>1978</v>
      </c>
      <c r="N596" s="138" t="e" cm="1">
        <f t="array" ref="N596">_xlfn.XLOOKUP(Contrato[[#This Row],[SUPERVISOR TITULAR]],#REF!,#REF!,"",0)</f>
        <v>#REF!</v>
      </c>
      <c r="O596" s="83" t="s">
        <v>1750</v>
      </c>
      <c r="P596" s="84" t="e" cm="1">
        <f t="array" ref="P596">_xlfn.XLOOKUP(Contrato[[#This Row],[SUPERVISOR SUPLENTE ]],#REF!,#REF!,"",0)</f>
        <v>#REF!</v>
      </c>
      <c r="Q596" s="85">
        <v>757</v>
      </c>
      <c r="R596" s="86" t="e">
        <f>IF(Contrato[[#This Row],[CDP]]="", "", _xlfn.LET(_xlpm.resultado, _xlfn.XLOOKUP(Contrato[[#This Row],[CDP]],#REF!,#REF!, "", 0), IF(_xlpm.resultado=0, "", _xlpm.resultado)))</f>
        <v>#REF!</v>
      </c>
      <c r="S596" s="87" t="e">
        <f>SUMIF(#REF!,Contrato[[#This Row],[CDP]],#REF!)</f>
        <v>#REF!</v>
      </c>
      <c r="T596" s="88" t="e" cm="1">
        <f t="array" ref="T596">_xlfn.XLOOKUP(Contrato[[#This Row],[CDP]],#REF!,#REF!,_xlfn.XLOOKUP(Contrato[[#This Row],[CDP]],#REF!,#REF!,"",0),0)</f>
        <v>#REF!</v>
      </c>
      <c r="U596" s="89" t="e" cm="1">
        <f t="array" ref="U596">+_xlfn.XLOOKUP(Contrato[[#This Row],[RCP]],#REF!,#REF!,"",0)</f>
        <v>#REF!</v>
      </c>
      <c r="V596" s="90" t="e">
        <f>SUMIF(#REF!,Contrato[[#This Row],[RCP]],#REF!)</f>
        <v>#REF!</v>
      </c>
      <c r="W596" s="91">
        <v>46238</v>
      </c>
      <c r="X596" s="92" t="e" cm="1">
        <f t="array" ref="X596">+_xlfn.XLOOKUP(Contrato[[#This Row],[CONTRATO]],#REF!,#REF!,0)</f>
        <v>#REF!</v>
      </c>
      <c r="Y596" s="91" t="s">
        <v>1935</v>
      </c>
      <c r="Z596" s="93">
        <v>46239</v>
      </c>
      <c r="AA596" s="94" t="e" cm="1">
        <f t="array" ref="AA596">+_xlfn.XLOOKUP(Contrato[[#This Row],[CONTRATO]],#REF!,#REF!,0,0)</f>
        <v>#REF!</v>
      </c>
      <c r="AB596" s="95">
        <v>46387</v>
      </c>
      <c r="AC596" s="96" t="e" cm="1">
        <f t="array" ref="AC596">+_xlfn.XLOOKUP(Contrato[[#This Row],[CONTRATO]],#REF!,#REF!,0)</f>
        <v>#REF!</v>
      </c>
      <c r="AD596" s="132" t="e" cm="1">
        <f t="array" ref="AD596">+_xlfn.XLOOKUP(Contrato[[#This Row],[CONTRATO]],#REF!,#REF!,0)</f>
        <v>#REF!</v>
      </c>
      <c r="AE596" s="137" t="s">
        <v>2856</v>
      </c>
      <c r="AF596" s="78" t="s">
        <v>1789</v>
      </c>
    </row>
    <row r="597" spans="1:32" ht="35.25" customHeight="1" x14ac:dyDescent="0.3">
      <c r="A597" s="74">
        <v>599</v>
      </c>
      <c r="B597" s="75">
        <v>544</v>
      </c>
      <c r="C597" s="76" t="s">
        <v>1433</v>
      </c>
      <c r="D597" s="77" t="s">
        <v>22</v>
      </c>
      <c r="E597" s="78" t="s">
        <v>903</v>
      </c>
      <c r="F597" s="77" t="s">
        <v>884</v>
      </c>
      <c r="G597" s="79" t="s">
        <v>1744</v>
      </c>
      <c r="H597" s="80">
        <v>900285704</v>
      </c>
      <c r="I597" s="81">
        <v>0</v>
      </c>
      <c r="J597" s="81">
        <v>450000000</v>
      </c>
      <c r="K597" s="74" t="s">
        <v>812</v>
      </c>
      <c r="L597" s="82" t="s">
        <v>2857</v>
      </c>
      <c r="M597" s="83" t="s">
        <v>1750</v>
      </c>
      <c r="N597" s="138" t="e" cm="1">
        <f t="array" ref="N597">_xlfn.XLOOKUP(Contrato[[#This Row],[SUPERVISOR TITULAR]],#REF!,#REF!,"",0)</f>
        <v>#REF!</v>
      </c>
      <c r="O597" s="83" t="s">
        <v>1729</v>
      </c>
      <c r="P597" s="84" t="e" cm="1">
        <f t="array" ref="P597">_xlfn.XLOOKUP(Contrato[[#This Row],[SUPERVISOR SUPLENTE ]],#REF!,#REF!,"",0)</f>
        <v>#REF!</v>
      </c>
      <c r="Q597" s="85">
        <v>821</v>
      </c>
      <c r="R597" s="86" t="e">
        <f>IF(Contrato[[#This Row],[CDP]]="", "", _xlfn.LET(_xlpm.resultado, _xlfn.XLOOKUP(Contrato[[#This Row],[CDP]],#REF!,#REF!, "", 0), IF(_xlpm.resultado=0, "", _xlpm.resultado)))</f>
        <v>#REF!</v>
      </c>
      <c r="S597" s="87" t="e">
        <f>SUMIF(#REF!,Contrato[[#This Row],[CDP]],#REF!)</f>
        <v>#REF!</v>
      </c>
      <c r="T597" s="88" t="e" cm="1">
        <f t="array" ref="T597">_xlfn.XLOOKUP(Contrato[[#This Row],[CDP]],#REF!,#REF!,_xlfn.XLOOKUP(Contrato[[#This Row],[CDP]],#REF!,#REF!,"",0),0)</f>
        <v>#REF!</v>
      </c>
      <c r="U597" s="89" t="e" cm="1">
        <f t="array" ref="U597">+_xlfn.XLOOKUP(Contrato[[#This Row],[RCP]],#REF!,#REF!,"",0)</f>
        <v>#REF!</v>
      </c>
      <c r="V597" s="90" t="e">
        <f>SUMIF(#REF!,Contrato[[#This Row],[RCP]],#REF!)</f>
        <v>#REF!</v>
      </c>
      <c r="W597" s="91">
        <v>46240</v>
      </c>
      <c r="X597" s="92" t="e" cm="1">
        <f t="array" ref="X597">+_xlfn.XLOOKUP(Contrato[[#This Row],[CONTRATO]],#REF!,#REF!,0)</f>
        <v>#REF!</v>
      </c>
      <c r="Y597" s="91">
        <v>46252</v>
      </c>
      <c r="Z597" s="93">
        <v>46252</v>
      </c>
      <c r="AA597" s="94" t="e" cm="1">
        <f t="array" ref="AA597">+_xlfn.XLOOKUP(Contrato[[#This Row],[CONTRATO]],#REF!,#REF!,0,0)</f>
        <v>#REF!</v>
      </c>
      <c r="AB597" s="95">
        <v>46386</v>
      </c>
      <c r="AC597" s="96" t="e" cm="1">
        <f t="array" ref="AC597">+_xlfn.XLOOKUP(Contrato[[#This Row],[CONTRATO]],#REF!,#REF!,0)</f>
        <v>#REF!</v>
      </c>
      <c r="AD597" s="132" t="e" cm="1">
        <f t="array" ref="AD597">+_xlfn.XLOOKUP(Contrato[[#This Row],[CONTRATO]],#REF!,#REF!,0)</f>
        <v>#REF!</v>
      </c>
      <c r="AE597" s="137" t="s">
        <v>2858</v>
      </c>
      <c r="AF597" s="78" t="s">
        <v>1789</v>
      </c>
    </row>
    <row r="598" spans="1:32" ht="35.25" customHeight="1" x14ac:dyDescent="0.3">
      <c r="A598" s="74">
        <v>642</v>
      </c>
      <c r="B598" s="75">
        <v>545</v>
      </c>
      <c r="C598" s="76" t="s">
        <v>1357</v>
      </c>
      <c r="D598" s="77" t="s">
        <v>22</v>
      </c>
      <c r="E598" s="78" t="s">
        <v>903</v>
      </c>
      <c r="F598" s="77" t="s">
        <v>909</v>
      </c>
      <c r="G598" s="79" t="s">
        <v>2550</v>
      </c>
      <c r="H598" s="80">
        <v>98453390</v>
      </c>
      <c r="I598" s="81">
        <v>7884400</v>
      </c>
      <c r="J598" s="81">
        <v>38370747</v>
      </c>
      <c r="K598" s="74" t="s">
        <v>812</v>
      </c>
      <c r="L598" s="82" t="s">
        <v>2857</v>
      </c>
      <c r="M598" s="83" t="s">
        <v>1818</v>
      </c>
      <c r="N598" s="138" t="e" cm="1">
        <f t="array" ref="N598">_xlfn.XLOOKUP(Contrato[[#This Row],[SUPERVISOR TITULAR]],#REF!,#REF!,"",0)</f>
        <v>#REF!</v>
      </c>
      <c r="O598" s="83" t="s">
        <v>1855</v>
      </c>
      <c r="P598" s="84" t="e" cm="1">
        <f t="array" ref="P598">_xlfn.XLOOKUP(Contrato[[#This Row],[SUPERVISOR SUPLENTE ]],#REF!,#REF!,"",0)</f>
        <v>#REF!</v>
      </c>
      <c r="Q598" s="85">
        <v>715</v>
      </c>
      <c r="R598" s="86" t="e">
        <f>IF(Contrato[[#This Row],[CDP]]="", "", _xlfn.LET(_xlpm.resultado, _xlfn.XLOOKUP(Contrato[[#This Row],[CDP]],#REF!,#REF!, "", 0), IF(_xlpm.resultado=0, "", _xlpm.resultado)))</f>
        <v>#REF!</v>
      </c>
      <c r="S598" s="87" t="e">
        <f>SUMIF(#REF!,Contrato[[#This Row],[CDP]],#REF!)</f>
        <v>#REF!</v>
      </c>
      <c r="T598" s="88" t="e" cm="1">
        <f t="array" ref="T598">_xlfn.XLOOKUP(Contrato[[#This Row],[CDP]],#REF!,#REF!,_xlfn.XLOOKUP(Contrato[[#This Row],[CDP]],#REF!,#REF!,"",0),0)</f>
        <v>#REF!</v>
      </c>
      <c r="U598" s="89" t="e" cm="1">
        <f t="array" ref="U598">+_xlfn.XLOOKUP(Contrato[[#This Row],[RCP]],#REF!,#REF!,"",0)</f>
        <v>#REF!</v>
      </c>
      <c r="V598" s="90" t="e">
        <f>SUMIF(#REF!,Contrato[[#This Row],[RCP]],#REF!)</f>
        <v>#REF!</v>
      </c>
      <c r="W598" s="91">
        <v>46239</v>
      </c>
      <c r="X598" s="92" t="e" cm="1">
        <f t="array" ref="X598">+_xlfn.XLOOKUP(Contrato[[#This Row],[CONTRATO]],#REF!,#REF!,0)</f>
        <v>#REF!</v>
      </c>
      <c r="Y598" s="91" t="s">
        <v>1935</v>
      </c>
      <c r="Z598" s="93">
        <v>46244</v>
      </c>
      <c r="AA598" s="94" t="e" cm="1">
        <f t="array" ref="AA598">+_xlfn.XLOOKUP(Contrato[[#This Row],[CONTRATO]],#REF!,#REF!,0,0)</f>
        <v>#REF!</v>
      </c>
      <c r="AB598" s="95">
        <v>46387</v>
      </c>
      <c r="AC598" s="96" t="e" cm="1">
        <f t="array" ref="AC598">+_xlfn.XLOOKUP(Contrato[[#This Row],[CONTRATO]],#REF!,#REF!,0)</f>
        <v>#REF!</v>
      </c>
      <c r="AD598" s="132" t="e" cm="1">
        <f t="array" ref="AD598">+_xlfn.XLOOKUP(Contrato[[#This Row],[CONTRATO]],#REF!,#REF!,0)</f>
        <v>#REF!</v>
      </c>
      <c r="AE598" s="137" t="s">
        <v>2859</v>
      </c>
      <c r="AF598" s="78" t="s">
        <v>2755</v>
      </c>
    </row>
    <row r="599" spans="1:32" ht="35.25" customHeight="1" x14ac:dyDescent="0.3">
      <c r="A599" s="74">
        <v>643</v>
      </c>
      <c r="B599" s="75">
        <v>546</v>
      </c>
      <c r="C599" s="76" t="s">
        <v>1356</v>
      </c>
      <c r="D599" s="77" t="s">
        <v>22</v>
      </c>
      <c r="E599" s="78" t="s">
        <v>903</v>
      </c>
      <c r="F599" s="77" t="s">
        <v>909</v>
      </c>
      <c r="G599" s="79" t="s">
        <v>2544</v>
      </c>
      <c r="H599" s="80">
        <v>39200807</v>
      </c>
      <c r="I599" s="81">
        <v>7884400</v>
      </c>
      <c r="J599" s="81">
        <v>38370747</v>
      </c>
      <c r="K599" s="74" t="s">
        <v>812</v>
      </c>
      <c r="L599" s="82" t="s">
        <v>2857</v>
      </c>
      <c r="M599" s="83" t="s">
        <v>1729</v>
      </c>
      <c r="N599" s="138" t="e" cm="1">
        <f t="array" ref="N599">_xlfn.XLOOKUP(Contrato[[#This Row],[SUPERVISOR TITULAR]],#REF!,#REF!,"",0)</f>
        <v>#REF!</v>
      </c>
      <c r="O599" s="83" t="s">
        <v>1731</v>
      </c>
      <c r="P599" s="84" t="e" cm="1">
        <f t="array" ref="P599">_xlfn.XLOOKUP(Contrato[[#This Row],[SUPERVISOR SUPLENTE ]],#REF!,#REF!,"",0)</f>
        <v>#REF!</v>
      </c>
      <c r="Q599" s="85">
        <v>720</v>
      </c>
      <c r="R599" s="86" t="e">
        <f>IF(Contrato[[#This Row],[CDP]]="", "", _xlfn.LET(_xlpm.resultado, _xlfn.XLOOKUP(Contrato[[#This Row],[CDP]],#REF!,#REF!, "", 0), IF(_xlpm.resultado=0, "", _xlpm.resultado)))</f>
        <v>#REF!</v>
      </c>
      <c r="S599" s="87" t="e">
        <f>SUMIF(#REF!,Contrato[[#This Row],[CDP]],#REF!)</f>
        <v>#REF!</v>
      </c>
      <c r="T599" s="88" t="e" cm="1">
        <f t="array" ref="T599">_xlfn.XLOOKUP(Contrato[[#This Row],[CDP]],#REF!,#REF!,_xlfn.XLOOKUP(Contrato[[#This Row],[CDP]],#REF!,#REF!,"",0),0)</f>
        <v>#REF!</v>
      </c>
      <c r="U599" s="89" t="e" cm="1">
        <f t="array" ref="U599">+_xlfn.XLOOKUP(Contrato[[#This Row],[RCP]],#REF!,#REF!,"",0)</f>
        <v>#REF!</v>
      </c>
      <c r="V599" s="90" t="e">
        <f>SUMIF(#REF!,Contrato[[#This Row],[RCP]],#REF!)</f>
        <v>#REF!</v>
      </c>
      <c r="W599" s="91">
        <v>46239</v>
      </c>
      <c r="X599" s="92" t="e" cm="1">
        <f t="array" ref="X599">+_xlfn.XLOOKUP(Contrato[[#This Row],[CONTRATO]],#REF!,#REF!,0)</f>
        <v>#REF!</v>
      </c>
      <c r="Y599" s="91" t="s">
        <v>1935</v>
      </c>
      <c r="Z599" s="93">
        <v>46244</v>
      </c>
      <c r="AA599" s="94" t="e" cm="1">
        <f t="array" ref="AA599">+_xlfn.XLOOKUP(Contrato[[#This Row],[CONTRATO]],#REF!,#REF!,0,0)</f>
        <v>#REF!</v>
      </c>
      <c r="AB599" s="95">
        <v>46387</v>
      </c>
      <c r="AC599" s="96" t="e" cm="1">
        <f t="array" ref="AC599">+_xlfn.XLOOKUP(Contrato[[#This Row],[CONTRATO]],#REF!,#REF!,0)</f>
        <v>#REF!</v>
      </c>
      <c r="AD599" s="132" t="e" cm="1">
        <f t="array" ref="AD599">+_xlfn.XLOOKUP(Contrato[[#This Row],[CONTRATO]],#REF!,#REF!,0)</f>
        <v>#REF!</v>
      </c>
      <c r="AE599" s="130" t="s">
        <v>2860</v>
      </c>
      <c r="AF599" s="78" t="s">
        <v>2755</v>
      </c>
    </row>
    <row r="600" spans="1:32" ht="35.25" customHeight="1" x14ac:dyDescent="0.3">
      <c r="A600" s="74">
        <v>634</v>
      </c>
      <c r="B600" s="75">
        <v>547</v>
      </c>
      <c r="C600" s="76" t="s">
        <v>922</v>
      </c>
      <c r="D600" s="77" t="s">
        <v>22</v>
      </c>
      <c r="E600" s="78" t="s">
        <v>903</v>
      </c>
      <c r="F600" s="77" t="s">
        <v>909</v>
      </c>
      <c r="G600" s="79" t="s">
        <v>2861</v>
      </c>
      <c r="H600" s="80">
        <v>15439600</v>
      </c>
      <c r="I600" s="81">
        <v>3583800</v>
      </c>
      <c r="J600" s="81">
        <v>17680080</v>
      </c>
      <c r="K600" s="74" t="s">
        <v>812</v>
      </c>
      <c r="L600" s="82" t="s">
        <v>2857</v>
      </c>
      <c r="M600" s="83" t="s">
        <v>1729</v>
      </c>
      <c r="N600" s="138" t="e" cm="1">
        <f t="array" ref="N600">_xlfn.XLOOKUP(Contrato[[#This Row],[SUPERVISOR TITULAR]],#REF!,#REF!,"",0)</f>
        <v>#REF!</v>
      </c>
      <c r="O600" s="83" t="s">
        <v>1725</v>
      </c>
      <c r="P600" s="84" t="e" cm="1">
        <f t="array" ref="P600">_xlfn.XLOOKUP(Contrato[[#This Row],[SUPERVISOR SUPLENTE ]],#REF!,#REF!,"",0)</f>
        <v>#REF!</v>
      </c>
      <c r="Q600" s="85">
        <v>755</v>
      </c>
      <c r="R600" s="86" t="e">
        <f>IF(Contrato[[#This Row],[CDP]]="", "", _xlfn.LET(_xlpm.resultado, _xlfn.XLOOKUP(Contrato[[#This Row],[CDP]],#REF!,#REF!, "", 0), IF(_xlpm.resultado=0, "", _xlpm.resultado)))</f>
        <v>#REF!</v>
      </c>
      <c r="S600" s="87" t="e">
        <f>SUMIF(#REF!,Contrato[[#This Row],[CDP]],#REF!)</f>
        <v>#REF!</v>
      </c>
      <c r="T600" s="88" t="e" cm="1">
        <f t="array" ref="T600">_xlfn.XLOOKUP(Contrato[[#This Row],[CDP]],#REF!,#REF!,_xlfn.XLOOKUP(Contrato[[#This Row],[CDP]],#REF!,#REF!,"",0),0)</f>
        <v>#REF!</v>
      </c>
      <c r="U600" s="89" t="e" cm="1">
        <f t="array" ref="U600">+_xlfn.XLOOKUP(Contrato[[#This Row],[RCP]],#REF!,#REF!,"",0)</f>
        <v>#REF!</v>
      </c>
      <c r="V600" s="90" t="e">
        <f>SUMIF(#REF!,Contrato[[#This Row],[RCP]],#REF!)</f>
        <v>#REF!</v>
      </c>
      <c r="W600" s="91">
        <v>46239</v>
      </c>
      <c r="X600" s="92" t="e" cm="1">
        <f t="array" ref="X600">+_xlfn.XLOOKUP(Contrato[[#This Row],[CONTRATO]],#REF!,#REF!,0)</f>
        <v>#REF!</v>
      </c>
      <c r="Y600" s="91" t="s">
        <v>1935</v>
      </c>
      <c r="Z600" s="93">
        <v>46244</v>
      </c>
      <c r="AA600" s="94" t="e" cm="1">
        <f t="array" ref="AA600">+_xlfn.XLOOKUP(Contrato[[#This Row],[CONTRATO]],#REF!,#REF!,0,0)</f>
        <v>#REF!</v>
      </c>
      <c r="AB600" s="95">
        <v>46387</v>
      </c>
      <c r="AC600" s="96" t="e" cm="1">
        <f t="array" ref="AC600">+_xlfn.XLOOKUP(Contrato[[#This Row],[CONTRATO]],#REF!,#REF!,0)</f>
        <v>#REF!</v>
      </c>
      <c r="AD600" s="132" t="e" cm="1">
        <f t="array" ref="AD600">+_xlfn.XLOOKUP(Contrato[[#This Row],[CONTRATO]],#REF!,#REF!,0)</f>
        <v>#REF!</v>
      </c>
      <c r="AE600" s="130" t="s">
        <v>2862</v>
      </c>
      <c r="AF600" s="78" t="s">
        <v>2799</v>
      </c>
    </row>
    <row r="601" spans="1:32" ht="35.25" customHeight="1" x14ac:dyDescent="0.3">
      <c r="A601" s="74">
        <v>635</v>
      </c>
      <c r="B601" s="75">
        <v>548</v>
      </c>
      <c r="C601" s="76" t="s">
        <v>932</v>
      </c>
      <c r="D601" s="77" t="s">
        <v>22</v>
      </c>
      <c r="E601" s="78" t="s">
        <v>903</v>
      </c>
      <c r="F601" s="77" t="s">
        <v>909</v>
      </c>
      <c r="G601" s="79" t="s">
        <v>2363</v>
      </c>
      <c r="H601" s="80">
        <v>70135960</v>
      </c>
      <c r="I601" s="81">
        <v>3583800</v>
      </c>
      <c r="J601" s="81">
        <v>17680080</v>
      </c>
      <c r="K601" s="74" t="s">
        <v>812</v>
      </c>
      <c r="L601" s="82" t="s">
        <v>2857</v>
      </c>
      <c r="M601" s="83" t="s">
        <v>1729</v>
      </c>
      <c r="N601" s="138" t="e" cm="1">
        <f t="array" ref="N601">_xlfn.XLOOKUP(Contrato[[#This Row],[SUPERVISOR TITULAR]],#REF!,#REF!,"",0)</f>
        <v>#REF!</v>
      </c>
      <c r="O601" s="83" t="s">
        <v>1731</v>
      </c>
      <c r="P601" s="84" t="e" cm="1">
        <f t="array" ref="P601">_xlfn.XLOOKUP(Contrato[[#This Row],[SUPERVISOR SUPLENTE ]],#REF!,#REF!,"",0)</f>
        <v>#REF!</v>
      </c>
      <c r="Q601" s="85">
        <v>754</v>
      </c>
      <c r="R601" s="86" t="e">
        <f>IF(Contrato[[#This Row],[CDP]]="", "", _xlfn.LET(_xlpm.resultado, _xlfn.XLOOKUP(Contrato[[#This Row],[CDP]],#REF!,#REF!, "", 0), IF(_xlpm.resultado=0, "", _xlpm.resultado)))</f>
        <v>#REF!</v>
      </c>
      <c r="S601" s="87" t="e">
        <f>SUMIF(#REF!,Contrato[[#This Row],[CDP]],#REF!)</f>
        <v>#REF!</v>
      </c>
      <c r="T601" s="88" t="e" cm="1">
        <f t="array" ref="T601">_xlfn.XLOOKUP(Contrato[[#This Row],[CDP]],#REF!,#REF!,_xlfn.XLOOKUP(Contrato[[#This Row],[CDP]],#REF!,#REF!,"",0),0)</f>
        <v>#REF!</v>
      </c>
      <c r="U601" s="89" t="e" cm="1">
        <f t="array" ref="U601">+_xlfn.XLOOKUP(Contrato[[#This Row],[RCP]],#REF!,#REF!,"",0)</f>
        <v>#REF!</v>
      </c>
      <c r="V601" s="90" t="e">
        <f>SUMIF(#REF!,Contrato[[#This Row],[RCP]],#REF!)</f>
        <v>#REF!</v>
      </c>
      <c r="W601" s="91">
        <v>46239</v>
      </c>
      <c r="X601" s="92" t="e" cm="1">
        <f t="array" ref="X601">+_xlfn.XLOOKUP(Contrato[[#This Row],[CONTRATO]],#REF!,#REF!,0)</f>
        <v>#REF!</v>
      </c>
      <c r="Y601" s="91" t="s">
        <v>1935</v>
      </c>
      <c r="Z601" s="93">
        <v>46245</v>
      </c>
      <c r="AA601" s="94" t="e" cm="1">
        <f t="array" ref="AA601">+_xlfn.XLOOKUP(Contrato[[#This Row],[CONTRATO]],#REF!,#REF!,0,0)</f>
        <v>#REF!</v>
      </c>
      <c r="AB601" s="95">
        <v>46387</v>
      </c>
      <c r="AC601" s="96" t="e" cm="1">
        <f t="array" ref="AC601">+_xlfn.XLOOKUP(Contrato[[#This Row],[CONTRATO]],#REF!,#REF!,0)</f>
        <v>#REF!</v>
      </c>
      <c r="AD601" s="132" t="e" cm="1">
        <f t="array" ref="AD601">+_xlfn.XLOOKUP(Contrato[[#This Row],[CONTRATO]],#REF!,#REF!,0)</f>
        <v>#REF!</v>
      </c>
      <c r="AE601" s="130" t="s">
        <v>2863</v>
      </c>
      <c r="AF601" s="78" t="s">
        <v>2799</v>
      </c>
    </row>
    <row r="602" spans="1:32" ht="35.25" customHeight="1" x14ac:dyDescent="0.3">
      <c r="A602" s="74">
        <v>739</v>
      </c>
      <c r="B602" s="75">
        <v>549</v>
      </c>
      <c r="C602" s="76" t="s">
        <v>1481</v>
      </c>
      <c r="D602" s="77" t="s">
        <v>1753</v>
      </c>
      <c r="E602" s="78" t="s">
        <v>903</v>
      </c>
      <c r="F602" s="77" t="s">
        <v>909</v>
      </c>
      <c r="G602" s="79" t="s">
        <v>1882</v>
      </c>
      <c r="H602" s="80">
        <v>1037574148</v>
      </c>
      <c r="I602" s="81">
        <v>7884400</v>
      </c>
      <c r="J602" s="81">
        <v>38896373</v>
      </c>
      <c r="K602" s="74" t="s">
        <v>812</v>
      </c>
      <c r="L602" s="82" t="s">
        <v>2857</v>
      </c>
      <c r="M602" s="83" t="s">
        <v>1875</v>
      </c>
      <c r="N602" s="138" t="e" cm="1">
        <f t="array" ref="N602">_xlfn.XLOOKUP(Contrato[[#This Row],[SUPERVISOR TITULAR]],#REF!,#REF!,"",0)</f>
        <v>#REF!</v>
      </c>
      <c r="O602" s="83" t="s">
        <v>1798</v>
      </c>
      <c r="P602" s="84" t="e" cm="1">
        <f t="array" ref="P602">_xlfn.XLOOKUP(Contrato[[#This Row],[SUPERVISOR SUPLENTE ]],#REF!,#REF!,"",0)</f>
        <v>#REF!</v>
      </c>
      <c r="Q602" s="85">
        <v>828</v>
      </c>
      <c r="R602" s="86" t="e">
        <f>IF(Contrato[[#This Row],[CDP]]="", "", _xlfn.LET(_xlpm.resultado, _xlfn.XLOOKUP(Contrato[[#This Row],[CDP]],#REF!,#REF!, "", 0), IF(_xlpm.resultado=0, "", _xlpm.resultado)))</f>
        <v>#REF!</v>
      </c>
      <c r="S602" s="87" t="e">
        <f>SUMIF(#REF!,Contrato[[#This Row],[CDP]],#REF!)</f>
        <v>#REF!</v>
      </c>
      <c r="T602" s="88" t="e" cm="1">
        <f t="array" ref="T602">_xlfn.XLOOKUP(Contrato[[#This Row],[CDP]],#REF!,#REF!,_xlfn.XLOOKUP(Contrato[[#This Row],[CDP]],#REF!,#REF!,"",0),0)</f>
        <v>#REF!</v>
      </c>
      <c r="U602" s="89" t="e" cm="1">
        <f t="array" ref="U602">+_xlfn.XLOOKUP(Contrato[[#This Row],[RCP]],#REF!,#REF!,"",0)</f>
        <v>#REF!</v>
      </c>
      <c r="V602" s="90" t="e">
        <f>SUMIF(#REF!,Contrato[[#This Row],[RCP]],#REF!)</f>
        <v>#REF!</v>
      </c>
      <c r="W602" s="91">
        <v>46238</v>
      </c>
      <c r="X602" s="92" t="e" cm="1">
        <f t="array" ref="X602">+_xlfn.XLOOKUP(Contrato[[#This Row],[CONTRATO]],#REF!,#REF!,0)</f>
        <v>#REF!</v>
      </c>
      <c r="Y602" s="91" t="s">
        <v>1935</v>
      </c>
      <c r="Z602" s="93">
        <v>46238</v>
      </c>
      <c r="AA602" s="94" t="e" cm="1">
        <f t="array" ref="AA602">+_xlfn.XLOOKUP(Contrato[[#This Row],[CONTRATO]],#REF!,#REF!,0,0)</f>
        <v>#REF!</v>
      </c>
      <c r="AB602" s="95">
        <v>46387</v>
      </c>
      <c r="AC602" s="96" t="e" cm="1">
        <f t="array" ref="AC602">+_xlfn.XLOOKUP(Contrato[[#This Row],[CONTRATO]],#REF!,#REF!,0)</f>
        <v>#REF!</v>
      </c>
      <c r="AD602" s="132" t="e" cm="1">
        <f t="array" ref="AD602">+_xlfn.XLOOKUP(Contrato[[#This Row],[CONTRATO]],#REF!,#REF!,0)</f>
        <v>#REF!</v>
      </c>
      <c r="AE602" s="130" t="s">
        <v>2864</v>
      </c>
      <c r="AF602" s="78" t="s">
        <v>2799</v>
      </c>
    </row>
    <row r="603" spans="1:32" ht="35.25" customHeight="1" x14ac:dyDescent="0.3">
      <c r="A603" s="74">
        <v>703</v>
      </c>
      <c r="B603" s="75">
        <v>550</v>
      </c>
      <c r="C603" s="76" t="s">
        <v>1026</v>
      </c>
      <c r="D603" s="77" t="s">
        <v>1801</v>
      </c>
      <c r="E603" s="78" t="s">
        <v>903</v>
      </c>
      <c r="F603" s="77" t="s">
        <v>909</v>
      </c>
      <c r="G603" s="79" t="s">
        <v>2865</v>
      </c>
      <c r="H603" s="80">
        <v>1037630288</v>
      </c>
      <c r="I603" s="81">
        <v>7884400</v>
      </c>
      <c r="J603" s="81">
        <v>41130287</v>
      </c>
      <c r="K603" s="129" t="s">
        <v>2866</v>
      </c>
      <c r="L603" s="82" t="s">
        <v>2857</v>
      </c>
      <c r="M603" s="83" t="s">
        <v>1750</v>
      </c>
      <c r="N603" s="138" t="e" cm="1">
        <f t="array" ref="N603">_xlfn.XLOOKUP(Contrato[[#This Row],[SUPERVISOR TITULAR]],#REF!,#REF!,"",0)</f>
        <v>#REF!</v>
      </c>
      <c r="O603" s="83" t="s">
        <v>1978</v>
      </c>
      <c r="P603" s="84" t="e" cm="1">
        <f t="array" ref="P603">_xlfn.XLOOKUP(Contrato[[#This Row],[SUPERVISOR SUPLENTE ]],#REF!,#REF!,"",0)</f>
        <v>#REF!</v>
      </c>
      <c r="Q603" s="85">
        <v>762</v>
      </c>
      <c r="R603" s="86" t="e">
        <f>IF(Contrato[[#This Row],[CDP]]="", "", _xlfn.LET(_xlpm.resultado, _xlfn.XLOOKUP(Contrato[[#This Row],[CDP]],#REF!,#REF!, "", 0), IF(_xlpm.resultado=0, "", _xlpm.resultado)))</f>
        <v>#REF!</v>
      </c>
      <c r="S603" s="87" t="e">
        <f>SUMIF(#REF!,Contrato[[#This Row],[CDP]],#REF!)</f>
        <v>#REF!</v>
      </c>
      <c r="T603" s="88" t="e" cm="1">
        <f t="array" ref="T603">_xlfn.XLOOKUP(Contrato[[#This Row],[CDP]],#REF!,#REF!,_xlfn.XLOOKUP(Contrato[[#This Row],[CDP]],#REF!,#REF!,"",0),0)</f>
        <v>#REF!</v>
      </c>
      <c r="U603" s="89" t="e" cm="1">
        <f t="array" ref="U603">+_xlfn.XLOOKUP(Contrato[[#This Row],[RCP]],#REF!,#REF!,"",0)</f>
        <v>#REF!</v>
      </c>
      <c r="V603" s="90" t="e">
        <f>SUMIF(#REF!,Contrato[[#This Row],[RCP]],#REF!)</f>
        <v>#REF!</v>
      </c>
      <c r="W603" s="91">
        <v>46248</v>
      </c>
      <c r="X603" s="92" t="e" cm="1">
        <f t="array" ref="X603">+_xlfn.XLOOKUP(Contrato[[#This Row],[CONTRATO]],#REF!,#REF!,0)</f>
        <v>#REF!</v>
      </c>
      <c r="Y603" s="91" t="s">
        <v>1935</v>
      </c>
      <c r="Z603" s="93">
        <v>46252</v>
      </c>
      <c r="AA603" s="94" t="e" cm="1">
        <f t="array" ref="AA603">+_xlfn.XLOOKUP(Contrato[[#This Row],[CONTRATO]],#REF!,#REF!,0,0)</f>
        <v>#REF!</v>
      </c>
      <c r="AB603" s="95">
        <v>46387</v>
      </c>
      <c r="AC603" s="96" t="e" cm="1">
        <f t="array" ref="AC603">+_xlfn.XLOOKUP(Contrato[[#This Row],[CONTRATO]],#REF!,#REF!,0)</f>
        <v>#REF!</v>
      </c>
      <c r="AD603" s="132" t="e" cm="1">
        <f t="array" ref="AD603">+_xlfn.XLOOKUP(Contrato[[#This Row],[CONTRATO]],#REF!,#REF!,0)</f>
        <v>#REF!</v>
      </c>
      <c r="AE603" s="130" t="s">
        <v>2867</v>
      </c>
      <c r="AF603" s="78" t="s">
        <v>1789</v>
      </c>
    </row>
    <row r="604" spans="1:32" ht="35.25" customHeight="1" x14ac:dyDescent="0.3">
      <c r="A604" s="74">
        <v>700</v>
      </c>
      <c r="B604" s="75">
        <v>551</v>
      </c>
      <c r="C604" s="76" t="s">
        <v>1016</v>
      </c>
      <c r="D604" s="77" t="s">
        <v>1801</v>
      </c>
      <c r="E604" s="78" t="s">
        <v>903</v>
      </c>
      <c r="F604" s="77" t="s">
        <v>909</v>
      </c>
      <c r="G604" s="79" t="s">
        <v>2477</v>
      </c>
      <c r="H604" s="80">
        <v>43628977</v>
      </c>
      <c r="I604" s="81">
        <v>7884400</v>
      </c>
      <c r="J604" s="81">
        <v>42422000</v>
      </c>
      <c r="K604" s="129" t="s">
        <v>2868</v>
      </c>
      <c r="L604" s="82" t="s">
        <v>2857</v>
      </c>
      <c r="M604" s="83" t="s">
        <v>2838</v>
      </c>
      <c r="N604" s="138" t="e" cm="1">
        <f t="array" ref="N604">_xlfn.XLOOKUP(Contrato[[#This Row],[SUPERVISOR TITULAR]],#REF!,#REF!,"",0)</f>
        <v>#REF!</v>
      </c>
      <c r="O604" s="83" t="s">
        <v>1750</v>
      </c>
      <c r="P604" s="84" t="e" cm="1">
        <f t="array" ref="P604">_xlfn.XLOOKUP(Contrato[[#This Row],[SUPERVISOR SUPLENTE ]],#REF!,#REF!,"",0)</f>
        <v>#REF!</v>
      </c>
      <c r="Q604" s="85">
        <v>765</v>
      </c>
      <c r="R604" s="86" t="e">
        <f>IF(Contrato[[#This Row],[CDP]]="", "", _xlfn.LET(_xlpm.resultado, _xlfn.XLOOKUP(Contrato[[#This Row],[CDP]],#REF!,#REF!, "", 0), IF(_xlpm.resultado=0, "", _xlpm.resultado)))</f>
        <v>#REF!</v>
      </c>
      <c r="S604" s="87" t="e">
        <f>SUMIF(#REF!,Contrato[[#This Row],[CDP]],#REF!)</f>
        <v>#REF!</v>
      </c>
      <c r="T604" s="88" t="e" cm="1">
        <f t="array" ref="T604">_xlfn.XLOOKUP(Contrato[[#This Row],[CDP]],#REF!,#REF!,_xlfn.XLOOKUP(Contrato[[#This Row],[CDP]],#REF!,#REF!,"",0),0)</f>
        <v>#REF!</v>
      </c>
      <c r="U604" s="89" t="e" cm="1">
        <f t="array" ref="U604">+_xlfn.XLOOKUP(Contrato[[#This Row],[RCP]],#REF!,#REF!,"",0)</f>
        <v>#REF!</v>
      </c>
      <c r="V604" s="90" t="e">
        <f>SUMIF(#REF!,Contrato[[#This Row],[RCP]],#REF!)</f>
        <v>#REF!</v>
      </c>
      <c r="W604" s="91">
        <v>46247</v>
      </c>
      <c r="X604" s="92" t="e" cm="1">
        <f t="array" ref="X604">+_xlfn.XLOOKUP(Contrato[[#This Row],[CONTRATO]],#REF!,#REF!,0)</f>
        <v>#REF!</v>
      </c>
      <c r="Y604" s="91" t="s">
        <v>1935</v>
      </c>
      <c r="Z604" s="93">
        <v>46252</v>
      </c>
      <c r="AA604" s="94" t="e" cm="1">
        <f t="array" ref="AA604">+_xlfn.XLOOKUP(Contrato[[#This Row],[CONTRATO]],#REF!,#REF!,0,0)</f>
        <v>#REF!</v>
      </c>
      <c r="AB604" s="95">
        <v>46387</v>
      </c>
      <c r="AC604" s="96" t="e" cm="1">
        <f t="array" ref="AC604">+_xlfn.XLOOKUP(Contrato[[#This Row],[CONTRATO]],#REF!,#REF!,0)</f>
        <v>#REF!</v>
      </c>
      <c r="AD604" s="132" t="e" cm="1">
        <f t="array" ref="AD604">+_xlfn.XLOOKUP(Contrato[[#This Row],[CONTRATO]],#REF!,#REF!,0)</f>
        <v>#REF!</v>
      </c>
      <c r="AE604" s="130" t="s">
        <v>2869</v>
      </c>
      <c r="AF604" s="78" t="s">
        <v>1789</v>
      </c>
    </row>
    <row r="605" spans="1:32" ht="35.25" customHeight="1" x14ac:dyDescent="0.3">
      <c r="A605" s="74">
        <v>721</v>
      </c>
      <c r="B605" s="75">
        <v>552</v>
      </c>
      <c r="C605" s="76" t="s">
        <v>1026</v>
      </c>
      <c r="D605" s="77" t="s">
        <v>1801</v>
      </c>
      <c r="E605" s="78" t="s">
        <v>903</v>
      </c>
      <c r="F605" s="77" t="s">
        <v>909</v>
      </c>
      <c r="G605" s="79" t="s">
        <v>2870</v>
      </c>
      <c r="H605" s="80">
        <v>1036951700</v>
      </c>
      <c r="I605" s="81">
        <v>7884400</v>
      </c>
      <c r="J605" s="81">
        <v>42422000</v>
      </c>
      <c r="K605" s="129" t="s">
        <v>2868</v>
      </c>
      <c r="L605" s="82" t="s">
        <v>2857</v>
      </c>
      <c r="M605" s="83" t="s">
        <v>2450</v>
      </c>
      <c r="N605" s="138" t="e" cm="1">
        <f t="array" ref="N605">_xlfn.XLOOKUP(Contrato[[#This Row],[SUPERVISOR TITULAR]],#REF!,#REF!,"",0)</f>
        <v>#REF!</v>
      </c>
      <c r="O605" s="83" t="s">
        <v>1978</v>
      </c>
      <c r="P605" s="84" t="e" cm="1">
        <f t="array" ref="P605">_xlfn.XLOOKUP(Contrato[[#This Row],[SUPERVISOR SUPLENTE ]],#REF!,#REF!,"",0)</f>
        <v>#REF!</v>
      </c>
      <c r="Q605" s="85">
        <v>789</v>
      </c>
      <c r="R605" s="86" t="e">
        <f>IF(Contrato[[#This Row],[CDP]]="", "", _xlfn.LET(_xlpm.resultado, _xlfn.XLOOKUP(Contrato[[#This Row],[CDP]],#REF!,#REF!, "", 0), IF(_xlpm.resultado=0, "", _xlpm.resultado)))</f>
        <v>#REF!</v>
      </c>
      <c r="S605" s="87" t="e">
        <f>SUMIF(#REF!,Contrato[[#This Row],[CDP]],#REF!)</f>
        <v>#REF!</v>
      </c>
      <c r="T605" s="88" t="e" cm="1">
        <f t="array" ref="T605">_xlfn.XLOOKUP(Contrato[[#This Row],[CDP]],#REF!,#REF!,_xlfn.XLOOKUP(Contrato[[#This Row],[CDP]],#REF!,#REF!,"",0),0)</f>
        <v>#REF!</v>
      </c>
      <c r="U605" s="89" t="e" cm="1">
        <f t="array" ref="U605">+_xlfn.XLOOKUP(Contrato[[#This Row],[RCP]],#REF!,#REF!,"",0)</f>
        <v>#REF!</v>
      </c>
      <c r="V605" s="90" t="e">
        <f>SUMIF(#REF!,Contrato[[#This Row],[RCP]],#REF!)</f>
        <v>#REF!</v>
      </c>
      <c r="W605" s="91">
        <v>46247</v>
      </c>
      <c r="X605" s="92" t="e" cm="1">
        <f t="array" ref="X605">+_xlfn.XLOOKUP(Contrato[[#This Row],[CONTRATO]],#REF!,#REF!,0)</f>
        <v>#REF!</v>
      </c>
      <c r="Y605" s="91" t="s">
        <v>1935</v>
      </c>
      <c r="Z605" s="93">
        <v>46252</v>
      </c>
      <c r="AA605" s="94" t="e" cm="1">
        <f t="array" ref="AA605">+_xlfn.XLOOKUP(Contrato[[#This Row],[CONTRATO]],#REF!,#REF!,0,0)</f>
        <v>#REF!</v>
      </c>
      <c r="AB605" s="95">
        <v>46387</v>
      </c>
      <c r="AC605" s="96" t="e" cm="1">
        <f t="array" ref="AC605">+_xlfn.XLOOKUP(Contrato[[#This Row],[CONTRATO]],#REF!,#REF!,0)</f>
        <v>#REF!</v>
      </c>
      <c r="AD605" s="132" t="e" cm="1">
        <f t="array" ref="AD605">+_xlfn.XLOOKUP(Contrato[[#This Row],[CONTRATO]],#REF!,#REF!,0)</f>
        <v>#REF!</v>
      </c>
      <c r="AE605" s="130" t="s">
        <v>2871</v>
      </c>
      <c r="AF605" s="78" t="s">
        <v>1789</v>
      </c>
    </row>
    <row r="606" spans="1:32" ht="35.25" customHeight="1" x14ac:dyDescent="0.3">
      <c r="A606" s="74">
        <v>640</v>
      </c>
      <c r="B606" s="75">
        <v>553</v>
      </c>
      <c r="C606" s="76" t="s">
        <v>1351</v>
      </c>
      <c r="D606" s="77" t="s">
        <v>22</v>
      </c>
      <c r="E606" s="78" t="s">
        <v>903</v>
      </c>
      <c r="F606" s="77" t="s">
        <v>909</v>
      </c>
      <c r="G606" s="79" t="s">
        <v>2486</v>
      </c>
      <c r="H606" s="80">
        <v>71775414</v>
      </c>
      <c r="I606" s="81">
        <v>10034700</v>
      </c>
      <c r="J606" s="81">
        <v>48835540</v>
      </c>
      <c r="K606" s="74" t="s">
        <v>812</v>
      </c>
      <c r="L606" s="82" t="s">
        <v>2857</v>
      </c>
      <c r="M606" s="83" t="s">
        <v>1858</v>
      </c>
      <c r="N606" s="138" t="e" cm="1">
        <f t="array" ref="N606">_xlfn.XLOOKUP(Contrato[[#This Row],[SUPERVISOR TITULAR]],#REF!,#REF!,"",0)</f>
        <v>#REF!</v>
      </c>
      <c r="O606" s="83" t="s">
        <v>2439</v>
      </c>
      <c r="P606" s="84" t="e" cm="1">
        <f t="array" ref="P606">_xlfn.XLOOKUP(Contrato[[#This Row],[SUPERVISOR SUPLENTE ]],#REF!,#REF!,"",0)</f>
        <v>#REF!</v>
      </c>
      <c r="Q606" s="85">
        <v>842</v>
      </c>
      <c r="R606" s="86" t="e">
        <f>IF(Contrato[[#This Row],[CDP]]="", "", _xlfn.LET(_xlpm.resultado, _xlfn.XLOOKUP(Contrato[[#This Row],[CDP]],#REF!,#REF!, "", 0), IF(_xlpm.resultado=0, "", _xlpm.resultado)))</f>
        <v>#REF!</v>
      </c>
      <c r="S606" s="87" t="e">
        <f>SUMIF(#REF!,Contrato[[#This Row],[CDP]],#REF!)</f>
        <v>#REF!</v>
      </c>
      <c r="T606" s="88" t="e" cm="1">
        <f t="array" ref="T606">_xlfn.XLOOKUP(Contrato[[#This Row],[CDP]],#REF!,#REF!,_xlfn.XLOOKUP(Contrato[[#This Row],[CDP]],#REF!,#REF!,"",0),0)</f>
        <v>#REF!</v>
      </c>
      <c r="U606" s="89" t="e" cm="1">
        <f t="array" ref="U606">+_xlfn.XLOOKUP(Contrato[[#This Row],[RCP]],#REF!,#REF!,"",0)</f>
        <v>#REF!</v>
      </c>
      <c r="V606" s="90" t="e">
        <f>SUMIF(#REF!,Contrato[[#This Row],[RCP]],#REF!)</f>
        <v>#REF!</v>
      </c>
      <c r="W606" s="91">
        <v>46238</v>
      </c>
      <c r="X606" s="92" t="e" cm="1">
        <f t="array" ref="X606">+_xlfn.XLOOKUP(Contrato[[#This Row],[CONTRATO]],#REF!,#REF!,0)</f>
        <v>#REF!</v>
      </c>
      <c r="Y606" s="91" t="s">
        <v>1935</v>
      </c>
      <c r="Z606" s="93">
        <v>46239</v>
      </c>
      <c r="AA606" s="94" t="e" cm="1">
        <f t="array" ref="AA606">+_xlfn.XLOOKUP(Contrato[[#This Row],[CONTRATO]],#REF!,#REF!,0,0)</f>
        <v>#REF!</v>
      </c>
      <c r="AB606" s="95">
        <v>46387</v>
      </c>
      <c r="AC606" s="96" t="e" cm="1">
        <f t="array" ref="AC606">+_xlfn.XLOOKUP(Contrato[[#This Row],[CONTRATO]],#REF!,#REF!,0)</f>
        <v>#REF!</v>
      </c>
      <c r="AD606" s="132" t="e" cm="1">
        <f t="array" ref="AD606">+_xlfn.XLOOKUP(Contrato[[#This Row],[CONTRATO]],#REF!,#REF!,0)</f>
        <v>#REF!</v>
      </c>
      <c r="AE606" s="130" t="s">
        <v>2872</v>
      </c>
      <c r="AF606" s="78" t="s">
        <v>2755</v>
      </c>
    </row>
    <row r="607" spans="1:32" ht="35.25" customHeight="1" x14ac:dyDescent="0.3">
      <c r="A607" s="74">
        <v>701</v>
      </c>
      <c r="B607" s="75">
        <v>554</v>
      </c>
      <c r="C607" s="76" t="s">
        <v>1016</v>
      </c>
      <c r="D607" s="77" t="s">
        <v>1801</v>
      </c>
      <c r="E607" s="78" t="s">
        <v>903</v>
      </c>
      <c r="F607" s="77" t="s">
        <v>909</v>
      </c>
      <c r="G607" s="79" t="s">
        <v>2488</v>
      </c>
      <c r="H607" s="80">
        <v>98670296</v>
      </c>
      <c r="I607" s="81">
        <v>7884400</v>
      </c>
      <c r="J607" s="81">
        <v>42422000</v>
      </c>
      <c r="K607" s="129" t="s">
        <v>2868</v>
      </c>
      <c r="L607" s="82" t="s">
        <v>2857</v>
      </c>
      <c r="M607" s="83" t="s">
        <v>2450</v>
      </c>
      <c r="N607" s="138" t="e" cm="1">
        <f t="array" ref="N607">_xlfn.XLOOKUP(Contrato[[#This Row],[SUPERVISOR TITULAR]],#REF!,#REF!,"",0)</f>
        <v>#REF!</v>
      </c>
      <c r="O607" s="83" t="s">
        <v>2838</v>
      </c>
      <c r="P607" s="84" t="e" cm="1">
        <f t="array" ref="P607">_xlfn.XLOOKUP(Contrato[[#This Row],[SUPERVISOR SUPLENTE ]],#REF!,#REF!,"",0)</f>
        <v>#REF!</v>
      </c>
      <c r="Q607" s="85">
        <v>764</v>
      </c>
      <c r="R607" s="86" t="e">
        <f>IF(Contrato[[#This Row],[CDP]]="", "", _xlfn.LET(_xlpm.resultado, _xlfn.XLOOKUP(Contrato[[#This Row],[CDP]],#REF!,#REF!, "", 0), IF(_xlpm.resultado=0, "", _xlpm.resultado)))</f>
        <v>#REF!</v>
      </c>
      <c r="S607" s="87" t="e">
        <f>SUMIF(#REF!,Contrato[[#This Row],[CDP]],#REF!)</f>
        <v>#REF!</v>
      </c>
      <c r="T607" s="88" t="e" cm="1">
        <f t="array" ref="T607">_xlfn.XLOOKUP(Contrato[[#This Row],[CDP]],#REF!,#REF!,_xlfn.XLOOKUP(Contrato[[#This Row],[CDP]],#REF!,#REF!,"",0),0)</f>
        <v>#REF!</v>
      </c>
      <c r="U607" s="89" t="e" cm="1">
        <f t="array" ref="U607">+_xlfn.XLOOKUP(Contrato[[#This Row],[RCP]],#REF!,#REF!,"",0)</f>
        <v>#REF!</v>
      </c>
      <c r="V607" s="90" t="e">
        <f>SUMIF(#REF!,Contrato[[#This Row],[RCP]],#REF!)</f>
        <v>#REF!</v>
      </c>
      <c r="W607" s="91">
        <v>46253</v>
      </c>
      <c r="X607" s="92" t="e" cm="1">
        <f t="array" ref="X607">+_xlfn.XLOOKUP(Contrato[[#This Row],[CONTRATO]],#REF!,#REF!,0)</f>
        <v>#REF!</v>
      </c>
      <c r="Y607" s="91" t="s">
        <v>1935</v>
      </c>
      <c r="Z607" s="93">
        <v>46253</v>
      </c>
      <c r="AA607" s="94" t="e" cm="1">
        <f t="array" ref="AA607">+_xlfn.XLOOKUP(Contrato[[#This Row],[CONTRATO]],#REF!,#REF!,0,0)</f>
        <v>#REF!</v>
      </c>
      <c r="AB607" s="95">
        <v>46387</v>
      </c>
      <c r="AC607" s="96" t="e" cm="1">
        <f t="array" ref="AC607">+_xlfn.XLOOKUP(Contrato[[#This Row],[CONTRATO]],#REF!,#REF!,0)</f>
        <v>#REF!</v>
      </c>
      <c r="AD607" s="132" t="e" cm="1">
        <f t="array" ref="AD607">+_xlfn.XLOOKUP(Contrato[[#This Row],[CONTRATO]],#REF!,#REF!,0)</f>
        <v>#REF!</v>
      </c>
      <c r="AE607" s="130" t="s">
        <v>2873</v>
      </c>
      <c r="AF607" s="78" t="s">
        <v>1789</v>
      </c>
    </row>
    <row r="608" spans="1:32" ht="35.25" customHeight="1" x14ac:dyDescent="0.3">
      <c r="A608" s="74">
        <v>632</v>
      </c>
      <c r="B608" s="73">
        <v>555</v>
      </c>
      <c r="C608" s="76" t="s">
        <v>928</v>
      </c>
      <c r="D608" s="77" t="s">
        <v>22</v>
      </c>
      <c r="E608" s="78" t="s">
        <v>903</v>
      </c>
      <c r="F608" s="77" t="s">
        <v>909</v>
      </c>
      <c r="G608" s="79" t="s">
        <v>2236</v>
      </c>
      <c r="H608" s="80">
        <v>43524445</v>
      </c>
      <c r="I608" s="81">
        <v>3583800</v>
      </c>
      <c r="J608" s="81">
        <v>17919000</v>
      </c>
      <c r="K608" s="74" t="s">
        <v>812</v>
      </c>
      <c r="L608" s="82" t="s">
        <v>2874</v>
      </c>
      <c r="M608" s="83" t="s">
        <v>1888</v>
      </c>
      <c r="N608" s="138" t="e" cm="1">
        <f t="array" ref="N608">_xlfn.XLOOKUP(Contrato[[#This Row],[SUPERVISOR TITULAR]],#REF!,#REF!,"",0)</f>
        <v>#REF!</v>
      </c>
      <c r="O608" s="83" t="s">
        <v>1725</v>
      </c>
      <c r="P608" s="84" t="e" cm="1">
        <f t="array" ref="P608">_xlfn.XLOOKUP(Contrato[[#This Row],[SUPERVISOR SUPLENTE ]],#REF!,#REF!,"",0)</f>
        <v>#REF!</v>
      </c>
      <c r="Q608" s="85">
        <v>727</v>
      </c>
      <c r="R608" s="86" t="e">
        <f>IF(Contrato[[#This Row],[CDP]]="", "", _xlfn.LET(_xlpm.resultado, _xlfn.XLOOKUP(Contrato[[#This Row],[CDP]],#REF!,#REF!, "", 0), IF(_xlpm.resultado=0, "", _xlpm.resultado)))</f>
        <v>#REF!</v>
      </c>
      <c r="S608" s="87" t="e">
        <f>SUMIF(#REF!,Contrato[[#This Row],[CDP]],#REF!)</f>
        <v>#REF!</v>
      </c>
      <c r="T608" s="88" t="e" cm="1">
        <f t="array" ref="T608">_xlfn.XLOOKUP(Contrato[[#This Row],[CDP]],#REF!,#REF!,_xlfn.XLOOKUP(Contrato[[#This Row],[CDP]],#REF!,#REF!,"",0),0)</f>
        <v>#REF!</v>
      </c>
      <c r="U608" s="89" t="e" cm="1">
        <f t="array" ref="U608">+_xlfn.XLOOKUP(Contrato[[#This Row],[RCP]],#REF!,#REF!,"",0)</f>
        <v>#REF!</v>
      </c>
      <c r="V608" s="90" t="e">
        <f>SUMIF(#REF!,Contrato[[#This Row],[RCP]],#REF!)</f>
        <v>#REF!</v>
      </c>
      <c r="W608" s="91">
        <v>46239</v>
      </c>
      <c r="X608" s="92" t="e" cm="1">
        <f t="array" ref="X608">+_xlfn.XLOOKUP(Contrato[[#This Row],[CONTRATO]],#REF!,#REF!,0)</f>
        <v>#REF!</v>
      </c>
      <c r="Y608" s="91" t="s">
        <v>1935</v>
      </c>
      <c r="Z608" s="93">
        <v>46239</v>
      </c>
      <c r="AA608" s="94" t="e" cm="1">
        <f t="array" ref="AA608">+_xlfn.XLOOKUP(Contrato[[#This Row],[CONTRATO]],#REF!,#REF!,0,0)</f>
        <v>#REF!</v>
      </c>
      <c r="AB608" s="95">
        <v>46387</v>
      </c>
      <c r="AC608" s="96" t="e" cm="1">
        <f t="array" ref="AC608">+_xlfn.XLOOKUP(Contrato[[#This Row],[CONTRATO]],#REF!,#REF!,0)</f>
        <v>#REF!</v>
      </c>
      <c r="AD608" s="132" t="e" cm="1">
        <f t="array" ref="AD608">+_xlfn.XLOOKUP(Contrato[[#This Row],[CONTRATO]],#REF!,#REF!,0)</f>
        <v>#REF!</v>
      </c>
      <c r="AE608" s="130" t="s">
        <v>2875</v>
      </c>
      <c r="AF608" s="78" t="s">
        <v>2815</v>
      </c>
    </row>
    <row r="609" spans="1:32" ht="35.25" customHeight="1" x14ac:dyDescent="0.3">
      <c r="A609" s="74">
        <v>637</v>
      </c>
      <c r="B609" s="73">
        <v>556</v>
      </c>
      <c r="C609" s="76" t="s">
        <v>911</v>
      </c>
      <c r="D609" s="77" t="s">
        <v>22</v>
      </c>
      <c r="E609" s="78" t="s">
        <v>903</v>
      </c>
      <c r="F609" s="77" t="s">
        <v>909</v>
      </c>
      <c r="G609" s="79" t="s">
        <v>2438</v>
      </c>
      <c r="H609" s="80">
        <v>1152188216</v>
      </c>
      <c r="I609" s="81">
        <v>7884400</v>
      </c>
      <c r="J609" s="81">
        <v>38896373</v>
      </c>
      <c r="K609" s="74" t="s">
        <v>812</v>
      </c>
      <c r="L609" s="82" t="s">
        <v>2874</v>
      </c>
      <c r="M609" s="83" t="s">
        <v>1880</v>
      </c>
      <c r="N609" s="138" t="e" cm="1">
        <f t="array" ref="N609">_xlfn.XLOOKUP(Contrato[[#This Row],[SUPERVISOR TITULAR]],#REF!,#REF!,"",0)</f>
        <v>#REF!</v>
      </c>
      <c r="O609" s="83" t="s">
        <v>1875</v>
      </c>
      <c r="P609" s="84" t="e" cm="1">
        <f t="array" ref="P609">_xlfn.XLOOKUP(Contrato[[#This Row],[SUPERVISOR SUPLENTE ]],#REF!,#REF!,"",0)</f>
        <v>#REF!</v>
      </c>
      <c r="Q609" s="85">
        <v>843</v>
      </c>
      <c r="R609" s="86" t="e">
        <f>IF(Contrato[[#This Row],[CDP]]="", "", _xlfn.LET(_xlpm.resultado, _xlfn.XLOOKUP(Contrato[[#This Row],[CDP]],#REF!,#REF!, "", 0), IF(_xlpm.resultado=0, "", _xlpm.resultado)))</f>
        <v>#REF!</v>
      </c>
      <c r="S609" s="87" t="e">
        <f>SUMIF(#REF!,Contrato[[#This Row],[CDP]],#REF!)</f>
        <v>#REF!</v>
      </c>
      <c r="T609" s="88" t="e" cm="1">
        <f t="array" ref="T609">_xlfn.XLOOKUP(Contrato[[#This Row],[CDP]],#REF!,#REF!,_xlfn.XLOOKUP(Contrato[[#This Row],[CDP]],#REF!,#REF!,"",0),0)</f>
        <v>#REF!</v>
      </c>
      <c r="U609" s="89" t="e" cm="1">
        <f t="array" ref="U609">+_xlfn.XLOOKUP(Contrato[[#This Row],[RCP]],#REF!,#REF!,"",0)</f>
        <v>#REF!</v>
      </c>
      <c r="V609" s="90" t="e">
        <f>SUMIF(#REF!,Contrato[[#This Row],[RCP]],#REF!)</f>
        <v>#REF!</v>
      </c>
      <c r="W609" s="91">
        <v>46239</v>
      </c>
      <c r="X609" s="92" t="e" cm="1">
        <f t="array" ref="X609">+_xlfn.XLOOKUP(Contrato[[#This Row],[CONTRATO]],#REF!,#REF!,0)</f>
        <v>#REF!</v>
      </c>
      <c r="Y609" s="91" t="s">
        <v>1935</v>
      </c>
      <c r="Z609" s="93">
        <v>46245</v>
      </c>
      <c r="AA609" s="94" t="e" cm="1">
        <f t="array" ref="AA609">+_xlfn.XLOOKUP(Contrato[[#This Row],[CONTRATO]],#REF!,#REF!,0,0)</f>
        <v>#REF!</v>
      </c>
      <c r="AB609" s="95">
        <v>46387</v>
      </c>
      <c r="AC609" s="96" t="e" cm="1">
        <f t="array" ref="AC609">+_xlfn.XLOOKUP(Contrato[[#This Row],[CONTRATO]],#REF!,#REF!,0)</f>
        <v>#REF!</v>
      </c>
      <c r="AD609" s="132" t="e" cm="1">
        <f t="array" ref="AD609">+_xlfn.XLOOKUP(Contrato[[#This Row],[CONTRATO]],#REF!,#REF!,0)</f>
        <v>#REF!</v>
      </c>
      <c r="AE609" s="130" t="s">
        <v>2876</v>
      </c>
      <c r="AF609" s="78" t="s">
        <v>2799</v>
      </c>
    </row>
    <row r="610" spans="1:32" ht="35.25" customHeight="1" x14ac:dyDescent="0.3">
      <c r="A610" s="74">
        <v>636</v>
      </c>
      <c r="B610" s="75">
        <v>557</v>
      </c>
      <c r="C610" s="76" t="s">
        <v>924</v>
      </c>
      <c r="D610" s="77" t="s">
        <v>22</v>
      </c>
      <c r="E610" s="78" t="s">
        <v>903</v>
      </c>
      <c r="F610" s="77" t="s">
        <v>909</v>
      </c>
      <c r="G610" s="79" t="s">
        <v>2415</v>
      </c>
      <c r="H610" s="80">
        <v>1035971812</v>
      </c>
      <c r="I610" s="81">
        <v>5017400</v>
      </c>
      <c r="J610" s="81">
        <v>24752507</v>
      </c>
      <c r="K610" s="74" t="s">
        <v>812</v>
      </c>
      <c r="L610" s="82" t="s">
        <v>2874</v>
      </c>
      <c r="M610" s="83" t="s">
        <v>1725</v>
      </c>
      <c r="N610" s="138" t="e" cm="1">
        <f t="array" ref="N610">_xlfn.XLOOKUP(Contrato[[#This Row],[SUPERVISOR TITULAR]],#REF!,#REF!,"",0)</f>
        <v>#REF!</v>
      </c>
      <c r="O610" s="83" t="s">
        <v>1888</v>
      </c>
      <c r="P610" s="84" t="e" cm="1">
        <f t="array" ref="P610">_xlfn.XLOOKUP(Contrato[[#This Row],[SUPERVISOR SUPLENTE ]],#REF!,#REF!,"",0)</f>
        <v>#REF!</v>
      </c>
      <c r="Q610" s="85">
        <v>681</v>
      </c>
      <c r="R610" s="86" t="e">
        <f>IF(Contrato[[#This Row],[CDP]]="", "", _xlfn.LET(_xlpm.resultado, _xlfn.XLOOKUP(Contrato[[#This Row],[CDP]],#REF!,#REF!, "", 0), IF(_xlpm.resultado=0, "", _xlpm.resultado)))</f>
        <v>#REF!</v>
      </c>
      <c r="S610" s="87" t="e">
        <f>SUMIF(#REF!,Contrato[[#This Row],[CDP]],#REF!)</f>
        <v>#REF!</v>
      </c>
      <c r="T610" s="88" t="e" cm="1">
        <f t="array" ref="T610">_xlfn.XLOOKUP(Contrato[[#This Row],[CDP]],#REF!,#REF!,_xlfn.XLOOKUP(Contrato[[#This Row],[CDP]],#REF!,#REF!,"",0),0)</f>
        <v>#REF!</v>
      </c>
      <c r="U610" s="89" t="e" cm="1">
        <f t="array" ref="U610">+_xlfn.XLOOKUP(Contrato[[#This Row],[RCP]],#REF!,#REF!,"",0)</f>
        <v>#REF!</v>
      </c>
      <c r="V610" s="90" t="e">
        <f>SUMIF(#REF!,Contrato[[#This Row],[RCP]],#REF!)</f>
        <v>#REF!</v>
      </c>
      <c r="W610" s="91">
        <v>46245</v>
      </c>
      <c r="X610" s="92" t="e" cm="1">
        <f t="array" ref="X610">+_xlfn.XLOOKUP(Contrato[[#This Row],[CONTRATO]],#REF!,#REF!,0)</f>
        <v>#REF!</v>
      </c>
      <c r="Y610" s="91" t="s">
        <v>1935</v>
      </c>
      <c r="Z610" s="93">
        <v>46245</v>
      </c>
      <c r="AA610" s="94" t="e" cm="1">
        <f t="array" ref="AA610">+_xlfn.XLOOKUP(Contrato[[#This Row],[CONTRATO]],#REF!,#REF!,0,0)</f>
        <v>#REF!</v>
      </c>
      <c r="AB610" s="95">
        <v>46387</v>
      </c>
      <c r="AC610" s="96" t="e" cm="1">
        <f t="array" ref="AC610">+_xlfn.XLOOKUP(Contrato[[#This Row],[CONTRATO]],#REF!,#REF!,0)</f>
        <v>#REF!</v>
      </c>
      <c r="AD610" s="132" t="e" cm="1">
        <f t="array" ref="AD610">+_xlfn.XLOOKUP(Contrato[[#This Row],[CONTRATO]],#REF!,#REF!,0)</f>
        <v>#REF!</v>
      </c>
      <c r="AE610" s="130" t="s">
        <v>2877</v>
      </c>
      <c r="AF610" s="78" t="s">
        <v>2799</v>
      </c>
    </row>
    <row r="611" spans="1:32" ht="35.25" customHeight="1" x14ac:dyDescent="0.3">
      <c r="A611" s="74">
        <v>604</v>
      </c>
      <c r="B611" s="75">
        <v>558</v>
      </c>
      <c r="C611" s="76" t="s">
        <v>1438</v>
      </c>
      <c r="D611" s="77" t="s">
        <v>1821</v>
      </c>
      <c r="E611" s="78" t="s">
        <v>903</v>
      </c>
      <c r="F611" s="77" t="s">
        <v>1036</v>
      </c>
      <c r="G611" s="79" t="s">
        <v>2878</v>
      </c>
      <c r="H611" s="80">
        <v>890905626</v>
      </c>
      <c r="I611" s="81">
        <v>0</v>
      </c>
      <c r="J611" s="81">
        <v>100000000</v>
      </c>
      <c r="K611" s="74" t="s">
        <v>812</v>
      </c>
      <c r="L611" s="82" t="s">
        <v>2874</v>
      </c>
      <c r="M611" s="83" t="s">
        <v>1827</v>
      </c>
      <c r="N611" s="138" t="e" cm="1">
        <f t="array" ref="N611">_xlfn.XLOOKUP(Contrato[[#This Row],[SUPERVISOR TITULAR]],#REF!,#REF!,"",0)</f>
        <v>#REF!</v>
      </c>
      <c r="O611" s="83" t="s">
        <v>1828</v>
      </c>
      <c r="P611" s="84" t="e" cm="1">
        <f t="array" ref="P611">_xlfn.XLOOKUP(Contrato[[#This Row],[SUPERVISOR SUPLENTE ]],#REF!,#REF!,"",0)</f>
        <v>#REF!</v>
      </c>
      <c r="Q611" s="85">
        <v>831</v>
      </c>
      <c r="R611" s="86" t="e">
        <f>IF(Contrato[[#This Row],[CDP]]="", "", _xlfn.LET(_xlpm.resultado, _xlfn.XLOOKUP(Contrato[[#This Row],[CDP]],#REF!,#REF!, "", 0), IF(_xlpm.resultado=0, "", _xlpm.resultado)))</f>
        <v>#REF!</v>
      </c>
      <c r="S611" s="87" t="e">
        <f>SUMIF(#REF!,Contrato[[#This Row],[CDP]],#REF!)</f>
        <v>#REF!</v>
      </c>
      <c r="T611" s="88" t="e" cm="1">
        <f t="array" ref="T611">_xlfn.XLOOKUP(Contrato[[#This Row],[CDP]],#REF!,#REF!,_xlfn.XLOOKUP(Contrato[[#This Row],[CDP]],#REF!,#REF!,"",0),0)</f>
        <v>#REF!</v>
      </c>
      <c r="U611" s="89" t="e" cm="1">
        <f t="array" ref="U611">+_xlfn.XLOOKUP(Contrato[[#This Row],[RCP]],#REF!,#REF!,"",0)</f>
        <v>#REF!</v>
      </c>
      <c r="V611" s="90" t="e">
        <f>SUMIF(#REF!,Contrato[[#This Row],[RCP]],#REF!)</f>
        <v>#REF!</v>
      </c>
      <c r="W611" s="91">
        <v>46245</v>
      </c>
      <c r="X611" s="92" t="e" cm="1">
        <f t="array" ref="X611">+_xlfn.XLOOKUP(Contrato[[#This Row],[CONTRATO]],#REF!,#REF!,0)</f>
        <v>#REF!</v>
      </c>
      <c r="Y611" s="91">
        <v>46247</v>
      </c>
      <c r="Z611" s="93">
        <v>46248</v>
      </c>
      <c r="AA611" s="94" t="e" cm="1">
        <f t="array" ref="AA611">+_xlfn.XLOOKUP(Contrato[[#This Row],[CONTRATO]],#REF!,#REF!,0,0)</f>
        <v>#REF!</v>
      </c>
      <c r="AB611" s="95">
        <v>46386</v>
      </c>
      <c r="AC611" s="96" t="e" cm="1">
        <f t="array" ref="AC611">+_xlfn.XLOOKUP(Contrato[[#This Row],[CONTRATO]],#REF!,#REF!,0)</f>
        <v>#REF!</v>
      </c>
      <c r="AD611" s="132" t="e" cm="1">
        <f t="array" ref="AD611">+_xlfn.XLOOKUP(Contrato[[#This Row],[CONTRATO]],#REF!,#REF!,0)</f>
        <v>#REF!</v>
      </c>
      <c r="AE611" s="130" t="s">
        <v>2879</v>
      </c>
      <c r="AF611" s="78" t="s">
        <v>2880</v>
      </c>
    </row>
    <row r="612" spans="1:32" ht="35.25" customHeight="1" x14ac:dyDescent="0.3">
      <c r="A612" s="74">
        <v>741</v>
      </c>
      <c r="B612" s="75">
        <v>559</v>
      </c>
      <c r="C612" s="76" t="s">
        <v>1484</v>
      </c>
      <c r="D612" s="77" t="s">
        <v>1801</v>
      </c>
      <c r="E612" s="78" t="s">
        <v>903</v>
      </c>
      <c r="F612" s="77" t="s">
        <v>909</v>
      </c>
      <c r="G612" s="79" t="s">
        <v>2881</v>
      </c>
      <c r="H612" s="80">
        <v>43587567</v>
      </c>
      <c r="I612" s="81">
        <v>7884400</v>
      </c>
      <c r="J612" s="81">
        <v>42422000</v>
      </c>
      <c r="K612" s="129" t="s">
        <v>2868</v>
      </c>
      <c r="L612" s="82" t="s">
        <v>2874</v>
      </c>
      <c r="M612" s="83" t="s">
        <v>1978</v>
      </c>
      <c r="N612" s="138" t="e" cm="1">
        <f t="array" ref="N612">_xlfn.XLOOKUP(Contrato[[#This Row],[SUPERVISOR TITULAR]],#REF!,#REF!,"",0)</f>
        <v>#REF!</v>
      </c>
      <c r="O612" s="83" t="s">
        <v>2838</v>
      </c>
      <c r="P612" s="84" t="e" cm="1">
        <f t="array" ref="P612">_xlfn.XLOOKUP(Contrato[[#This Row],[SUPERVISOR SUPLENTE ]],#REF!,#REF!,"",0)</f>
        <v>#REF!</v>
      </c>
      <c r="Q612" s="85">
        <v>839</v>
      </c>
      <c r="R612" s="86" t="e">
        <f>IF(Contrato[[#This Row],[CDP]]="", "", _xlfn.LET(_xlpm.resultado, _xlfn.XLOOKUP(Contrato[[#This Row],[CDP]],#REF!,#REF!, "", 0), IF(_xlpm.resultado=0, "", _xlpm.resultado)))</f>
        <v>#REF!</v>
      </c>
      <c r="S612" s="87" t="e">
        <f>SUMIF(#REF!,Contrato[[#This Row],[CDP]],#REF!)</f>
        <v>#REF!</v>
      </c>
      <c r="T612" s="88" t="e" cm="1">
        <f t="array" ref="T612">_xlfn.XLOOKUP(Contrato[[#This Row],[CDP]],#REF!,#REF!,_xlfn.XLOOKUP(Contrato[[#This Row],[CDP]],#REF!,#REF!,"",0),0)</f>
        <v>#REF!</v>
      </c>
      <c r="U612" s="89" t="e" cm="1">
        <f t="array" ref="U612">+_xlfn.XLOOKUP(Contrato[[#This Row],[RCP]],#REF!,#REF!,"",0)</f>
        <v>#REF!</v>
      </c>
      <c r="V612" s="90" t="e">
        <f>SUMIF(#REF!,Contrato[[#This Row],[RCP]],#REF!)</f>
        <v>#REF!</v>
      </c>
      <c r="W612" s="91">
        <v>46259</v>
      </c>
      <c r="X612" s="92" t="e" cm="1">
        <f t="array" ref="X612">+_xlfn.XLOOKUP(Contrato[[#This Row],[CONTRATO]],#REF!,#REF!,0)</f>
        <v>#REF!</v>
      </c>
      <c r="Y612" s="91" t="s">
        <v>1935</v>
      </c>
      <c r="Z612" s="93">
        <v>46261</v>
      </c>
      <c r="AA612" s="94" t="e" cm="1">
        <f t="array" ref="AA612">+_xlfn.XLOOKUP(Contrato[[#This Row],[CONTRATO]],#REF!,#REF!,0,0)</f>
        <v>#REF!</v>
      </c>
      <c r="AB612" s="95">
        <v>46387</v>
      </c>
      <c r="AC612" s="96" t="e" cm="1">
        <f t="array" ref="AC612">+_xlfn.XLOOKUP(Contrato[[#This Row],[CONTRATO]],#REF!,#REF!,0)</f>
        <v>#REF!</v>
      </c>
      <c r="AD612" s="132" t="e" cm="1">
        <f t="array" ref="AD612">+_xlfn.XLOOKUP(Contrato[[#This Row],[CONTRATO]],#REF!,#REF!,0)</f>
        <v>#REF!</v>
      </c>
      <c r="AE612" s="130" t="s">
        <v>2882</v>
      </c>
      <c r="AF612" s="78" t="s">
        <v>1789</v>
      </c>
    </row>
    <row r="613" spans="1:32" ht="35.25" customHeight="1" x14ac:dyDescent="0.3">
      <c r="A613" s="74">
        <v>682</v>
      </c>
      <c r="B613" s="75">
        <v>560</v>
      </c>
      <c r="C613" s="76" t="s">
        <v>1057</v>
      </c>
      <c r="D613" s="77" t="s">
        <v>1821</v>
      </c>
      <c r="E613" s="78" t="s">
        <v>903</v>
      </c>
      <c r="F613" s="77" t="s">
        <v>909</v>
      </c>
      <c r="G613" s="79" t="s">
        <v>2316</v>
      </c>
      <c r="H613" s="80">
        <v>1010054558</v>
      </c>
      <c r="I613" s="81">
        <v>7884400</v>
      </c>
      <c r="J613" s="81">
        <v>45039607</v>
      </c>
      <c r="K613" s="129" t="s">
        <v>2883</v>
      </c>
      <c r="L613" s="82" t="s">
        <v>2874</v>
      </c>
      <c r="M613" s="83" t="s">
        <v>2251</v>
      </c>
      <c r="N613" s="138" t="e" cm="1">
        <f t="array" ref="N613">_xlfn.XLOOKUP(Contrato[[#This Row],[SUPERVISOR TITULAR]],#REF!,#REF!,"",0)</f>
        <v>#REF!</v>
      </c>
      <c r="O613" s="83" t="s">
        <v>2252</v>
      </c>
      <c r="P613" s="84" t="e" cm="1">
        <f t="array" ref="P613">_xlfn.XLOOKUP(Contrato[[#This Row],[SUPERVISOR SUPLENTE ]],#REF!,#REF!,"",0)</f>
        <v>#REF!</v>
      </c>
      <c r="Q613" s="85">
        <v>744</v>
      </c>
      <c r="R613" s="86" t="e">
        <f>IF(Contrato[[#This Row],[CDP]]="", "", _xlfn.LET(_xlpm.resultado, _xlfn.XLOOKUP(Contrato[[#This Row],[CDP]],#REF!,#REF!, "", 0), IF(_xlpm.resultado=0, "", _xlpm.resultado)))</f>
        <v>#REF!</v>
      </c>
      <c r="S613" s="87" t="e">
        <f>SUMIF(#REF!,Contrato[[#This Row],[CDP]],#REF!)</f>
        <v>#REF!</v>
      </c>
      <c r="T613" s="88" t="e" cm="1">
        <f t="array" ref="T613">_xlfn.XLOOKUP(Contrato[[#This Row],[CDP]],#REF!,#REF!,_xlfn.XLOOKUP(Contrato[[#This Row],[CDP]],#REF!,#REF!,"",0),0)</f>
        <v>#REF!</v>
      </c>
      <c r="U613" s="89" t="e" cm="1">
        <f t="array" ref="U613">+_xlfn.XLOOKUP(Contrato[[#This Row],[RCP]],#REF!,#REF!,"",0)</f>
        <v>#REF!</v>
      </c>
      <c r="V613" s="90" t="e">
        <f>SUMIF(#REF!,Contrato[[#This Row],[RCP]],#REF!)</f>
        <v>#REF!</v>
      </c>
      <c r="W613" s="91">
        <v>46248</v>
      </c>
      <c r="X613" s="92" t="e" cm="1">
        <f t="array" ref="X613">+_xlfn.XLOOKUP(Contrato[[#This Row],[CONTRATO]],#REF!,#REF!,0)</f>
        <v>#REF!</v>
      </c>
      <c r="Y613" s="91" t="s">
        <v>1935</v>
      </c>
      <c r="Z613" s="93">
        <v>46253</v>
      </c>
      <c r="AA613" s="94" t="e" cm="1">
        <f t="array" ref="AA613">+_xlfn.XLOOKUP(Contrato[[#This Row],[CONTRATO]],#REF!,#REF!,0,0)</f>
        <v>#REF!</v>
      </c>
      <c r="AB613" s="95">
        <v>46387</v>
      </c>
      <c r="AC613" s="96" t="e" cm="1">
        <f t="array" ref="AC613">+_xlfn.XLOOKUP(Contrato[[#This Row],[CONTRATO]],#REF!,#REF!,0)</f>
        <v>#REF!</v>
      </c>
      <c r="AD613" s="132" t="e" cm="1">
        <f t="array" ref="AD613">+_xlfn.XLOOKUP(Contrato[[#This Row],[CONTRATO]],#REF!,#REF!,0)</f>
        <v>#REF!</v>
      </c>
      <c r="AE613" s="130" t="s">
        <v>2884</v>
      </c>
      <c r="AF613" s="78" t="s">
        <v>2799</v>
      </c>
    </row>
    <row r="614" spans="1:32" ht="35.25" customHeight="1" x14ac:dyDescent="0.3">
      <c r="A614" s="74">
        <v>718</v>
      </c>
      <c r="B614" s="75">
        <v>561</v>
      </c>
      <c r="C614" s="76" t="s">
        <v>1469</v>
      </c>
      <c r="D614" s="77" t="s">
        <v>1801</v>
      </c>
      <c r="E614" s="78" t="s">
        <v>903</v>
      </c>
      <c r="F614" s="77" t="s">
        <v>909</v>
      </c>
      <c r="G614" s="79" t="s">
        <v>2533</v>
      </c>
      <c r="H614" s="80">
        <v>1128438943</v>
      </c>
      <c r="I614" s="81">
        <v>10034700</v>
      </c>
      <c r="J614" s="81">
        <v>50173500</v>
      </c>
      <c r="K614" s="74" t="s">
        <v>812</v>
      </c>
      <c r="L614" s="82" t="s">
        <v>2885</v>
      </c>
      <c r="M614" s="83" t="s">
        <v>1750</v>
      </c>
      <c r="N614" s="138" t="e" cm="1">
        <f t="array" ref="N614">_xlfn.XLOOKUP(Contrato[[#This Row],[SUPERVISOR TITULAR]],#REF!,#REF!,"",0)</f>
        <v>#REF!</v>
      </c>
      <c r="O614" s="83" t="s">
        <v>1978</v>
      </c>
      <c r="P614" s="84" t="e" cm="1">
        <f t="array" ref="P614">_xlfn.XLOOKUP(Contrato[[#This Row],[SUPERVISOR SUPLENTE ]],#REF!,#REF!,"",0)</f>
        <v>#REF!</v>
      </c>
      <c r="Q614" s="85">
        <v>803</v>
      </c>
      <c r="R614" s="86" t="e">
        <f>IF(Contrato[[#This Row],[CDP]]="", "", _xlfn.LET(_xlpm.resultado, _xlfn.XLOOKUP(Contrato[[#This Row],[CDP]],#REF!,#REF!, "", 0), IF(_xlpm.resultado=0, "", _xlpm.resultado)))</f>
        <v>#REF!</v>
      </c>
      <c r="S614" s="87" t="e">
        <f>SUMIF(#REF!,Contrato[[#This Row],[CDP]],#REF!)</f>
        <v>#REF!</v>
      </c>
      <c r="T614" s="88" t="e" cm="1">
        <f t="array" ref="T614">_xlfn.XLOOKUP(Contrato[[#This Row],[CDP]],#REF!,#REF!,_xlfn.XLOOKUP(Contrato[[#This Row],[CDP]],#REF!,#REF!,"",0),0)</f>
        <v>#REF!</v>
      </c>
      <c r="U614" s="89" t="e" cm="1">
        <f t="array" ref="U614">+_xlfn.XLOOKUP(Contrato[[#This Row],[RCP]],#REF!,#REF!,"",0)</f>
        <v>#REF!</v>
      </c>
      <c r="V614" s="90" t="e">
        <f>SUMIF(#REF!,Contrato[[#This Row],[RCP]],#REF!)</f>
        <v>#REF!</v>
      </c>
      <c r="W614" s="91">
        <v>46245</v>
      </c>
      <c r="X614" s="92" t="e" cm="1">
        <f t="array" ref="X614">+_xlfn.XLOOKUP(Contrato[[#This Row],[CONTRATO]],#REF!,#REF!,0)</f>
        <v>#REF!</v>
      </c>
      <c r="Y614" s="91" t="s">
        <v>1935</v>
      </c>
      <c r="Z614" s="93">
        <v>46246</v>
      </c>
      <c r="AA614" s="94" t="e" cm="1">
        <f t="array" ref="AA614">+_xlfn.XLOOKUP(Contrato[[#This Row],[CONTRATO]],#REF!,#REF!,0,0)</f>
        <v>#REF!</v>
      </c>
      <c r="AB614" s="95">
        <v>46387</v>
      </c>
      <c r="AC614" s="96" t="e" cm="1">
        <f t="array" ref="AC614">+_xlfn.XLOOKUP(Contrato[[#This Row],[CONTRATO]],#REF!,#REF!,0)</f>
        <v>#REF!</v>
      </c>
      <c r="AD614" s="132" t="e" cm="1">
        <f t="array" ref="AD614">+_xlfn.XLOOKUP(Contrato[[#This Row],[CONTRATO]],#REF!,#REF!,0)</f>
        <v>#REF!</v>
      </c>
      <c r="AE614" s="130" t="s">
        <v>2886</v>
      </c>
      <c r="AF614" s="78" t="s">
        <v>1789</v>
      </c>
    </row>
    <row r="615" spans="1:32" ht="35.25" customHeight="1" x14ac:dyDescent="0.3">
      <c r="A615" s="74">
        <v>676</v>
      </c>
      <c r="B615" s="75">
        <v>562</v>
      </c>
      <c r="C615" s="76" t="s">
        <v>1062</v>
      </c>
      <c r="D615" s="77" t="s">
        <v>1791</v>
      </c>
      <c r="E615" s="78" t="s">
        <v>903</v>
      </c>
      <c r="F615" s="77" t="s">
        <v>909</v>
      </c>
      <c r="G615" s="79" t="s">
        <v>2373</v>
      </c>
      <c r="H615" s="80">
        <v>98544258</v>
      </c>
      <c r="I615" s="81">
        <v>4734985</v>
      </c>
      <c r="J615" s="81">
        <v>22885761</v>
      </c>
      <c r="K615" s="74" t="s">
        <v>812</v>
      </c>
      <c r="L615" s="74">
        <v>58</v>
      </c>
      <c r="M615" s="83" t="s">
        <v>2286</v>
      </c>
      <c r="N615" s="138" t="e" cm="1">
        <f t="array" ref="N615">_xlfn.XLOOKUP(Contrato[[#This Row],[SUPERVISOR TITULAR]],#REF!,#REF!,"",0)</f>
        <v>#REF!</v>
      </c>
      <c r="O615" s="83" t="s">
        <v>2267</v>
      </c>
      <c r="P615" s="84" t="e" cm="1">
        <f t="array" ref="P615">_xlfn.XLOOKUP(Contrato[[#This Row],[SUPERVISOR SUPLENTE ]],#REF!,#REF!,"",0)</f>
        <v>#REF!</v>
      </c>
      <c r="Q615" s="85">
        <v>742</v>
      </c>
      <c r="R615" s="86" t="e">
        <f>IF(Contrato[[#This Row],[CDP]]="", "", _xlfn.LET(_xlpm.resultado, _xlfn.XLOOKUP(Contrato[[#This Row],[CDP]],#REF!,#REF!, "", 0), IF(_xlpm.resultado=0, "", _xlpm.resultado)))</f>
        <v>#REF!</v>
      </c>
      <c r="S615" s="87" t="e">
        <f>SUMIF(#REF!,Contrato[[#This Row],[CDP]],#REF!)</f>
        <v>#REF!</v>
      </c>
      <c r="T615" s="88" t="e" cm="1">
        <f t="array" ref="T615">_xlfn.XLOOKUP(Contrato[[#This Row],[CDP]],#REF!,#REF!,_xlfn.XLOOKUP(Contrato[[#This Row],[CDP]],#REF!,#REF!,"",0),0)</f>
        <v>#REF!</v>
      </c>
      <c r="U615" s="89" t="e" cm="1">
        <f t="array" ref="U615">+_xlfn.XLOOKUP(Contrato[[#This Row],[RCP]],#REF!,#REF!,"",0)</f>
        <v>#REF!</v>
      </c>
      <c r="V615" s="90" t="e">
        <f>SUMIF(#REF!,Contrato[[#This Row],[RCP]],#REF!)</f>
        <v>#REF!</v>
      </c>
      <c r="W615" s="91">
        <v>46246</v>
      </c>
      <c r="X615" s="92" t="e" cm="1">
        <f t="array" ref="X615">+_xlfn.XLOOKUP(Contrato[[#This Row],[CONTRATO]],#REF!,#REF!,0)</f>
        <v>#REF!</v>
      </c>
      <c r="Y615" s="91" t="s">
        <v>1935</v>
      </c>
      <c r="Z615" s="93">
        <v>46247</v>
      </c>
      <c r="AA615" s="94" t="e" cm="1">
        <f t="array" ref="AA615">+_xlfn.XLOOKUP(Contrato[[#This Row],[CONTRATO]],#REF!,#REF!,0,0)</f>
        <v>#REF!</v>
      </c>
      <c r="AB615" s="95">
        <v>46387</v>
      </c>
      <c r="AC615" s="96" t="e" cm="1">
        <f t="array" ref="AC615">+_xlfn.XLOOKUP(Contrato[[#This Row],[CONTRATO]],#REF!,#REF!,0)</f>
        <v>#REF!</v>
      </c>
      <c r="AD615" s="132" t="e" cm="1">
        <f t="array" ref="AD615">+_xlfn.XLOOKUP(Contrato[[#This Row],[CONTRATO]],#REF!,#REF!,0)</f>
        <v>#REF!</v>
      </c>
      <c r="AE615" s="130" t="s">
        <v>2887</v>
      </c>
      <c r="AF615" s="78" t="s">
        <v>2888</v>
      </c>
    </row>
    <row r="616" spans="1:32" ht="35.25" customHeight="1" x14ac:dyDescent="0.3">
      <c r="A616" s="74">
        <v>726</v>
      </c>
      <c r="B616" s="75">
        <v>563</v>
      </c>
      <c r="C616" s="76" t="s">
        <v>1474</v>
      </c>
      <c r="D616" s="77" t="s">
        <v>1801</v>
      </c>
      <c r="E616" s="78" t="s">
        <v>903</v>
      </c>
      <c r="F616" s="77" t="s">
        <v>909</v>
      </c>
      <c r="G616" s="79" t="s">
        <v>2542</v>
      </c>
      <c r="H616" s="80">
        <v>43608640</v>
      </c>
      <c r="I616" s="81">
        <v>10034700</v>
      </c>
      <c r="J616" s="81">
        <v>50173500</v>
      </c>
      <c r="K616" s="74" t="s">
        <v>812</v>
      </c>
      <c r="L616" s="82" t="s">
        <v>2885</v>
      </c>
      <c r="M616" s="83" t="s">
        <v>1750</v>
      </c>
      <c r="N616" s="138" t="e" cm="1">
        <f t="array" ref="N616">_xlfn.XLOOKUP(Contrato[[#This Row],[SUPERVISOR TITULAR]],#REF!,#REF!,"",0)</f>
        <v>#REF!</v>
      </c>
      <c r="O616" s="83" t="s">
        <v>1978</v>
      </c>
      <c r="P616" s="84" t="e" cm="1">
        <f t="array" ref="P616">_xlfn.XLOOKUP(Contrato[[#This Row],[SUPERVISOR SUPLENTE ]],#REF!,#REF!,"",0)</f>
        <v>#REF!</v>
      </c>
      <c r="Q616" s="85">
        <v>809</v>
      </c>
      <c r="R616" s="86" t="e">
        <f>IF(Contrato[[#This Row],[CDP]]="", "", _xlfn.LET(_xlpm.resultado, _xlfn.XLOOKUP(Contrato[[#This Row],[CDP]],#REF!,#REF!, "", 0), IF(_xlpm.resultado=0, "", _xlpm.resultado)))</f>
        <v>#REF!</v>
      </c>
      <c r="S616" s="87" t="e">
        <f>SUMIF(#REF!,Contrato[[#This Row],[CDP]],#REF!)</f>
        <v>#REF!</v>
      </c>
      <c r="T616" s="88" t="e" cm="1">
        <f t="array" ref="T616">_xlfn.XLOOKUP(Contrato[[#This Row],[CDP]],#REF!,#REF!,_xlfn.XLOOKUP(Contrato[[#This Row],[CDP]],#REF!,#REF!,"",0),0)</f>
        <v>#REF!</v>
      </c>
      <c r="U616" s="89" t="e" cm="1">
        <f t="array" ref="U616">+_xlfn.XLOOKUP(Contrato[[#This Row],[RCP]],#REF!,#REF!,"",0)</f>
        <v>#REF!</v>
      </c>
      <c r="V616" s="90" t="e">
        <f>SUMIF(#REF!,Contrato[[#This Row],[RCP]],#REF!)</f>
        <v>#REF!</v>
      </c>
      <c r="W616" s="91">
        <v>46246</v>
      </c>
      <c r="X616" s="92" t="e" cm="1">
        <f t="array" ref="X616">+_xlfn.XLOOKUP(Contrato[[#This Row],[CONTRATO]],#REF!,#REF!,0)</f>
        <v>#REF!</v>
      </c>
      <c r="Y616" s="91" t="s">
        <v>1935</v>
      </c>
      <c r="Z616" s="93">
        <v>46247</v>
      </c>
      <c r="AA616" s="94" t="e" cm="1">
        <f t="array" ref="AA616">+_xlfn.XLOOKUP(Contrato[[#This Row],[CONTRATO]],#REF!,#REF!,0,0)</f>
        <v>#REF!</v>
      </c>
      <c r="AB616" s="95">
        <v>46387</v>
      </c>
      <c r="AC616" s="96" t="e" cm="1">
        <f t="array" ref="AC616">+_xlfn.XLOOKUP(Contrato[[#This Row],[CONTRATO]],#REF!,#REF!,0)</f>
        <v>#REF!</v>
      </c>
      <c r="AD616" s="132" t="e" cm="1">
        <f t="array" ref="AD616">+_xlfn.XLOOKUP(Contrato[[#This Row],[CONTRATO]],#REF!,#REF!,0)</f>
        <v>#REF!</v>
      </c>
      <c r="AE616" s="130" t="s">
        <v>2889</v>
      </c>
      <c r="AF616" s="78" t="s">
        <v>1789</v>
      </c>
    </row>
    <row r="617" spans="1:32" ht="35.25" customHeight="1" x14ac:dyDescent="0.3">
      <c r="A617" s="74">
        <v>713</v>
      </c>
      <c r="B617" s="75">
        <v>564</v>
      </c>
      <c r="C617" s="76" t="s">
        <v>1020</v>
      </c>
      <c r="D617" s="77" t="s">
        <v>1801</v>
      </c>
      <c r="E617" s="78" t="s">
        <v>903</v>
      </c>
      <c r="F617" s="77" t="s">
        <v>909</v>
      </c>
      <c r="G617" s="79" t="s">
        <v>1894</v>
      </c>
      <c r="H617" s="80">
        <v>43844655</v>
      </c>
      <c r="I617" s="81">
        <v>7884400</v>
      </c>
      <c r="J617" s="81">
        <v>39422000</v>
      </c>
      <c r="K617" s="74" t="s">
        <v>812</v>
      </c>
      <c r="L617" s="82" t="s">
        <v>2885</v>
      </c>
      <c r="M617" s="83" t="s">
        <v>2838</v>
      </c>
      <c r="N617" s="138" t="e" cm="1">
        <f t="array" ref="N617">_xlfn.XLOOKUP(Contrato[[#This Row],[SUPERVISOR TITULAR]],#REF!,#REF!,"",0)</f>
        <v>#REF!</v>
      </c>
      <c r="O617" s="83" t="s">
        <v>1750</v>
      </c>
      <c r="P617" s="84" t="e" cm="1">
        <f t="array" ref="P617">_xlfn.XLOOKUP(Contrato[[#This Row],[SUPERVISOR SUPLENTE ]],#REF!,#REF!,"",0)</f>
        <v>#REF!</v>
      </c>
      <c r="Q617" s="85">
        <v>802</v>
      </c>
      <c r="R617" s="86" t="e">
        <f>IF(Contrato[[#This Row],[CDP]]="", "", _xlfn.LET(_xlpm.resultado, _xlfn.XLOOKUP(Contrato[[#This Row],[CDP]],#REF!,#REF!, "", 0), IF(_xlpm.resultado=0, "", _xlpm.resultado)))</f>
        <v>#REF!</v>
      </c>
      <c r="S617" s="87" t="e">
        <f>SUMIF(#REF!,Contrato[[#This Row],[CDP]],#REF!)</f>
        <v>#REF!</v>
      </c>
      <c r="T617" s="88" t="e" cm="1">
        <f t="array" ref="T617">_xlfn.XLOOKUP(Contrato[[#This Row],[CDP]],#REF!,#REF!,_xlfn.XLOOKUP(Contrato[[#This Row],[CDP]],#REF!,#REF!,"",0),0)</f>
        <v>#REF!</v>
      </c>
      <c r="U617" s="89" t="e" cm="1">
        <f t="array" ref="U617">+_xlfn.XLOOKUP(Contrato[[#This Row],[RCP]],#REF!,#REF!,"",0)</f>
        <v>#REF!</v>
      </c>
      <c r="V617" s="90" t="e">
        <f>SUMIF(#REF!,Contrato[[#This Row],[RCP]],#REF!)</f>
        <v>#REF!</v>
      </c>
      <c r="W617" s="91">
        <v>46248</v>
      </c>
      <c r="X617" s="92" t="e" cm="1">
        <f t="array" ref="X617">+_xlfn.XLOOKUP(Contrato[[#This Row],[CONTRATO]],#REF!,#REF!,0)</f>
        <v>#REF!</v>
      </c>
      <c r="Y617" s="91" t="s">
        <v>1935</v>
      </c>
      <c r="Z617" s="93">
        <v>46259</v>
      </c>
      <c r="AA617" s="94" t="e" cm="1">
        <f t="array" ref="AA617">+_xlfn.XLOOKUP(Contrato[[#This Row],[CONTRATO]],#REF!,#REF!,0,0)</f>
        <v>#REF!</v>
      </c>
      <c r="AB617" s="95">
        <v>46387</v>
      </c>
      <c r="AC617" s="96" t="e" cm="1">
        <f t="array" ref="AC617">+_xlfn.XLOOKUP(Contrato[[#This Row],[CONTRATO]],#REF!,#REF!,0)</f>
        <v>#REF!</v>
      </c>
      <c r="AD617" s="132" t="e" cm="1">
        <f t="array" ref="AD617">+_xlfn.XLOOKUP(Contrato[[#This Row],[CONTRATO]],#REF!,#REF!,0)</f>
        <v>#REF!</v>
      </c>
      <c r="AE617" s="137" t="s">
        <v>2890</v>
      </c>
      <c r="AF617" s="78" t="s">
        <v>1789</v>
      </c>
    </row>
    <row r="618" spans="1:32" ht="35.25" customHeight="1" x14ac:dyDescent="0.3">
      <c r="A618" s="74">
        <v>603</v>
      </c>
      <c r="B618" s="75">
        <v>565</v>
      </c>
      <c r="C618" s="76" t="s">
        <v>1437</v>
      </c>
      <c r="D618" s="77" t="s">
        <v>1821</v>
      </c>
      <c r="E618" s="78" t="s">
        <v>903</v>
      </c>
      <c r="F618" s="77" t="s">
        <v>1036</v>
      </c>
      <c r="G618" s="79" t="s">
        <v>2891</v>
      </c>
      <c r="H618" s="80">
        <v>900284547</v>
      </c>
      <c r="I618" s="81">
        <v>0</v>
      </c>
      <c r="J618" s="81">
        <v>200000000</v>
      </c>
      <c r="K618" s="74" t="s">
        <v>812</v>
      </c>
      <c r="L618" s="82" t="s">
        <v>2885</v>
      </c>
      <c r="M618" s="83" t="s">
        <v>1824</v>
      </c>
      <c r="N618" s="138" t="e" cm="1">
        <f t="array" ref="N618">_xlfn.XLOOKUP(Contrato[[#This Row],[SUPERVISOR TITULAR]],#REF!,#REF!,"",0)</f>
        <v>#REF!</v>
      </c>
      <c r="O618" s="83" t="s">
        <v>1823</v>
      </c>
      <c r="P618" s="84" t="e" cm="1">
        <f t="array" ref="P618">_xlfn.XLOOKUP(Contrato[[#This Row],[SUPERVISOR SUPLENTE ]],#REF!,#REF!,"",0)</f>
        <v>#REF!</v>
      </c>
      <c r="Q618" s="85">
        <v>825</v>
      </c>
      <c r="R618" s="86" t="e">
        <f>IF(Contrato[[#This Row],[CDP]]="", "", _xlfn.LET(_xlpm.resultado, _xlfn.XLOOKUP(Contrato[[#This Row],[CDP]],#REF!,#REF!, "", 0), IF(_xlpm.resultado=0, "", _xlpm.resultado)))</f>
        <v>#REF!</v>
      </c>
      <c r="S618" s="87" t="e">
        <f>SUMIF(#REF!,Contrato[[#This Row],[CDP]],#REF!)</f>
        <v>#REF!</v>
      </c>
      <c r="T618" s="88" t="e" cm="1">
        <f t="array" ref="T618">_xlfn.XLOOKUP(Contrato[[#This Row],[CDP]],#REF!,#REF!,_xlfn.XLOOKUP(Contrato[[#This Row],[CDP]],#REF!,#REF!,"",0),0)</f>
        <v>#REF!</v>
      </c>
      <c r="U618" s="89" t="e" cm="1">
        <f t="array" ref="U618">+_xlfn.XLOOKUP(Contrato[[#This Row],[RCP]],#REF!,#REF!,"",0)</f>
        <v>#REF!</v>
      </c>
      <c r="V618" s="90" t="e">
        <f>SUMIF(#REF!,Contrato[[#This Row],[RCP]],#REF!)</f>
        <v>#REF!</v>
      </c>
      <c r="W618" s="91">
        <v>46248</v>
      </c>
      <c r="X618" s="92" t="e" cm="1">
        <f t="array" ref="X618">+_xlfn.XLOOKUP(Contrato[[#This Row],[CONTRATO]],#REF!,#REF!,0)</f>
        <v>#REF!</v>
      </c>
      <c r="Y618" s="91">
        <v>46255</v>
      </c>
      <c r="Z618" s="93">
        <v>46258</v>
      </c>
      <c r="AA618" s="94" t="e" cm="1">
        <f t="array" ref="AA618">+_xlfn.XLOOKUP(Contrato[[#This Row],[CONTRATO]],#REF!,#REF!,0,0)</f>
        <v>#REF!</v>
      </c>
      <c r="AB618" s="95">
        <v>46386</v>
      </c>
      <c r="AC618" s="96" t="e" cm="1">
        <f t="array" ref="AC618">+_xlfn.XLOOKUP(Contrato[[#This Row],[CONTRATO]],#REF!,#REF!,0)</f>
        <v>#REF!</v>
      </c>
      <c r="AD618" s="132" t="e" cm="1">
        <f t="array" ref="AD618">+_xlfn.XLOOKUP(Contrato[[#This Row],[CONTRATO]],#REF!,#REF!,0)</f>
        <v>#REF!</v>
      </c>
      <c r="AE618" s="130" t="s">
        <v>2892</v>
      </c>
      <c r="AF618" s="78" t="s">
        <v>2772</v>
      </c>
    </row>
    <row r="619" spans="1:32" ht="35.25" customHeight="1" x14ac:dyDescent="0.3">
      <c r="A619" s="74">
        <v>738</v>
      </c>
      <c r="B619" s="75">
        <v>566</v>
      </c>
      <c r="C619" s="76" t="s">
        <v>1480</v>
      </c>
      <c r="D619" s="77" t="s">
        <v>1821</v>
      </c>
      <c r="E619" s="78" t="s">
        <v>903</v>
      </c>
      <c r="F619" s="77" t="s">
        <v>909</v>
      </c>
      <c r="G619" s="79" t="s">
        <v>2893</v>
      </c>
      <c r="H619" s="80">
        <v>71213252</v>
      </c>
      <c r="I619" s="81">
        <v>5437904</v>
      </c>
      <c r="J619" s="81">
        <v>22839197</v>
      </c>
      <c r="K619" s="74" t="s">
        <v>812</v>
      </c>
      <c r="L619" s="82" t="s">
        <v>2885</v>
      </c>
      <c r="M619" s="83" t="s">
        <v>1828</v>
      </c>
      <c r="N619" s="138" t="e" cm="1">
        <f t="array" ref="N619">_xlfn.XLOOKUP(Contrato[[#This Row],[SUPERVISOR TITULAR]],#REF!,#REF!,"",0)</f>
        <v>#REF!</v>
      </c>
      <c r="O619" s="83" t="s">
        <v>1827</v>
      </c>
      <c r="P619" s="84" t="e" cm="1">
        <f t="array" ref="P619">_xlfn.XLOOKUP(Contrato[[#This Row],[SUPERVISOR SUPLENTE ]],#REF!,#REF!,"",0)</f>
        <v>#REF!</v>
      </c>
      <c r="Q619" s="85">
        <v>832</v>
      </c>
      <c r="R619" s="86" t="e">
        <f>IF(Contrato[[#This Row],[CDP]]="", "", _xlfn.LET(_xlpm.resultado, _xlfn.XLOOKUP(Contrato[[#This Row],[CDP]],#REF!,#REF!, "", 0), IF(_xlpm.resultado=0, "", _xlpm.resultado)))</f>
        <v>#REF!</v>
      </c>
      <c r="S619" s="87" t="e">
        <f>SUMIF(#REF!,Contrato[[#This Row],[CDP]],#REF!)</f>
        <v>#REF!</v>
      </c>
      <c r="T619" s="88" t="e" cm="1">
        <f t="array" ref="T619">_xlfn.XLOOKUP(Contrato[[#This Row],[CDP]],#REF!,#REF!,_xlfn.XLOOKUP(Contrato[[#This Row],[CDP]],#REF!,#REF!,"",0),0)</f>
        <v>#REF!</v>
      </c>
      <c r="U619" s="89" t="e" cm="1">
        <f t="array" ref="U619">+_xlfn.XLOOKUP(Contrato[[#This Row],[RCP]],#REF!,#REF!,"",0)</f>
        <v>#REF!</v>
      </c>
      <c r="V619" s="90" t="e">
        <f>SUMIF(#REF!,Contrato[[#This Row],[RCP]],#REF!)</f>
        <v>#REF!</v>
      </c>
      <c r="W619" s="91">
        <v>46247</v>
      </c>
      <c r="X619" s="92" t="e" cm="1">
        <f t="array" ref="X619">+_xlfn.XLOOKUP(Contrato[[#This Row],[CONTRATO]],#REF!,#REF!,0)</f>
        <v>#REF!</v>
      </c>
      <c r="Y619" s="91" t="s">
        <v>1935</v>
      </c>
      <c r="Z619" s="93">
        <v>46248</v>
      </c>
      <c r="AA619" s="94" t="e" cm="1">
        <f t="array" ref="AA619">+_xlfn.XLOOKUP(Contrato[[#This Row],[CONTRATO]],#REF!,#REF!,0,0)</f>
        <v>#REF!</v>
      </c>
      <c r="AB619" s="95">
        <v>46372</v>
      </c>
      <c r="AC619" s="96" t="e" cm="1">
        <f t="array" ref="AC619">+_xlfn.XLOOKUP(Contrato[[#This Row],[CONTRATO]],#REF!,#REF!,0)</f>
        <v>#REF!</v>
      </c>
      <c r="AD619" s="132" t="e" cm="1">
        <f t="array" ref="AD619">+_xlfn.XLOOKUP(Contrato[[#This Row],[CONTRATO]],#REF!,#REF!,0)</f>
        <v>#REF!</v>
      </c>
      <c r="AE619" s="130" t="s">
        <v>2894</v>
      </c>
      <c r="AF619" s="78" t="s">
        <v>2895</v>
      </c>
    </row>
    <row r="620" spans="1:32" ht="35.25" customHeight="1" x14ac:dyDescent="0.3">
      <c r="A620" s="74">
        <v>737</v>
      </c>
      <c r="B620" s="75">
        <v>567</v>
      </c>
      <c r="C620" s="76" t="s">
        <v>1479</v>
      </c>
      <c r="D620" s="77" t="s">
        <v>1821</v>
      </c>
      <c r="E620" s="78" t="s">
        <v>903</v>
      </c>
      <c r="F620" s="77" t="s">
        <v>909</v>
      </c>
      <c r="G620" s="79" t="s">
        <v>2896</v>
      </c>
      <c r="H620" s="80">
        <v>1004374335</v>
      </c>
      <c r="I620" s="81">
        <v>2852297</v>
      </c>
      <c r="J620" s="81">
        <v>11979647</v>
      </c>
      <c r="K620" s="74" t="s">
        <v>812</v>
      </c>
      <c r="L620" s="82" t="s">
        <v>2885</v>
      </c>
      <c r="M620" s="83" t="s">
        <v>1828</v>
      </c>
      <c r="N620" s="138" t="e" cm="1">
        <f t="array" ref="N620">_xlfn.XLOOKUP(Contrato[[#This Row],[SUPERVISOR TITULAR]],#REF!,#REF!,"",0)</f>
        <v>#REF!</v>
      </c>
      <c r="O620" s="83" t="s">
        <v>1827</v>
      </c>
      <c r="P620" s="84" t="e" cm="1">
        <f t="array" ref="P620">_xlfn.XLOOKUP(Contrato[[#This Row],[SUPERVISOR SUPLENTE ]],#REF!,#REF!,"",0)</f>
        <v>#REF!</v>
      </c>
      <c r="Q620" s="85">
        <v>829</v>
      </c>
      <c r="R620" s="86" t="e">
        <f>IF(Contrato[[#This Row],[CDP]]="", "", _xlfn.LET(_xlpm.resultado, _xlfn.XLOOKUP(Contrato[[#This Row],[CDP]],#REF!,#REF!, "", 0), IF(_xlpm.resultado=0, "", _xlpm.resultado)))</f>
        <v>#REF!</v>
      </c>
      <c r="S620" s="87" t="e">
        <f>SUMIF(#REF!,Contrato[[#This Row],[CDP]],#REF!)</f>
        <v>#REF!</v>
      </c>
      <c r="T620" s="88" t="e" cm="1">
        <f t="array" ref="T620">_xlfn.XLOOKUP(Contrato[[#This Row],[CDP]],#REF!,#REF!,_xlfn.XLOOKUP(Contrato[[#This Row],[CDP]],#REF!,#REF!,"",0),0)</f>
        <v>#REF!</v>
      </c>
      <c r="U620" s="89" t="e" cm="1">
        <f t="array" ref="U620">+_xlfn.XLOOKUP(Contrato[[#This Row],[RCP]],#REF!,#REF!,"",0)</f>
        <v>#REF!</v>
      </c>
      <c r="V620" s="90" t="e">
        <f>SUMIF(#REF!,Contrato[[#This Row],[RCP]],#REF!)</f>
        <v>#REF!</v>
      </c>
      <c r="W620" s="91">
        <v>46247</v>
      </c>
      <c r="X620" s="92" t="e" cm="1">
        <f t="array" ref="X620">+_xlfn.XLOOKUP(Contrato[[#This Row],[CONTRATO]],#REF!,#REF!,0)</f>
        <v>#REF!</v>
      </c>
      <c r="Y620" s="91" t="s">
        <v>1935</v>
      </c>
      <c r="Z620" s="93">
        <v>46248</v>
      </c>
      <c r="AA620" s="94" t="e" cm="1">
        <f t="array" ref="AA620">+_xlfn.XLOOKUP(Contrato[[#This Row],[CONTRATO]],#REF!,#REF!,0,0)</f>
        <v>#REF!</v>
      </c>
      <c r="AB620" s="95">
        <v>46372</v>
      </c>
      <c r="AC620" s="96" t="e" cm="1">
        <f t="array" ref="AC620">+_xlfn.XLOOKUP(Contrato[[#This Row],[CONTRATO]],#REF!,#REF!,0)</f>
        <v>#REF!</v>
      </c>
      <c r="AD620" s="132" t="e" cm="1">
        <f t="array" ref="AD620">+_xlfn.XLOOKUP(Contrato[[#This Row],[CONTRATO]],#REF!,#REF!,0)</f>
        <v>#REF!</v>
      </c>
      <c r="AE620" s="130" t="s">
        <v>2897</v>
      </c>
      <c r="AF620" s="78" t="s">
        <v>2895</v>
      </c>
    </row>
    <row r="621" spans="1:32" ht="35.25" customHeight="1" x14ac:dyDescent="0.3">
      <c r="A621" s="74">
        <v>762</v>
      </c>
      <c r="B621" s="75">
        <v>568</v>
      </c>
      <c r="C621" s="76" t="s">
        <v>1298</v>
      </c>
      <c r="D621" s="77" t="s">
        <v>1821</v>
      </c>
      <c r="E621" s="78" t="s">
        <v>903</v>
      </c>
      <c r="F621" s="77" t="s">
        <v>909</v>
      </c>
      <c r="G621" s="79" t="s">
        <v>2314</v>
      </c>
      <c r="H621" s="80">
        <v>1042764921</v>
      </c>
      <c r="I621" s="81">
        <v>3583800</v>
      </c>
      <c r="J621" s="81">
        <v>14454660</v>
      </c>
      <c r="K621" s="74" t="s">
        <v>812</v>
      </c>
      <c r="L621" s="82" t="s">
        <v>2885</v>
      </c>
      <c r="M621" s="83" t="s">
        <v>1918</v>
      </c>
      <c r="N621" s="138" t="e" cm="1">
        <f t="array" ref="N621">_xlfn.XLOOKUP(Contrato[[#This Row],[SUPERVISOR TITULAR]],#REF!,#REF!,"",0)</f>
        <v>#REF!</v>
      </c>
      <c r="O621" s="83" t="s">
        <v>1832</v>
      </c>
      <c r="P621" s="84" t="e" cm="1">
        <f t="array" ref="P621">_xlfn.XLOOKUP(Contrato[[#This Row],[SUPERVISOR SUPLENTE ]],#REF!,#REF!,"",0)</f>
        <v>#REF!</v>
      </c>
      <c r="Q621" s="85">
        <v>865</v>
      </c>
      <c r="R621" s="86" t="e">
        <f>IF(Contrato[[#This Row],[CDP]]="", "", _xlfn.LET(_xlpm.resultado, _xlfn.XLOOKUP(Contrato[[#This Row],[CDP]],#REF!,#REF!, "", 0), IF(_xlpm.resultado=0, "", _xlpm.resultado)))</f>
        <v>#REF!</v>
      </c>
      <c r="S621" s="87" t="e">
        <f>SUMIF(#REF!,Contrato[[#This Row],[CDP]],#REF!)</f>
        <v>#REF!</v>
      </c>
      <c r="T621" s="88" t="e" cm="1">
        <f t="array" ref="T621">_xlfn.XLOOKUP(Contrato[[#This Row],[CDP]],#REF!,#REF!,_xlfn.XLOOKUP(Contrato[[#This Row],[CDP]],#REF!,#REF!,"",0),0)</f>
        <v>#REF!</v>
      </c>
      <c r="U621" s="89" t="e" cm="1">
        <f t="array" ref="U621">+_xlfn.XLOOKUP(Contrato[[#This Row],[RCP]],#REF!,#REF!,"",0)</f>
        <v>#REF!</v>
      </c>
      <c r="V621" s="90" t="e">
        <f>SUMIF(#REF!,Contrato[[#This Row],[RCP]],#REF!)</f>
        <v>#REF!</v>
      </c>
      <c r="W621" s="91">
        <v>46247</v>
      </c>
      <c r="X621" s="92" t="e" cm="1">
        <f t="array" ref="X621">+_xlfn.XLOOKUP(Contrato[[#This Row],[CONTRATO]],#REF!,#REF!,0)</f>
        <v>#REF!</v>
      </c>
      <c r="Y621" s="91" t="s">
        <v>1935</v>
      </c>
      <c r="Z621" s="93">
        <v>46248</v>
      </c>
      <c r="AA621" s="94" t="e" cm="1">
        <f t="array" ref="AA621">+_xlfn.XLOOKUP(Contrato[[#This Row],[CONTRATO]],#REF!,#REF!,0,0)</f>
        <v>#REF!</v>
      </c>
      <c r="AB621" s="95">
        <v>46370</v>
      </c>
      <c r="AC621" s="96" t="e" cm="1">
        <f t="array" ref="AC621">+_xlfn.XLOOKUP(Contrato[[#This Row],[CONTRATO]],#REF!,#REF!,0)</f>
        <v>#REF!</v>
      </c>
      <c r="AD621" s="132" t="e" cm="1">
        <f t="array" ref="AD621">+_xlfn.XLOOKUP(Contrato[[#This Row],[CONTRATO]],#REF!,#REF!,0)</f>
        <v>#REF!</v>
      </c>
      <c r="AE621" s="130" t="s">
        <v>2898</v>
      </c>
      <c r="AF621" s="78" t="s">
        <v>2899</v>
      </c>
    </row>
    <row r="622" spans="1:32" ht="35.25" customHeight="1" x14ac:dyDescent="0.3">
      <c r="A622" s="74">
        <v>763</v>
      </c>
      <c r="B622" s="75">
        <v>569</v>
      </c>
      <c r="C622" s="76" t="s">
        <v>1288</v>
      </c>
      <c r="D622" s="77" t="s">
        <v>1821</v>
      </c>
      <c r="E622" s="78" t="s">
        <v>903</v>
      </c>
      <c r="F622" s="77" t="s">
        <v>909</v>
      </c>
      <c r="G622" s="79" t="s">
        <v>2322</v>
      </c>
      <c r="H622" s="80">
        <v>71371705</v>
      </c>
      <c r="I622" s="81">
        <v>5017400</v>
      </c>
      <c r="J622" s="81">
        <v>20236847</v>
      </c>
      <c r="K622" s="74" t="s">
        <v>812</v>
      </c>
      <c r="L622" s="82" t="s">
        <v>2885</v>
      </c>
      <c r="M622" s="83" t="s">
        <v>1918</v>
      </c>
      <c r="N622" s="138" t="e" cm="1">
        <f t="array" ref="N622">_xlfn.XLOOKUP(Contrato[[#This Row],[SUPERVISOR TITULAR]],#REF!,#REF!,"",0)</f>
        <v>#REF!</v>
      </c>
      <c r="O622" s="83" t="s">
        <v>1832</v>
      </c>
      <c r="P622" s="84" t="e" cm="1">
        <f t="array" ref="P622">_xlfn.XLOOKUP(Contrato[[#This Row],[SUPERVISOR SUPLENTE ]],#REF!,#REF!,"",0)</f>
        <v>#REF!</v>
      </c>
      <c r="Q622" s="85">
        <v>866</v>
      </c>
      <c r="R622" s="86" t="e">
        <f>IF(Contrato[[#This Row],[CDP]]="", "", _xlfn.LET(_xlpm.resultado, _xlfn.XLOOKUP(Contrato[[#This Row],[CDP]],#REF!,#REF!, "", 0), IF(_xlpm.resultado=0, "", _xlpm.resultado)))</f>
        <v>#REF!</v>
      </c>
      <c r="S622" s="87" t="e">
        <f>SUMIF(#REF!,Contrato[[#This Row],[CDP]],#REF!)</f>
        <v>#REF!</v>
      </c>
      <c r="T622" s="88" t="e" cm="1">
        <f t="array" ref="T622">_xlfn.XLOOKUP(Contrato[[#This Row],[CDP]],#REF!,#REF!,_xlfn.XLOOKUP(Contrato[[#This Row],[CDP]],#REF!,#REF!,"",0),0)</f>
        <v>#REF!</v>
      </c>
      <c r="U622" s="89" t="e" cm="1">
        <f t="array" ref="U622">+_xlfn.XLOOKUP(Contrato[[#This Row],[RCP]],#REF!,#REF!,"",0)</f>
        <v>#REF!</v>
      </c>
      <c r="V622" s="90" t="e">
        <f>SUMIF(#REF!,Contrato[[#This Row],[RCP]],#REF!)</f>
        <v>#REF!</v>
      </c>
      <c r="W622" s="91">
        <v>46247</v>
      </c>
      <c r="X622" s="92" t="e" cm="1">
        <f t="array" ref="X622">+_xlfn.XLOOKUP(Contrato[[#This Row],[CONTRATO]],#REF!,#REF!,0)</f>
        <v>#REF!</v>
      </c>
      <c r="Y622" s="91" t="s">
        <v>1935</v>
      </c>
      <c r="Z622" s="93">
        <v>46248</v>
      </c>
      <c r="AA622" s="94" t="e" cm="1">
        <f t="array" ref="AA622">+_xlfn.XLOOKUP(Contrato[[#This Row],[CONTRATO]],#REF!,#REF!,0,0)</f>
        <v>#REF!</v>
      </c>
      <c r="AB622" s="95">
        <v>46370</v>
      </c>
      <c r="AC622" s="96" t="e" cm="1">
        <f t="array" ref="AC622">+_xlfn.XLOOKUP(Contrato[[#This Row],[CONTRATO]],#REF!,#REF!,0)</f>
        <v>#REF!</v>
      </c>
      <c r="AD622" s="132" t="e" cm="1">
        <f t="array" ref="AD622">+_xlfn.XLOOKUP(Contrato[[#This Row],[CONTRATO]],#REF!,#REF!,0)</f>
        <v>#REF!</v>
      </c>
      <c r="AE622" s="130" t="s">
        <v>2900</v>
      </c>
      <c r="AF622" s="78" t="s">
        <v>2899</v>
      </c>
    </row>
    <row r="623" spans="1:32" ht="35.25" customHeight="1" x14ac:dyDescent="0.3">
      <c r="A623" s="74">
        <v>624</v>
      </c>
      <c r="B623" s="75">
        <v>570</v>
      </c>
      <c r="C623" s="76" t="s">
        <v>910</v>
      </c>
      <c r="D623" s="77" t="s">
        <v>22</v>
      </c>
      <c r="E623" s="78" t="s">
        <v>903</v>
      </c>
      <c r="F623" s="77" t="s">
        <v>909</v>
      </c>
      <c r="G623" s="79" t="s">
        <v>1991</v>
      </c>
      <c r="H623" s="80">
        <v>43162960</v>
      </c>
      <c r="I623" s="81">
        <v>7884400</v>
      </c>
      <c r="J623" s="81">
        <v>41787320</v>
      </c>
      <c r="K623" s="74" t="s">
        <v>812</v>
      </c>
      <c r="L623" s="82" t="s">
        <v>2885</v>
      </c>
      <c r="M623" s="83" t="s">
        <v>2439</v>
      </c>
      <c r="N623" s="138" t="e" cm="1">
        <f t="array" ref="N623">_xlfn.XLOOKUP(Contrato[[#This Row],[SUPERVISOR TITULAR]],#REF!,#REF!,"",0)</f>
        <v>#REF!</v>
      </c>
      <c r="O623" s="83" t="s">
        <v>1843</v>
      </c>
      <c r="P623" s="84" t="e" cm="1">
        <f t="array" ref="P623">_xlfn.XLOOKUP(Contrato[[#This Row],[SUPERVISOR SUPLENTE ]],#REF!,#REF!,"",0)</f>
        <v>#REF!</v>
      </c>
      <c r="Q623" s="85">
        <v>864</v>
      </c>
      <c r="R623" s="86" t="e">
        <f>IF(Contrato[[#This Row],[CDP]]="", "", _xlfn.LET(_xlpm.resultado, _xlfn.XLOOKUP(Contrato[[#This Row],[CDP]],#REF!,#REF!, "", 0), IF(_xlpm.resultado=0, "", _xlpm.resultado)))</f>
        <v>#REF!</v>
      </c>
      <c r="S623" s="87" t="e">
        <f>SUMIF(#REF!,Contrato[[#This Row],[CDP]],#REF!)</f>
        <v>#REF!</v>
      </c>
      <c r="T623" s="88" t="e" cm="1">
        <f t="array" ref="T623">_xlfn.XLOOKUP(Contrato[[#This Row],[CDP]],#REF!,#REF!,_xlfn.XLOOKUP(Contrato[[#This Row],[CDP]],#REF!,#REF!,"",0),0)</f>
        <v>#REF!</v>
      </c>
      <c r="U623" s="89" t="e" cm="1">
        <f t="array" ref="U623">+_xlfn.XLOOKUP(Contrato[[#This Row],[RCP]],#REF!,#REF!,"",0)</f>
        <v>#REF!</v>
      </c>
      <c r="V623" s="90" t="e">
        <f>SUMIF(#REF!,Contrato[[#This Row],[RCP]],#REF!)</f>
        <v>#REF!</v>
      </c>
      <c r="W623" s="91">
        <v>46247</v>
      </c>
      <c r="X623" s="92" t="e" cm="1">
        <f t="array" ref="X623">+_xlfn.XLOOKUP(Contrato[[#This Row],[CONTRATO]],#REF!,#REF!,0)</f>
        <v>#REF!</v>
      </c>
      <c r="Y623" s="91" t="s">
        <v>1935</v>
      </c>
      <c r="Z623" s="93">
        <v>46254</v>
      </c>
      <c r="AA623" s="94" t="e" cm="1">
        <f t="array" ref="AA623">+_xlfn.XLOOKUP(Contrato[[#This Row],[CONTRATO]],#REF!,#REF!,0,0)</f>
        <v>#REF!</v>
      </c>
      <c r="AB623" s="95">
        <v>46387</v>
      </c>
      <c r="AC623" s="96" t="e" cm="1">
        <f t="array" ref="AC623">+_xlfn.XLOOKUP(Contrato[[#This Row],[CONTRATO]],#REF!,#REF!,0)</f>
        <v>#REF!</v>
      </c>
      <c r="AD623" s="132" t="e" cm="1">
        <f t="array" ref="AD623">+_xlfn.XLOOKUP(Contrato[[#This Row],[CONTRATO]],#REF!,#REF!,0)</f>
        <v>#REF!</v>
      </c>
      <c r="AE623" s="130" t="s">
        <v>2901</v>
      </c>
      <c r="AF623" s="78" t="s">
        <v>2902</v>
      </c>
    </row>
    <row r="624" spans="1:32" ht="35.25" customHeight="1" x14ac:dyDescent="0.3">
      <c r="A624" s="74">
        <v>761</v>
      </c>
      <c r="B624" s="73">
        <v>571</v>
      </c>
      <c r="C624" s="76" t="s">
        <v>1493</v>
      </c>
      <c r="D624" s="77" t="s">
        <v>1821</v>
      </c>
      <c r="E624" s="78" t="s">
        <v>903</v>
      </c>
      <c r="F624" s="77" t="s">
        <v>909</v>
      </c>
      <c r="G624" s="79" t="s">
        <v>2903</v>
      </c>
      <c r="H624" s="80">
        <v>1037669125</v>
      </c>
      <c r="I624" s="81">
        <v>5017400</v>
      </c>
      <c r="J624" s="81">
        <v>23080040</v>
      </c>
      <c r="K624" s="74" t="s">
        <v>812</v>
      </c>
      <c r="L624" s="82" t="s">
        <v>2295</v>
      </c>
      <c r="M624" s="83" t="s">
        <v>1823</v>
      </c>
      <c r="N624" s="138" t="e" cm="1">
        <f t="array" ref="N624">_xlfn.XLOOKUP(Contrato[[#This Row],[SUPERVISOR TITULAR]],#REF!,#REF!,"",0)</f>
        <v>#REF!</v>
      </c>
      <c r="O624" s="83" t="s">
        <v>1824</v>
      </c>
      <c r="P624" s="84" t="e" cm="1">
        <f t="array" ref="P624">_xlfn.XLOOKUP(Contrato[[#This Row],[SUPERVISOR SUPLENTE ]],#REF!,#REF!,"",0)</f>
        <v>#REF!</v>
      </c>
      <c r="Q624" s="85">
        <v>887</v>
      </c>
      <c r="R624" s="86" t="e">
        <f>IF(Contrato[[#This Row],[CDP]]="", "", _xlfn.LET(_xlpm.resultado, _xlfn.XLOOKUP(Contrato[[#This Row],[CDP]],#REF!,#REF!, "", 0), IF(_xlpm.resultado=0, "", _xlpm.resultado)))</f>
        <v>#REF!</v>
      </c>
      <c r="S624" s="87" t="e">
        <f>SUMIF(#REF!,Contrato[[#This Row],[CDP]],#REF!)</f>
        <v>#REF!</v>
      </c>
      <c r="T624" s="88" t="e" cm="1">
        <f t="array" ref="T624">_xlfn.XLOOKUP(Contrato[[#This Row],[CDP]],#REF!,#REF!,_xlfn.XLOOKUP(Contrato[[#This Row],[CDP]],#REF!,#REF!,"",0),0)</f>
        <v>#REF!</v>
      </c>
      <c r="U624" s="89" t="e" cm="1">
        <f t="array" ref="U624">+_xlfn.XLOOKUP(Contrato[[#This Row],[RCP]],#REF!,#REF!,"",0)</f>
        <v>#REF!</v>
      </c>
      <c r="V624" s="90" t="e">
        <f>SUMIF(#REF!,Contrato[[#This Row],[RCP]],#REF!)</f>
        <v>#REF!</v>
      </c>
      <c r="W624" s="91">
        <v>46247</v>
      </c>
      <c r="X624" s="92" t="e" cm="1">
        <f t="array" ref="X624">+_xlfn.XLOOKUP(Contrato[[#This Row],[CONTRATO]],#REF!,#REF!,0)</f>
        <v>#REF!</v>
      </c>
      <c r="Y624" s="91" t="s">
        <v>1935</v>
      </c>
      <c r="Z624" s="93">
        <v>46248</v>
      </c>
      <c r="AA624" s="94" t="e" cm="1">
        <f t="array" ref="AA624">+_xlfn.XLOOKUP(Contrato[[#This Row],[CONTRATO]],#REF!,#REF!,0,0)</f>
        <v>#REF!</v>
      </c>
      <c r="AB624" s="95">
        <v>46387</v>
      </c>
      <c r="AC624" s="96" t="e" cm="1">
        <f t="array" ref="AC624">+_xlfn.XLOOKUP(Contrato[[#This Row],[CONTRATO]],#REF!,#REF!,0)</f>
        <v>#REF!</v>
      </c>
      <c r="AD624" s="132" t="e" cm="1">
        <f t="array" ref="AD624">+_xlfn.XLOOKUP(Contrato[[#This Row],[CONTRATO]],#REF!,#REF!,0)</f>
        <v>#REF!</v>
      </c>
      <c r="AE624" s="130" t="s">
        <v>2904</v>
      </c>
      <c r="AF624" s="78" t="s">
        <v>2905</v>
      </c>
    </row>
    <row r="625" spans="1:32" ht="35.25" customHeight="1" x14ac:dyDescent="0.3">
      <c r="A625" s="74">
        <v>756</v>
      </c>
      <c r="B625" s="75">
        <v>572</v>
      </c>
      <c r="C625" s="76" t="s">
        <v>1489</v>
      </c>
      <c r="D625" s="77" t="s">
        <v>1778</v>
      </c>
      <c r="E625" s="78" t="s">
        <v>903</v>
      </c>
      <c r="F625" s="77" t="s">
        <v>909</v>
      </c>
      <c r="G625" s="79" t="s">
        <v>2492</v>
      </c>
      <c r="H625" s="80">
        <v>71669221</v>
      </c>
      <c r="I625" s="81">
        <v>7884400</v>
      </c>
      <c r="J625" s="81">
        <v>37537600</v>
      </c>
      <c r="K625" s="129" t="s">
        <v>2827</v>
      </c>
      <c r="L625" s="82" t="s">
        <v>2295</v>
      </c>
      <c r="M625" s="83" t="s">
        <v>1949</v>
      </c>
      <c r="N625" s="138" t="e" cm="1">
        <f t="array" ref="N625">_xlfn.XLOOKUP(Contrato[[#This Row],[SUPERVISOR TITULAR]],#REF!,#REF!,"",0)</f>
        <v>#REF!</v>
      </c>
      <c r="O625" s="83" t="s">
        <v>1808</v>
      </c>
      <c r="P625" s="84" t="e" cm="1">
        <f t="array" ref="P625">_xlfn.XLOOKUP(Contrato[[#This Row],[SUPERVISOR SUPLENTE ]],#REF!,#REF!,"",0)</f>
        <v>#REF!</v>
      </c>
      <c r="Q625" s="85">
        <v>847</v>
      </c>
      <c r="R625" s="86" t="e">
        <f>IF(Contrato[[#This Row],[CDP]]="", "", _xlfn.LET(_xlpm.resultado, _xlfn.XLOOKUP(Contrato[[#This Row],[CDP]],#REF!,#REF!, "", 0), IF(_xlpm.resultado=0, "", _xlpm.resultado)))</f>
        <v>#REF!</v>
      </c>
      <c r="S625" s="87" t="e">
        <f>SUMIF(#REF!,Contrato[[#This Row],[CDP]],#REF!)</f>
        <v>#REF!</v>
      </c>
      <c r="T625" s="88" t="e" cm="1">
        <f t="array" ref="T625">_xlfn.XLOOKUP(Contrato[[#This Row],[CDP]],#REF!,#REF!,_xlfn.XLOOKUP(Contrato[[#This Row],[CDP]],#REF!,#REF!,"",0),0)</f>
        <v>#REF!</v>
      </c>
      <c r="U625" s="89" t="e" cm="1">
        <f t="array" ref="U625">+_xlfn.XLOOKUP(Contrato[[#This Row],[RCP]],#REF!,#REF!,"",0)</f>
        <v>#REF!</v>
      </c>
      <c r="V625" s="90" t="e">
        <f>SUMIF(#REF!,Contrato[[#This Row],[RCP]],#REF!)</f>
        <v>#REF!</v>
      </c>
      <c r="W625" s="91">
        <v>46252</v>
      </c>
      <c r="X625" s="92" t="e" cm="1">
        <f t="array" ref="X625">+_xlfn.XLOOKUP(Contrato[[#This Row],[CONTRATO]],#REF!,#REF!,0)</f>
        <v>#REF!</v>
      </c>
      <c r="Y625" s="91" t="s">
        <v>1935</v>
      </c>
      <c r="Z625" s="93">
        <v>46253</v>
      </c>
      <c r="AA625" s="94" t="e" cm="1">
        <f t="array" ref="AA625">+_xlfn.XLOOKUP(Contrato[[#This Row],[CONTRATO]],#REF!,#REF!,0,0)</f>
        <v>#REF!</v>
      </c>
      <c r="AB625" s="95">
        <v>46374</v>
      </c>
      <c r="AC625" s="96" t="e" cm="1">
        <f t="array" ref="AC625">+_xlfn.XLOOKUP(Contrato[[#This Row],[CONTRATO]],#REF!,#REF!,0)</f>
        <v>#REF!</v>
      </c>
      <c r="AD625" s="132" t="e" cm="1">
        <f t="array" ref="AD625">+_xlfn.XLOOKUP(Contrato[[#This Row],[CONTRATO]],#REF!,#REF!,0)</f>
        <v>#REF!</v>
      </c>
      <c r="AE625" s="130" t="s">
        <v>2906</v>
      </c>
      <c r="AF625" s="78" t="s">
        <v>2626</v>
      </c>
    </row>
    <row r="626" spans="1:32" ht="35.25" customHeight="1" x14ac:dyDescent="0.3">
      <c r="A626" s="74">
        <v>757</v>
      </c>
      <c r="B626" s="75">
        <v>573</v>
      </c>
      <c r="C626" s="76" t="s">
        <v>1316</v>
      </c>
      <c r="D626" s="77" t="s">
        <v>1778</v>
      </c>
      <c r="E626" s="78" t="s">
        <v>903</v>
      </c>
      <c r="F626" s="77" t="s">
        <v>909</v>
      </c>
      <c r="G626" s="79" t="s">
        <v>2907</v>
      </c>
      <c r="H626" s="80">
        <v>1036927426</v>
      </c>
      <c r="I626" s="81">
        <v>7884400</v>
      </c>
      <c r="J626" s="81">
        <v>37537600</v>
      </c>
      <c r="K626" s="129" t="s">
        <v>2827</v>
      </c>
      <c r="L626" s="82" t="s">
        <v>2295</v>
      </c>
      <c r="M626" s="83" t="s">
        <v>1949</v>
      </c>
      <c r="N626" s="138" t="e" cm="1">
        <f t="array" ref="N626">_xlfn.XLOOKUP(Contrato[[#This Row],[SUPERVISOR TITULAR]],#REF!,#REF!,"",0)</f>
        <v>#REF!</v>
      </c>
      <c r="O626" s="83" t="s">
        <v>1808</v>
      </c>
      <c r="P626" s="84" t="e" cm="1">
        <f t="array" ref="P626">_xlfn.XLOOKUP(Contrato[[#This Row],[SUPERVISOR SUPLENTE ]],#REF!,#REF!,"",0)</f>
        <v>#REF!</v>
      </c>
      <c r="Q626" s="85">
        <v>845</v>
      </c>
      <c r="R626" s="86" t="e">
        <f>IF(Contrato[[#This Row],[CDP]]="", "", _xlfn.LET(_xlpm.resultado, _xlfn.XLOOKUP(Contrato[[#This Row],[CDP]],#REF!,#REF!, "", 0), IF(_xlpm.resultado=0, "", _xlpm.resultado)))</f>
        <v>#REF!</v>
      </c>
      <c r="S626" s="87" t="e">
        <f>SUMIF(#REF!,Contrato[[#This Row],[CDP]],#REF!)</f>
        <v>#REF!</v>
      </c>
      <c r="T626" s="88" t="e" cm="1">
        <f t="array" ref="T626">_xlfn.XLOOKUP(Contrato[[#This Row],[CDP]],#REF!,#REF!,_xlfn.XLOOKUP(Contrato[[#This Row],[CDP]],#REF!,#REF!,"",0),0)</f>
        <v>#REF!</v>
      </c>
      <c r="U626" s="89" t="e" cm="1">
        <f t="array" ref="U626">+_xlfn.XLOOKUP(Contrato[[#This Row],[RCP]],#REF!,#REF!,"",0)</f>
        <v>#REF!</v>
      </c>
      <c r="V626" s="90" t="e">
        <f>SUMIF(#REF!,Contrato[[#This Row],[RCP]],#REF!)</f>
        <v>#REF!</v>
      </c>
      <c r="W626" s="91">
        <v>46252</v>
      </c>
      <c r="X626" s="92" t="e" cm="1">
        <f t="array" ref="X626">+_xlfn.XLOOKUP(Contrato[[#This Row],[CONTRATO]],#REF!,#REF!,0)</f>
        <v>#REF!</v>
      </c>
      <c r="Y626" s="91" t="s">
        <v>1935</v>
      </c>
      <c r="Z626" s="93">
        <v>46253</v>
      </c>
      <c r="AA626" s="94" t="e" cm="1">
        <f t="array" ref="AA626">+_xlfn.XLOOKUP(Contrato[[#This Row],[CONTRATO]],#REF!,#REF!,0,0)</f>
        <v>#REF!</v>
      </c>
      <c r="AB626" s="95">
        <v>46374</v>
      </c>
      <c r="AC626" s="96" t="e" cm="1">
        <f t="array" ref="AC626">+_xlfn.XLOOKUP(Contrato[[#This Row],[CONTRATO]],#REF!,#REF!,0)</f>
        <v>#REF!</v>
      </c>
      <c r="AD626" s="132" t="e" cm="1">
        <f t="array" ref="AD626">+_xlfn.XLOOKUP(Contrato[[#This Row],[CONTRATO]],#REF!,#REF!,0)</f>
        <v>#REF!</v>
      </c>
      <c r="AE626" s="130" t="s">
        <v>2908</v>
      </c>
      <c r="AF626" s="78" t="s">
        <v>2626</v>
      </c>
    </row>
    <row r="627" spans="1:32" ht="35.25" customHeight="1" x14ac:dyDescent="0.3">
      <c r="A627" s="74">
        <v>758</v>
      </c>
      <c r="B627" s="75">
        <v>574</v>
      </c>
      <c r="C627" s="76" t="s">
        <v>1490</v>
      </c>
      <c r="D627" s="77" t="s">
        <v>1778</v>
      </c>
      <c r="E627" s="78" t="s">
        <v>903</v>
      </c>
      <c r="F627" s="77" t="s">
        <v>909</v>
      </c>
      <c r="G627" s="79" t="s">
        <v>1947</v>
      </c>
      <c r="H627" s="80">
        <v>1040180223</v>
      </c>
      <c r="I627" s="81">
        <v>7884400</v>
      </c>
      <c r="J627" s="81">
        <v>37537600</v>
      </c>
      <c r="K627" s="129" t="s">
        <v>2827</v>
      </c>
      <c r="L627" s="82" t="s">
        <v>2295</v>
      </c>
      <c r="M627" s="83" t="s">
        <v>1949</v>
      </c>
      <c r="N627" s="138" t="e" cm="1">
        <f t="array" ref="N627">_xlfn.XLOOKUP(Contrato[[#This Row],[SUPERVISOR TITULAR]],#REF!,#REF!,"",0)</f>
        <v>#REF!</v>
      </c>
      <c r="O627" s="83" t="s">
        <v>1808</v>
      </c>
      <c r="P627" s="84" t="e" cm="1">
        <f t="array" ref="P627">_xlfn.XLOOKUP(Contrato[[#This Row],[SUPERVISOR SUPLENTE ]],#REF!,#REF!,"",0)</f>
        <v>#REF!</v>
      </c>
      <c r="Q627" s="85">
        <v>859</v>
      </c>
      <c r="R627" s="86" t="e">
        <f>IF(Contrato[[#This Row],[CDP]]="", "", _xlfn.LET(_xlpm.resultado, _xlfn.XLOOKUP(Contrato[[#This Row],[CDP]],#REF!,#REF!, "", 0), IF(_xlpm.resultado=0, "", _xlpm.resultado)))</f>
        <v>#REF!</v>
      </c>
      <c r="S627" s="87" t="e">
        <f>SUMIF(#REF!,Contrato[[#This Row],[CDP]],#REF!)</f>
        <v>#REF!</v>
      </c>
      <c r="T627" s="88" t="e" cm="1">
        <f t="array" ref="T627">_xlfn.XLOOKUP(Contrato[[#This Row],[CDP]],#REF!,#REF!,_xlfn.XLOOKUP(Contrato[[#This Row],[CDP]],#REF!,#REF!,"",0),0)</f>
        <v>#REF!</v>
      </c>
      <c r="U627" s="89" t="e" cm="1">
        <f t="array" ref="U627">+_xlfn.XLOOKUP(Contrato[[#This Row],[RCP]],#REF!,#REF!,"",0)</f>
        <v>#REF!</v>
      </c>
      <c r="V627" s="90" t="e">
        <f>SUMIF(#REF!,Contrato[[#This Row],[RCP]],#REF!)</f>
        <v>#REF!</v>
      </c>
      <c r="W627" s="91">
        <v>46253</v>
      </c>
      <c r="X627" s="92" t="e" cm="1">
        <f t="array" ref="X627">+_xlfn.XLOOKUP(Contrato[[#This Row],[CONTRATO]],#REF!,#REF!,0)</f>
        <v>#REF!</v>
      </c>
      <c r="Y627" s="91" t="s">
        <v>1935</v>
      </c>
      <c r="Z627" s="93">
        <v>46253</v>
      </c>
      <c r="AA627" s="94" t="e" cm="1">
        <f t="array" ref="AA627">+_xlfn.XLOOKUP(Contrato[[#This Row],[CONTRATO]],#REF!,#REF!,0,0)</f>
        <v>#REF!</v>
      </c>
      <c r="AB627" s="95">
        <v>46374</v>
      </c>
      <c r="AC627" s="96" t="e" cm="1">
        <f t="array" ref="AC627">+_xlfn.XLOOKUP(Contrato[[#This Row],[CONTRATO]],#REF!,#REF!,0)</f>
        <v>#REF!</v>
      </c>
      <c r="AD627" s="132" t="e" cm="1">
        <f t="array" ref="AD627">+_xlfn.XLOOKUP(Contrato[[#This Row],[CONTRATO]],#REF!,#REF!,0)</f>
        <v>#REF!</v>
      </c>
      <c r="AE627" s="130" t="s">
        <v>2909</v>
      </c>
      <c r="AF627" s="78" t="s">
        <v>2626</v>
      </c>
    </row>
    <row r="628" spans="1:32" ht="35.25" customHeight="1" x14ac:dyDescent="0.3">
      <c r="A628" s="74">
        <v>759</v>
      </c>
      <c r="B628" s="75">
        <v>575</v>
      </c>
      <c r="C628" s="76" t="s">
        <v>1491</v>
      </c>
      <c r="D628" s="77" t="s">
        <v>1778</v>
      </c>
      <c r="E628" s="78" t="s">
        <v>903</v>
      </c>
      <c r="F628" s="77" t="s">
        <v>909</v>
      </c>
      <c r="G628" s="79" t="s">
        <v>2228</v>
      </c>
      <c r="H628" s="80">
        <v>43738275</v>
      </c>
      <c r="I628" s="81">
        <v>7884400</v>
      </c>
      <c r="J628" s="81">
        <v>37537600</v>
      </c>
      <c r="K628" s="129" t="s">
        <v>2827</v>
      </c>
      <c r="L628" s="82" t="s">
        <v>2295</v>
      </c>
      <c r="M628" s="83" t="s">
        <v>1809</v>
      </c>
      <c r="N628" s="138" t="e" cm="1">
        <f t="array" ref="N628">_xlfn.XLOOKUP(Contrato[[#This Row],[SUPERVISOR TITULAR]],#REF!,#REF!,"",0)</f>
        <v>#REF!</v>
      </c>
      <c r="O628" s="83" t="s">
        <v>1937</v>
      </c>
      <c r="P628" s="84" t="e" cm="1">
        <f t="array" ref="P628">_xlfn.XLOOKUP(Contrato[[#This Row],[SUPERVISOR SUPLENTE ]],#REF!,#REF!,"",0)</f>
        <v>#REF!</v>
      </c>
      <c r="Q628" s="85">
        <v>855</v>
      </c>
      <c r="R628" s="86" t="e">
        <f>IF(Contrato[[#This Row],[CDP]]="", "", _xlfn.LET(_xlpm.resultado, _xlfn.XLOOKUP(Contrato[[#This Row],[CDP]],#REF!,#REF!, "", 0), IF(_xlpm.resultado=0, "", _xlpm.resultado)))</f>
        <v>#REF!</v>
      </c>
      <c r="S628" s="87" t="e">
        <f>SUMIF(#REF!,Contrato[[#This Row],[CDP]],#REF!)</f>
        <v>#REF!</v>
      </c>
      <c r="T628" s="88" t="e" cm="1">
        <f t="array" ref="T628">_xlfn.XLOOKUP(Contrato[[#This Row],[CDP]],#REF!,#REF!,_xlfn.XLOOKUP(Contrato[[#This Row],[CDP]],#REF!,#REF!,"",0),0)</f>
        <v>#REF!</v>
      </c>
      <c r="U628" s="89" t="e" cm="1">
        <f t="array" ref="U628">+_xlfn.XLOOKUP(Contrato[[#This Row],[RCP]],#REF!,#REF!,"",0)</f>
        <v>#REF!</v>
      </c>
      <c r="V628" s="90" t="e">
        <f>SUMIF(#REF!,Contrato[[#This Row],[RCP]],#REF!)</f>
        <v>#REF!</v>
      </c>
      <c r="W628" s="91">
        <v>46252</v>
      </c>
      <c r="X628" s="92" t="e" cm="1">
        <f t="array" ref="X628">+_xlfn.XLOOKUP(Contrato[[#This Row],[CONTRATO]],#REF!,#REF!,0)</f>
        <v>#REF!</v>
      </c>
      <c r="Y628" s="91" t="s">
        <v>1935</v>
      </c>
      <c r="Z628" s="93">
        <v>46253</v>
      </c>
      <c r="AA628" s="94" t="e" cm="1">
        <f t="array" ref="AA628">+_xlfn.XLOOKUP(Contrato[[#This Row],[CONTRATO]],#REF!,#REF!,0,0)</f>
        <v>#REF!</v>
      </c>
      <c r="AB628" s="95">
        <v>46374</v>
      </c>
      <c r="AC628" s="96" t="e" cm="1">
        <f t="array" ref="AC628">+_xlfn.XLOOKUP(Contrato[[#This Row],[CONTRATO]],#REF!,#REF!,0)</f>
        <v>#REF!</v>
      </c>
      <c r="AD628" s="132" t="e" cm="1">
        <f t="array" ref="AD628">+_xlfn.XLOOKUP(Contrato[[#This Row],[CONTRATO]],#REF!,#REF!,0)</f>
        <v>#REF!</v>
      </c>
      <c r="AE628" s="130" t="s">
        <v>2910</v>
      </c>
      <c r="AF628" s="78" t="s">
        <v>2626</v>
      </c>
    </row>
    <row r="629" spans="1:32" ht="35.25" customHeight="1" x14ac:dyDescent="0.3">
      <c r="A629" s="74">
        <v>731</v>
      </c>
      <c r="B629" s="75">
        <v>576</v>
      </c>
      <c r="C629" s="76" t="s">
        <v>1002</v>
      </c>
      <c r="D629" s="77" t="s">
        <v>1762</v>
      </c>
      <c r="E629" s="78" t="s">
        <v>903</v>
      </c>
      <c r="F629" s="77" t="s">
        <v>909</v>
      </c>
      <c r="G629" s="79" t="s">
        <v>2911</v>
      </c>
      <c r="H629" s="80">
        <v>15504150</v>
      </c>
      <c r="I629" s="81">
        <v>10034700</v>
      </c>
      <c r="J629" s="81">
        <v>48835540</v>
      </c>
      <c r="K629" s="74" t="s">
        <v>812</v>
      </c>
      <c r="L629" s="82" t="s">
        <v>2295</v>
      </c>
      <c r="M629" s="83" t="s">
        <v>2912</v>
      </c>
      <c r="N629" s="138" t="e" cm="1">
        <f t="array" ref="N629">_xlfn.XLOOKUP(Contrato[[#This Row],[SUPERVISOR TITULAR]],#REF!,#REF!,"",0)</f>
        <v>#REF!</v>
      </c>
      <c r="O629" s="83" t="s">
        <v>1765</v>
      </c>
      <c r="P629" s="84" t="e" cm="1">
        <f t="array" ref="P629">_xlfn.XLOOKUP(Contrato[[#This Row],[SUPERVISOR SUPLENTE ]],#REF!,#REF!,"",0)</f>
        <v>#REF!</v>
      </c>
      <c r="Q629" s="85">
        <v>818</v>
      </c>
      <c r="R629" s="86" t="e">
        <f>IF(Contrato[[#This Row],[CDP]]="", "", _xlfn.LET(_xlpm.resultado, _xlfn.XLOOKUP(Contrato[[#This Row],[CDP]],#REF!,#REF!, "", 0), IF(_xlpm.resultado=0, "", _xlpm.resultado)))</f>
        <v>#REF!</v>
      </c>
      <c r="S629" s="87" t="e">
        <f>SUMIF(#REF!,Contrato[[#This Row],[CDP]],#REF!)</f>
        <v>#REF!</v>
      </c>
      <c r="T629" s="88" t="e" cm="1">
        <f t="array" ref="T629">_xlfn.XLOOKUP(Contrato[[#This Row],[CDP]],#REF!,#REF!,_xlfn.XLOOKUP(Contrato[[#This Row],[CDP]],#REF!,#REF!,"",0),0)</f>
        <v>#REF!</v>
      </c>
      <c r="U629" s="89" t="e" cm="1">
        <f t="array" ref="U629">+_xlfn.XLOOKUP(Contrato[[#This Row],[RCP]],#REF!,#REF!,"",0)</f>
        <v>#REF!</v>
      </c>
      <c r="V629" s="90" t="e">
        <f>SUMIF(#REF!,Contrato[[#This Row],[RCP]],#REF!)</f>
        <v>#REF!</v>
      </c>
      <c r="W629" s="91">
        <v>46248</v>
      </c>
      <c r="X629" s="92" t="e" cm="1">
        <f t="array" ref="X629">+_xlfn.XLOOKUP(Contrato[[#This Row],[CONTRATO]],#REF!,#REF!,0)</f>
        <v>#REF!</v>
      </c>
      <c r="Y629" s="91" t="s">
        <v>1935</v>
      </c>
      <c r="Z629" s="93">
        <v>46253</v>
      </c>
      <c r="AA629" s="94" t="e" cm="1">
        <f t="array" ref="AA629">+_xlfn.XLOOKUP(Contrato[[#This Row],[CONTRATO]],#REF!,#REF!,0,0)</f>
        <v>#REF!</v>
      </c>
      <c r="AB629" s="95">
        <v>46387</v>
      </c>
      <c r="AC629" s="96" t="e" cm="1">
        <f t="array" ref="AC629">+_xlfn.XLOOKUP(Contrato[[#This Row],[CONTRATO]],#REF!,#REF!,0)</f>
        <v>#REF!</v>
      </c>
      <c r="AD629" s="132" t="e" cm="1">
        <f t="array" ref="AD629">+_xlfn.XLOOKUP(Contrato[[#This Row],[CONTRATO]],#REF!,#REF!,0)</f>
        <v>#REF!</v>
      </c>
      <c r="AE629" s="130" t="s">
        <v>2913</v>
      </c>
      <c r="AF629" s="78" t="s">
        <v>2755</v>
      </c>
    </row>
    <row r="630" spans="1:32" ht="35.25" customHeight="1" x14ac:dyDescent="0.3">
      <c r="A630" s="74">
        <v>746</v>
      </c>
      <c r="B630" s="75">
        <v>577</v>
      </c>
      <c r="C630" s="76" t="s">
        <v>1328</v>
      </c>
      <c r="D630" s="77" t="s">
        <v>1778</v>
      </c>
      <c r="E630" s="78" t="s">
        <v>903</v>
      </c>
      <c r="F630" s="77" t="s">
        <v>909</v>
      </c>
      <c r="G630" s="79" t="s">
        <v>2914</v>
      </c>
      <c r="H630" s="80">
        <v>71654167</v>
      </c>
      <c r="I630" s="81">
        <v>7884400</v>
      </c>
      <c r="J630" s="81">
        <v>37537600</v>
      </c>
      <c r="K630" s="129" t="s">
        <v>2827</v>
      </c>
      <c r="L630" s="82" t="s">
        <v>2295</v>
      </c>
      <c r="M630" s="83" t="s">
        <v>1937</v>
      </c>
      <c r="N630" s="138" t="e" cm="1">
        <f t="array" ref="N630">_xlfn.XLOOKUP(Contrato[[#This Row],[SUPERVISOR TITULAR]],#REF!,#REF!,"",0)</f>
        <v>#REF!</v>
      </c>
      <c r="O630" s="83" t="s">
        <v>1997</v>
      </c>
      <c r="P630" s="84" t="e" cm="1">
        <f t="array" ref="P630">_xlfn.XLOOKUP(Contrato[[#This Row],[SUPERVISOR SUPLENTE ]],#REF!,#REF!,"",0)</f>
        <v>#REF!</v>
      </c>
      <c r="Q630" s="85">
        <v>846</v>
      </c>
      <c r="R630" s="86" t="e">
        <f>IF(Contrato[[#This Row],[CDP]]="", "", _xlfn.LET(_xlpm.resultado, _xlfn.XLOOKUP(Contrato[[#This Row],[CDP]],#REF!,#REF!, "", 0), IF(_xlpm.resultado=0, "", _xlpm.resultado)))</f>
        <v>#REF!</v>
      </c>
      <c r="S630" s="87" t="e">
        <f>SUMIF(#REF!,Contrato[[#This Row],[CDP]],#REF!)</f>
        <v>#REF!</v>
      </c>
      <c r="T630" s="88" t="e" cm="1">
        <f t="array" ref="T630">_xlfn.XLOOKUP(Contrato[[#This Row],[CDP]],#REF!,#REF!,_xlfn.XLOOKUP(Contrato[[#This Row],[CDP]],#REF!,#REF!,"",0),0)</f>
        <v>#REF!</v>
      </c>
      <c r="U630" s="89" t="e" cm="1">
        <f t="array" ref="U630">+_xlfn.XLOOKUP(Contrato[[#This Row],[RCP]],#REF!,#REF!,"",0)</f>
        <v>#REF!</v>
      </c>
      <c r="V630" s="90" t="e">
        <f>SUMIF(#REF!,Contrato[[#This Row],[RCP]],#REF!)</f>
        <v>#REF!</v>
      </c>
      <c r="W630" s="91">
        <v>46252</v>
      </c>
      <c r="X630" s="92" t="e" cm="1">
        <f t="array" ref="X630">+_xlfn.XLOOKUP(Contrato[[#This Row],[CONTRATO]],#REF!,#REF!,0)</f>
        <v>#REF!</v>
      </c>
      <c r="Y630" s="91" t="s">
        <v>1935</v>
      </c>
      <c r="Z630" s="93">
        <v>46253</v>
      </c>
      <c r="AA630" s="94" t="e" cm="1">
        <f t="array" ref="AA630">+_xlfn.XLOOKUP(Contrato[[#This Row],[CONTRATO]],#REF!,#REF!,0,0)</f>
        <v>#REF!</v>
      </c>
      <c r="AB630" s="95">
        <v>46374</v>
      </c>
      <c r="AC630" s="96" t="e" cm="1">
        <f t="array" ref="AC630">+_xlfn.XLOOKUP(Contrato[[#This Row],[CONTRATO]],#REF!,#REF!,0)</f>
        <v>#REF!</v>
      </c>
      <c r="AD630" s="132" t="e" cm="1">
        <f t="array" ref="AD630">+_xlfn.XLOOKUP(Contrato[[#This Row],[CONTRATO]],#REF!,#REF!,0)</f>
        <v>#REF!</v>
      </c>
      <c r="AE630" s="130" t="s">
        <v>2915</v>
      </c>
      <c r="AF630" s="78" t="s">
        <v>2626</v>
      </c>
    </row>
    <row r="631" spans="1:32" ht="35.25" customHeight="1" x14ac:dyDescent="0.3">
      <c r="A631" s="74">
        <v>749</v>
      </c>
      <c r="B631" s="75">
        <v>578</v>
      </c>
      <c r="C631" s="76" t="s">
        <v>1329</v>
      </c>
      <c r="D631" s="77" t="s">
        <v>1778</v>
      </c>
      <c r="E631" s="78" t="s">
        <v>903</v>
      </c>
      <c r="F631" s="77" t="s">
        <v>909</v>
      </c>
      <c r="G631" s="79" t="s">
        <v>2003</v>
      </c>
      <c r="H631" s="80">
        <v>1037977238</v>
      </c>
      <c r="I631" s="81">
        <v>3583800</v>
      </c>
      <c r="J631" s="81">
        <v>20335200</v>
      </c>
      <c r="K631" s="129" t="s">
        <v>2827</v>
      </c>
      <c r="L631" s="82" t="s">
        <v>2295</v>
      </c>
      <c r="M631" s="83" t="s">
        <v>1937</v>
      </c>
      <c r="N631" s="138" t="e" cm="1">
        <f t="array" ref="N631">_xlfn.XLOOKUP(Contrato[[#This Row],[SUPERVISOR TITULAR]],#REF!,#REF!,"",0)</f>
        <v>#REF!</v>
      </c>
      <c r="O631" s="83" t="s">
        <v>1997</v>
      </c>
      <c r="P631" s="84" t="e" cm="1">
        <f t="array" ref="P631">_xlfn.XLOOKUP(Contrato[[#This Row],[SUPERVISOR SUPLENTE ]],#REF!,#REF!,"",0)</f>
        <v>#REF!</v>
      </c>
      <c r="Q631" s="85">
        <v>861</v>
      </c>
      <c r="R631" s="86" t="e">
        <f>IF(Contrato[[#This Row],[CDP]]="", "", _xlfn.LET(_xlpm.resultado, _xlfn.XLOOKUP(Contrato[[#This Row],[CDP]],#REF!,#REF!, "", 0), IF(_xlpm.resultado=0, "", _xlpm.resultado)))</f>
        <v>#REF!</v>
      </c>
      <c r="S631" s="87" t="e">
        <f>SUMIF(#REF!,Contrato[[#This Row],[CDP]],#REF!)</f>
        <v>#REF!</v>
      </c>
      <c r="T631" s="88" t="e" cm="1">
        <f t="array" ref="T631">_xlfn.XLOOKUP(Contrato[[#This Row],[CDP]],#REF!,#REF!,_xlfn.XLOOKUP(Contrato[[#This Row],[CDP]],#REF!,#REF!,"",0),0)</f>
        <v>#REF!</v>
      </c>
      <c r="U631" s="89" t="e" cm="1">
        <f t="array" ref="U631">+_xlfn.XLOOKUP(Contrato[[#This Row],[RCP]],#REF!,#REF!,"",0)</f>
        <v>#REF!</v>
      </c>
      <c r="V631" s="90" t="e">
        <f>SUMIF(#REF!,Contrato[[#This Row],[RCP]],#REF!)</f>
        <v>#REF!</v>
      </c>
      <c r="W631" s="91">
        <v>46252</v>
      </c>
      <c r="X631" s="92" t="e" cm="1">
        <f t="array" ref="X631">+_xlfn.XLOOKUP(Contrato[[#This Row],[CONTRATO]],#REF!,#REF!,0)</f>
        <v>#REF!</v>
      </c>
      <c r="Y631" s="91" t="s">
        <v>1935</v>
      </c>
      <c r="Z631" s="93">
        <v>46253</v>
      </c>
      <c r="AA631" s="94" t="e" cm="1">
        <f t="array" ref="AA631">+_xlfn.XLOOKUP(Contrato[[#This Row],[CONTRATO]],#REF!,#REF!,0,0)</f>
        <v>#REF!</v>
      </c>
      <c r="AB631" s="95">
        <v>46374</v>
      </c>
      <c r="AC631" s="96" t="e" cm="1">
        <f t="array" ref="AC631">+_xlfn.XLOOKUP(Contrato[[#This Row],[CONTRATO]],#REF!,#REF!,0)</f>
        <v>#REF!</v>
      </c>
      <c r="AD631" s="132" t="e" cm="1">
        <f t="array" ref="AD631">+_xlfn.XLOOKUP(Contrato[[#This Row],[CONTRATO]],#REF!,#REF!,0)</f>
        <v>#REF!</v>
      </c>
      <c r="AE631" s="130" t="s">
        <v>2916</v>
      </c>
      <c r="AF631" s="78" t="s">
        <v>2626</v>
      </c>
    </row>
    <row r="632" spans="1:32" ht="35.25" customHeight="1" x14ac:dyDescent="0.3">
      <c r="A632" s="74">
        <v>750</v>
      </c>
      <c r="B632" s="75">
        <v>579</v>
      </c>
      <c r="C632" s="76" t="s">
        <v>1328</v>
      </c>
      <c r="D632" s="77" t="s">
        <v>1778</v>
      </c>
      <c r="E632" s="78" t="s">
        <v>903</v>
      </c>
      <c r="F632" s="77" t="s">
        <v>909</v>
      </c>
      <c r="G632" s="79" t="s">
        <v>2223</v>
      </c>
      <c r="H632" s="80">
        <v>8434876</v>
      </c>
      <c r="I632" s="81">
        <v>7884400</v>
      </c>
      <c r="J632" s="81">
        <v>37537600</v>
      </c>
      <c r="K632" s="129" t="s">
        <v>2827</v>
      </c>
      <c r="L632" s="82" t="s">
        <v>2295</v>
      </c>
      <c r="M632" s="83" t="s">
        <v>1937</v>
      </c>
      <c r="N632" s="138" t="e" cm="1">
        <f t="array" ref="N632">_xlfn.XLOOKUP(Contrato[[#This Row],[SUPERVISOR TITULAR]],#REF!,#REF!,"",0)</f>
        <v>#REF!</v>
      </c>
      <c r="O632" s="83" t="s">
        <v>1997</v>
      </c>
      <c r="P632" s="84" t="e" cm="1">
        <f t="array" ref="P632">_xlfn.XLOOKUP(Contrato[[#This Row],[SUPERVISOR SUPLENTE ]],#REF!,#REF!,"",0)</f>
        <v>#REF!</v>
      </c>
      <c r="Q632" s="85">
        <v>853</v>
      </c>
      <c r="R632" s="86" t="e">
        <f>IF(Contrato[[#This Row],[CDP]]="", "", _xlfn.LET(_xlpm.resultado, _xlfn.XLOOKUP(Contrato[[#This Row],[CDP]],#REF!,#REF!, "", 0), IF(_xlpm.resultado=0, "", _xlpm.resultado)))</f>
        <v>#REF!</v>
      </c>
      <c r="S632" s="87" t="e">
        <f>SUMIF(#REF!,Contrato[[#This Row],[CDP]],#REF!)</f>
        <v>#REF!</v>
      </c>
      <c r="T632" s="88" t="e" cm="1">
        <f t="array" ref="T632">_xlfn.XLOOKUP(Contrato[[#This Row],[CDP]],#REF!,#REF!,_xlfn.XLOOKUP(Contrato[[#This Row],[CDP]],#REF!,#REF!,"",0),0)</f>
        <v>#REF!</v>
      </c>
      <c r="U632" s="89" t="e" cm="1">
        <f t="array" ref="U632">+_xlfn.XLOOKUP(Contrato[[#This Row],[RCP]],#REF!,#REF!,"",0)</f>
        <v>#REF!</v>
      </c>
      <c r="V632" s="90" t="e">
        <f>SUMIF(#REF!,Contrato[[#This Row],[RCP]],#REF!)</f>
        <v>#REF!</v>
      </c>
      <c r="W632" s="91">
        <v>46252</v>
      </c>
      <c r="X632" s="92" t="e" cm="1">
        <f t="array" ref="X632">+_xlfn.XLOOKUP(Contrato[[#This Row],[CONTRATO]],#REF!,#REF!,0)</f>
        <v>#REF!</v>
      </c>
      <c r="Y632" s="91" t="s">
        <v>1935</v>
      </c>
      <c r="Z632" s="93">
        <v>46253</v>
      </c>
      <c r="AA632" s="94" t="e" cm="1">
        <f t="array" ref="AA632">+_xlfn.XLOOKUP(Contrato[[#This Row],[CONTRATO]],#REF!,#REF!,0,0)</f>
        <v>#REF!</v>
      </c>
      <c r="AB632" s="95">
        <v>46374</v>
      </c>
      <c r="AC632" s="96" t="e" cm="1">
        <f t="array" ref="AC632">+_xlfn.XLOOKUP(Contrato[[#This Row],[CONTRATO]],#REF!,#REF!,0)</f>
        <v>#REF!</v>
      </c>
      <c r="AD632" s="132" t="e" cm="1">
        <f t="array" ref="AD632">+_xlfn.XLOOKUP(Contrato[[#This Row],[CONTRATO]],#REF!,#REF!,0)</f>
        <v>#REF!</v>
      </c>
      <c r="AE632" s="130" t="s">
        <v>2917</v>
      </c>
      <c r="AF632" s="78" t="s">
        <v>2626</v>
      </c>
    </row>
    <row r="633" spans="1:32" ht="35.25" customHeight="1" x14ac:dyDescent="0.3">
      <c r="A633" s="74">
        <v>751</v>
      </c>
      <c r="B633" s="75">
        <v>580</v>
      </c>
      <c r="C633" s="76" t="s">
        <v>1329</v>
      </c>
      <c r="D633" s="77" t="s">
        <v>1778</v>
      </c>
      <c r="E633" s="78" t="s">
        <v>903</v>
      </c>
      <c r="F633" s="77" t="s">
        <v>909</v>
      </c>
      <c r="G633" s="79" t="s">
        <v>2226</v>
      </c>
      <c r="H633" s="80">
        <v>1037976825</v>
      </c>
      <c r="I633" s="81">
        <v>3583800</v>
      </c>
      <c r="J633" s="81">
        <v>20335200</v>
      </c>
      <c r="K633" s="129" t="s">
        <v>2827</v>
      </c>
      <c r="L633" s="82" t="s">
        <v>2295</v>
      </c>
      <c r="M633" s="83" t="s">
        <v>1937</v>
      </c>
      <c r="N633" s="138" t="e" cm="1">
        <f t="array" ref="N633">_xlfn.XLOOKUP(Contrato[[#This Row],[SUPERVISOR TITULAR]],#REF!,#REF!,"",0)</f>
        <v>#REF!</v>
      </c>
      <c r="O633" s="83" t="s">
        <v>1997</v>
      </c>
      <c r="P633" s="84" t="e" cm="1">
        <f t="array" ref="P633">_xlfn.XLOOKUP(Contrato[[#This Row],[SUPERVISOR SUPLENTE ]],#REF!,#REF!,"",0)</f>
        <v>#REF!</v>
      </c>
      <c r="Q633" s="85">
        <v>862</v>
      </c>
      <c r="R633" s="86" t="e">
        <f>IF(Contrato[[#This Row],[CDP]]="", "", _xlfn.LET(_xlpm.resultado, _xlfn.XLOOKUP(Contrato[[#This Row],[CDP]],#REF!,#REF!, "", 0), IF(_xlpm.resultado=0, "", _xlpm.resultado)))</f>
        <v>#REF!</v>
      </c>
      <c r="S633" s="87" t="e">
        <f>SUMIF(#REF!,Contrato[[#This Row],[CDP]],#REF!)</f>
        <v>#REF!</v>
      </c>
      <c r="T633" s="88" t="e" cm="1">
        <f t="array" ref="T633">_xlfn.XLOOKUP(Contrato[[#This Row],[CDP]],#REF!,#REF!,_xlfn.XLOOKUP(Contrato[[#This Row],[CDP]],#REF!,#REF!,"",0),0)</f>
        <v>#REF!</v>
      </c>
      <c r="U633" s="89" t="e" cm="1">
        <f t="array" ref="U633">+_xlfn.XLOOKUP(Contrato[[#This Row],[RCP]],#REF!,#REF!,"",0)</f>
        <v>#REF!</v>
      </c>
      <c r="V633" s="90" t="e">
        <f>SUMIF(#REF!,Contrato[[#This Row],[RCP]],#REF!)</f>
        <v>#REF!</v>
      </c>
      <c r="W633" s="91">
        <v>46252</v>
      </c>
      <c r="X633" s="92" t="e" cm="1">
        <f t="array" ref="X633">+_xlfn.XLOOKUP(Contrato[[#This Row],[CONTRATO]],#REF!,#REF!,0)</f>
        <v>#REF!</v>
      </c>
      <c r="Y633" s="91" t="s">
        <v>1935</v>
      </c>
      <c r="Z633" s="93">
        <v>46253</v>
      </c>
      <c r="AA633" s="94" t="e" cm="1">
        <f t="array" ref="AA633">+_xlfn.XLOOKUP(Contrato[[#This Row],[CONTRATO]],#REF!,#REF!,0,0)</f>
        <v>#REF!</v>
      </c>
      <c r="AB633" s="95">
        <v>46374</v>
      </c>
      <c r="AC633" s="96" t="e" cm="1">
        <f t="array" ref="AC633">+_xlfn.XLOOKUP(Contrato[[#This Row],[CONTRATO]],#REF!,#REF!,0)</f>
        <v>#REF!</v>
      </c>
      <c r="AD633" s="132" t="e" cm="1">
        <f t="array" ref="AD633">+_xlfn.XLOOKUP(Contrato[[#This Row],[CONTRATO]],#REF!,#REF!,0)</f>
        <v>#REF!</v>
      </c>
      <c r="AE633" s="130" t="s">
        <v>2918</v>
      </c>
      <c r="AF633" s="78" t="s">
        <v>2626</v>
      </c>
    </row>
    <row r="634" spans="1:32" ht="35.25" customHeight="1" x14ac:dyDescent="0.3">
      <c r="A634" s="74" t="s">
        <v>812</v>
      </c>
      <c r="B634" s="75">
        <v>581</v>
      </c>
      <c r="C634" s="76" t="s">
        <v>911</v>
      </c>
      <c r="D634" s="77" t="s">
        <v>22</v>
      </c>
      <c r="E634" s="78" t="s">
        <v>903</v>
      </c>
      <c r="F634" s="77" t="s">
        <v>909</v>
      </c>
      <c r="G634" s="79" t="s">
        <v>2919</v>
      </c>
      <c r="H634" s="80">
        <v>1040322767</v>
      </c>
      <c r="I634" s="81">
        <v>7884400</v>
      </c>
      <c r="J634" s="81">
        <v>35479800</v>
      </c>
      <c r="K634" s="129" t="s">
        <v>2920</v>
      </c>
      <c r="L634" s="82" t="s">
        <v>2885</v>
      </c>
      <c r="M634" s="83" t="s">
        <v>1875</v>
      </c>
      <c r="N634" s="138" t="e" cm="1">
        <f t="array" ref="N634">_xlfn.XLOOKUP(Contrato[[#This Row],[SUPERVISOR TITULAR]],#REF!,#REF!,"",0)</f>
        <v>#REF!</v>
      </c>
      <c r="O634" s="83" t="s">
        <v>2439</v>
      </c>
      <c r="P634" s="84" t="e" cm="1">
        <f t="array" ref="P634">_xlfn.XLOOKUP(Contrato[[#This Row],[SUPERVISOR SUPLENTE ]],#REF!,#REF!,"",0)</f>
        <v>#REF!</v>
      </c>
      <c r="Q634" s="85"/>
      <c r="R634" s="86" t="str">
        <f>IF(Contrato[[#This Row],[CDP]]="", "", _xlfn.LET(_xlpm.resultado, _xlfn.XLOOKUP(Contrato[[#This Row],[CDP]],#REF!,#REF!, "", 0), IF(_xlpm.resultado=0, "", _xlpm.resultado)))</f>
        <v/>
      </c>
      <c r="S634" s="87" t="e">
        <f>SUMIF(#REF!,Contrato[[#This Row],[CDP]],#REF!)</f>
        <v>#REF!</v>
      </c>
      <c r="T634" s="88" t="e" cm="1">
        <f t="array" ref="T634">_xlfn.XLOOKUP(Contrato[[#This Row],[CDP]],#REF!,#REF!,_xlfn.XLOOKUP(Contrato[[#This Row],[CDP]],#REF!,#REF!,"",0),0)</f>
        <v>#REF!</v>
      </c>
      <c r="U634" s="89" t="e" cm="1">
        <f t="array" ref="U634">+_xlfn.XLOOKUP(Contrato[[#This Row],[RCP]],#REF!,#REF!,"",0)</f>
        <v>#REF!</v>
      </c>
      <c r="V634" s="90" t="e">
        <f>SUMIF(#REF!,Contrato[[#This Row],[RCP]],#REF!)</f>
        <v>#REF!</v>
      </c>
      <c r="W634" s="91">
        <v>46254</v>
      </c>
      <c r="X634" s="92" t="e" cm="1">
        <f t="array" ref="X634">+_xlfn.XLOOKUP(Contrato[[#This Row],[CONTRATO]],#REF!,#REF!,0)</f>
        <v>#REF!</v>
      </c>
      <c r="Y634" s="91" t="s">
        <v>1935</v>
      </c>
      <c r="Z634" s="93">
        <v>46255</v>
      </c>
      <c r="AA634" s="94" t="e" cm="1">
        <f t="array" ref="AA634">+_xlfn.XLOOKUP(Contrato[[#This Row],[CONTRATO]],#REF!,#REF!,0,0)</f>
        <v>#REF!</v>
      </c>
      <c r="AB634" s="198">
        <v>46387</v>
      </c>
      <c r="AC634" s="96" t="e" cm="1">
        <f t="array" ref="AC634">+_xlfn.XLOOKUP(Contrato[[#This Row],[CONTRATO]],#REF!,#REF!,0)</f>
        <v>#REF!</v>
      </c>
      <c r="AD634" s="132" t="e" cm="1">
        <f t="array" ref="AD634">+_xlfn.XLOOKUP(Contrato[[#This Row],[CONTRATO]],#REF!,#REF!,0)</f>
        <v>#REF!</v>
      </c>
      <c r="AE634" s="130" t="s">
        <v>2921</v>
      </c>
      <c r="AF634" s="78" t="s">
        <v>2772</v>
      </c>
    </row>
    <row r="635" spans="1:32" ht="35.25" customHeight="1" x14ac:dyDescent="0.3">
      <c r="A635" s="74">
        <v>734</v>
      </c>
      <c r="B635" s="75">
        <v>582</v>
      </c>
      <c r="C635" s="76" t="s">
        <v>1000</v>
      </c>
      <c r="D635" s="77" t="s">
        <v>1762</v>
      </c>
      <c r="E635" s="78" t="s">
        <v>903</v>
      </c>
      <c r="F635" s="77" t="s">
        <v>909</v>
      </c>
      <c r="G635" s="79" t="s">
        <v>2354</v>
      </c>
      <c r="H635" s="80">
        <v>1028033916</v>
      </c>
      <c r="I635" s="81">
        <v>4300600</v>
      </c>
      <c r="J635" s="81">
        <v>20929587</v>
      </c>
      <c r="K635" s="74" t="s">
        <v>812</v>
      </c>
      <c r="L635" s="82" t="s">
        <v>2922</v>
      </c>
      <c r="M635" s="83" t="s">
        <v>2356</v>
      </c>
      <c r="N635" s="138" t="e" cm="1">
        <f t="array" ref="N635">_xlfn.XLOOKUP(Contrato[[#This Row],[SUPERVISOR TITULAR]],#REF!,#REF!,"",0)</f>
        <v>#REF!</v>
      </c>
      <c r="O635" s="83" t="s">
        <v>1989</v>
      </c>
      <c r="P635" s="84" t="e" cm="1">
        <f t="array" ref="P635">_xlfn.XLOOKUP(Contrato[[#This Row],[SUPERVISOR SUPLENTE ]],#REF!,#REF!,"",0)</f>
        <v>#REF!</v>
      </c>
      <c r="Q635" s="85">
        <v>815</v>
      </c>
      <c r="R635" s="86" t="e">
        <f>IF(Contrato[[#This Row],[CDP]]="", "", _xlfn.LET(_xlpm.resultado, _xlfn.XLOOKUP(Contrato[[#This Row],[CDP]],#REF!,#REF!, "", 0), IF(_xlpm.resultado=0, "", _xlpm.resultado)))</f>
        <v>#REF!</v>
      </c>
      <c r="S635" s="87" t="e">
        <f>SUMIF(#REF!,Contrato[[#This Row],[CDP]],#REF!)</f>
        <v>#REF!</v>
      </c>
      <c r="T635" s="88" t="e" cm="1">
        <f t="array" ref="T635">_xlfn.XLOOKUP(Contrato[[#This Row],[CDP]],#REF!,#REF!,_xlfn.XLOOKUP(Contrato[[#This Row],[CDP]],#REF!,#REF!,"",0),0)</f>
        <v>#REF!</v>
      </c>
      <c r="U635" s="89" t="e" cm="1">
        <f t="array" ref="U635">+_xlfn.XLOOKUP(Contrato[[#This Row],[RCP]],#REF!,#REF!,"",0)</f>
        <v>#REF!</v>
      </c>
      <c r="V635" s="90" t="e">
        <f>SUMIF(#REF!,Contrato[[#This Row],[RCP]],#REF!)</f>
        <v>#REF!</v>
      </c>
      <c r="W635" s="91">
        <v>46254</v>
      </c>
      <c r="X635" s="92" t="e" cm="1">
        <f t="array" ref="X635">+_xlfn.XLOOKUP(Contrato[[#This Row],[CONTRATO]],#REF!,#REF!,0)</f>
        <v>#REF!</v>
      </c>
      <c r="Y635" s="91" t="s">
        <v>1935</v>
      </c>
      <c r="Z635" s="93">
        <v>46255</v>
      </c>
      <c r="AA635" s="94" t="e" cm="1">
        <f t="array" ref="AA635">+_xlfn.XLOOKUP(Contrato[[#This Row],[CONTRATO]],#REF!,#REF!,0,0)</f>
        <v>#REF!</v>
      </c>
      <c r="AB635" s="95">
        <v>46387</v>
      </c>
      <c r="AC635" s="96" t="e" cm="1">
        <f t="array" ref="AC635">+_xlfn.XLOOKUP(Contrato[[#This Row],[CONTRATO]],#REF!,#REF!,0)</f>
        <v>#REF!</v>
      </c>
      <c r="AD635" s="132" t="e" cm="1">
        <f t="array" ref="AD635">+_xlfn.XLOOKUP(Contrato[[#This Row],[CONTRATO]],#REF!,#REF!,0)</f>
        <v>#REF!</v>
      </c>
      <c r="AE635" s="130" t="s">
        <v>2923</v>
      </c>
      <c r="AF635" s="78" t="s">
        <v>2755</v>
      </c>
    </row>
    <row r="636" spans="1:32" ht="35.25" customHeight="1" x14ac:dyDescent="0.3">
      <c r="A636" s="74">
        <v>592</v>
      </c>
      <c r="B636" s="75">
        <v>583</v>
      </c>
      <c r="C636" s="76" t="s">
        <v>1299</v>
      </c>
      <c r="D636" s="77" t="s">
        <v>1821</v>
      </c>
      <c r="E636" s="78" t="s">
        <v>903</v>
      </c>
      <c r="F636" s="77" t="s">
        <v>909</v>
      </c>
      <c r="G636" s="79" t="s">
        <v>2513</v>
      </c>
      <c r="H636" s="80">
        <v>42869527</v>
      </c>
      <c r="I636" s="81">
        <v>7884400</v>
      </c>
      <c r="J636" s="81">
        <v>34165733</v>
      </c>
      <c r="K636" s="74" t="s">
        <v>812</v>
      </c>
      <c r="L636" s="82" t="s">
        <v>2922</v>
      </c>
      <c r="M636" s="83" t="s">
        <v>2515</v>
      </c>
      <c r="N636" s="138" t="e" cm="1">
        <f t="array" ref="N636">_xlfn.XLOOKUP(Contrato[[#This Row],[SUPERVISOR TITULAR]],#REF!,#REF!,"",0)</f>
        <v>#REF!</v>
      </c>
      <c r="O636" s="83" t="s">
        <v>1831</v>
      </c>
      <c r="P636" s="84" t="e" cm="1">
        <f t="array" ref="P636">_xlfn.XLOOKUP(Contrato[[#This Row],[SUPERVISOR SUPLENTE ]],#REF!,#REF!,"",0)</f>
        <v>#REF!</v>
      </c>
      <c r="Q636" s="85">
        <v>889</v>
      </c>
      <c r="R636" s="86" t="e">
        <f>IF(Contrato[[#This Row],[CDP]]="", "", _xlfn.LET(_xlpm.resultado, _xlfn.XLOOKUP(Contrato[[#This Row],[CDP]],#REF!,#REF!, "", 0), IF(_xlpm.resultado=0, "", _xlpm.resultado)))</f>
        <v>#REF!</v>
      </c>
      <c r="S636" s="87" t="e">
        <f>SUMIF(#REF!,Contrato[[#This Row],[CDP]],#REF!)</f>
        <v>#REF!</v>
      </c>
      <c r="T636" s="88" t="e" cm="1">
        <f t="array" ref="T636">_xlfn.XLOOKUP(Contrato[[#This Row],[CDP]],#REF!,#REF!,_xlfn.XLOOKUP(Contrato[[#This Row],[CDP]],#REF!,#REF!,"",0),0)</f>
        <v>#REF!</v>
      </c>
      <c r="U636" s="89" t="e" cm="1">
        <f t="array" ref="U636">+_xlfn.XLOOKUP(Contrato[[#This Row],[RCP]],#REF!,#REF!,"",0)</f>
        <v>#REF!</v>
      </c>
      <c r="V636" s="90" t="e">
        <f>SUMIF(#REF!,Contrato[[#This Row],[RCP]],#REF!)</f>
        <v>#REF!</v>
      </c>
      <c r="W636" s="91">
        <v>46252</v>
      </c>
      <c r="X636" s="92" t="e" cm="1">
        <f t="array" ref="X636">+_xlfn.XLOOKUP(Contrato[[#This Row],[CONTRATO]],#REF!,#REF!,0)</f>
        <v>#REF!</v>
      </c>
      <c r="Y636" s="91" t="s">
        <v>1935</v>
      </c>
      <c r="Z636" s="93">
        <v>46254</v>
      </c>
      <c r="AA636" s="94" t="e" cm="1">
        <f t="array" ref="AA636">+_xlfn.XLOOKUP(Contrato[[#This Row],[CONTRATO]],#REF!,#REF!,0,0)</f>
        <v>#REF!</v>
      </c>
      <c r="AB636" s="95">
        <v>46386</v>
      </c>
      <c r="AC636" s="96" t="e" cm="1">
        <f t="array" ref="AC636">+_xlfn.XLOOKUP(Contrato[[#This Row],[CONTRATO]],#REF!,#REF!,0)</f>
        <v>#REF!</v>
      </c>
      <c r="AD636" s="132" t="e" cm="1">
        <f t="array" ref="AD636">+_xlfn.XLOOKUP(Contrato[[#This Row],[CONTRATO]],#REF!,#REF!,0)</f>
        <v>#REF!</v>
      </c>
      <c r="AE636" s="130" t="s">
        <v>2924</v>
      </c>
      <c r="AF636" s="78" t="s">
        <v>2925</v>
      </c>
    </row>
    <row r="637" spans="1:32" ht="35.25" customHeight="1" x14ac:dyDescent="0.3">
      <c r="A637" s="74">
        <v>755</v>
      </c>
      <c r="B637" s="75">
        <v>584</v>
      </c>
      <c r="C637" s="76" t="s">
        <v>1488</v>
      </c>
      <c r="D637" s="77" t="s">
        <v>1778</v>
      </c>
      <c r="E637" s="78" t="s">
        <v>903</v>
      </c>
      <c r="F637" s="77" t="s">
        <v>909</v>
      </c>
      <c r="G637" s="79" t="s">
        <v>1951</v>
      </c>
      <c r="H637" s="80">
        <v>8105506</v>
      </c>
      <c r="I637" s="81">
        <v>7884400</v>
      </c>
      <c r="J637" s="81">
        <v>37537600</v>
      </c>
      <c r="K637" s="129" t="s">
        <v>2827</v>
      </c>
      <c r="L637" s="82" t="s">
        <v>2922</v>
      </c>
      <c r="M637" s="83" t="s">
        <v>1949</v>
      </c>
      <c r="N637" s="138" t="e" cm="1">
        <f t="array" ref="N637">_xlfn.XLOOKUP(Contrato[[#This Row],[SUPERVISOR TITULAR]],#REF!,#REF!,"",0)</f>
        <v>#REF!</v>
      </c>
      <c r="O637" s="83" t="s">
        <v>1808</v>
      </c>
      <c r="P637" s="84" t="e" cm="1">
        <f t="array" ref="P637">_xlfn.XLOOKUP(Contrato[[#This Row],[SUPERVISOR SUPLENTE ]],#REF!,#REF!,"",0)</f>
        <v>#REF!</v>
      </c>
      <c r="Q637" s="85">
        <v>854</v>
      </c>
      <c r="R637" s="86" t="e">
        <f>IF(Contrato[[#This Row],[CDP]]="", "", _xlfn.LET(_xlpm.resultado, _xlfn.XLOOKUP(Contrato[[#This Row],[CDP]],#REF!,#REF!, "", 0), IF(_xlpm.resultado=0, "", _xlpm.resultado)))</f>
        <v>#REF!</v>
      </c>
      <c r="S637" s="87" t="e">
        <f>SUMIF(#REF!,Contrato[[#This Row],[CDP]],#REF!)</f>
        <v>#REF!</v>
      </c>
      <c r="T637" s="88" t="e" cm="1">
        <f t="array" ref="T637">_xlfn.XLOOKUP(Contrato[[#This Row],[CDP]],#REF!,#REF!,_xlfn.XLOOKUP(Contrato[[#This Row],[CDP]],#REF!,#REF!,"",0),0)</f>
        <v>#REF!</v>
      </c>
      <c r="U637" s="89" t="e" cm="1">
        <f t="array" ref="U637">+_xlfn.XLOOKUP(Contrato[[#This Row],[RCP]],#REF!,#REF!,"",0)</f>
        <v>#REF!</v>
      </c>
      <c r="V637" s="90" t="e">
        <f>SUMIF(#REF!,Contrato[[#This Row],[RCP]],#REF!)</f>
        <v>#REF!</v>
      </c>
      <c r="W637" s="91">
        <v>46253</v>
      </c>
      <c r="X637" s="92" t="e" cm="1">
        <f t="array" ref="X637">+_xlfn.XLOOKUP(Contrato[[#This Row],[CONTRATO]],#REF!,#REF!,0)</f>
        <v>#REF!</v>
      </c>
      <c r="Y637" s="91" t="s">
        <v>1935</v>
      </c>
      <c r="Z637" s="93">
        <v>46253</v>
      </c>
      <c r="AA637" s="94" t="e" cm="1">
        <f t="array" ref="AA637">+_xlfn.XLOOKUP(Contrato[[#This Row],[CONTRATO]],#REF!,#REF!,0,0)</f>
        <v>#REF!</v>
      </c>
      <c r="AB637" s="95">
        <v>46374</v>
      </c>
      <c r="AC637" s="96" t="e" cm="1">
        <f t="array" ref="AC637">+_xlfn.XLOOKUP(Contrato[[#This Row],[CONTRATO]],#REF!,#REF!,0)</f>
        <v>#REF!</v>
      </c>
      <c r="AD637" s="132" t="e" cm="1">
        <f t="array" ref="AD637">+_xlfn.XLOOKUP(Contrato[[#This Row],[CONTRATO]],#REF!,#REF!,0)</f>
        <v>#REF!</v>
      </c>
      <c r="AE637" s="130" t="s">
        <v>2926</v>
      </c>
      <c r="AF637" s="78" t="s">
        <v>2626</v>
      </c>
    </row>
    <row r="638" spans="1:32" ht="35.25" customHeight="1" x14ac:dyDescent="0.3">
      <c r="A638" s="74">
        <v>752</v>
      </c>
      <c r="B638" s="75">
        <v>585</v>
      </c>
      <c r="C638" s="76" t="s">
        <v>1487</v>
      </c>
      <c r="D638" s="77" t="s">
        <v>1778</v>
      </c>
      <c r="E638" s="78" t="s">
        <v>903</v>
      </c>
      <c r="F638" s="77" t="s">
        <v>909</v>
      </c>
      <c r="G638" s="79" t="s">
        <v>2387</v>
      </c>
      <c r="H638" s="80">
        <v>1035437740</v>
      </c>
      <c r="I638" s="81">
        <v>7884400</v>
      </c>
      <c r="J638" s="81">
        <v>37537600</v>
      </c>
      <c r="K638" s="129" t="s">
        <v>2827</v>
      </c>
      <c r="L638" s="82" t="s">
        <v>2922</v>
      </c>
      <c r="M638" s="83" t="s">
        <v>1813</v>
      </c>
      <c r="N638" s="138" t="e" cm="1">
        <f t="array" ref="N638">_xlfn.XLOOKUP(Contrato[[#This Row],[SUPERVISOR TITULAR]],#REF!,#REF!,"",0)</f>
        <v>#REF!</v>
      </c>
      <c r="O638" s="83" t="s">
        <v>2389</v>
      </c>
      <c r="P638" s="84" t="e" cm="1">
        <f t="array" ref="P638">_xlfn.XLOOKUP(Contrato[[#This Row],[SUPERVISOR SUPLENTE ]],#REF!,#REF!,"",0)</f>
        <v>#REF!</v>
      </c>
      <c r="Q638" s="85">
        <v>850</v>
      </c>
      <c r="R638" s="86" t="e">
        <f>IF(Contrato[[#This Row],[CDP]]="", "", _xlfn.LET(_xlpm.resultado, _xlfn.XLOOKUP(Contrato[[#This Row],[CDP]],#REF!,#REF!, "", 0), IF(_xlpm.resultado=0, "", _xlpm.resultado)))</f>
        <v>#REF!</v>
      </c>
      <c r="S638" s="87" t="e">
        <f>SUMIF(#REF!,Contrato[[#This Row],[CDP]],#REF!)</f>
        <v>#REF!</v>
      </c>
      <c r="T638" s="88" t="e" cm="1">
        <f t="array" ref="T638">_xlfn.XLOOKUP(Contrato[[#This Row],[CDP]],#REF!,#REF!,_xlfn.XLOOKUP(Contrato[[#This Row],[CDP]],#REF!,#REF!,"",0),0)</f>
        <v>#REF!</v>
      </c>
      <c r="U638" s="89" t="e" cm="1">
        <f t="array" ref="U638">+_xlfn.XLOOKUP(Contrato[[#This Row],[RCP]],#REF!,#REF!,"",0)</f>
        <v>#REF!</v>
      </c>
      <c r="V638" s="90" t="e">
        <f>SUMIF(#REF!,Contrato[[#This Row],[RCP]],#REF!)</f>
        <v>#REF!</v>
      </c>
      <c r="W638" s="91">
        <v>46252</v>
      </c>
      <c r="X638" s="92" t="e" cm="1">
        <f t="array" ref="X638">+_xlfn.XLOOKUP(Contrato[[#This Row],[CONTRATO]],#REF!,#REF!,0)</f>
        <v>#REF!</v>
      </c>
      <c r="Y638" s="91" t="s">
        <v>1935</v>
      </c>
      <c r="Z638" s="93">
        <v>46253</v>
      </c>
      <c r="AA638" s="94" t="e" cm="1">
        <f t="array" ref="AA638">+_xlfn.XLOOKUP(Contrato[[#This Row],[CONTRATO]],#REF!,#REF!,0,0)</f>
        <v>#REF!</v>
      </c>
      <c r="AB638" s="95">
        <v>46374</v>
      </c>
      <c r="AC638" s="96" t="e" cm="1">
        <f t="array" ref="AC638">+_xlfn.XLOOKUP(Contrato[[#This Row],[CONTRATO]],#REF!,#REF!,0)</f>
        <v>#REF!</v>
      </c>
      <c r="AD638" s="132" t="e" cm="1">
        <f t="array" ref="AD638">+_xlfn.XLOOKUP(Contrato[[#This Row],[CONTRATO]],#REF!,#REF!,0)</f>
        <v>#REF!</v>
      </c>
      <c r="AE638" s="130" t="s">
        <v>2927</v>
      </c>
      <c r="AF638" s="78" t="s">
        <v>2626</v>
      </c>
    </row>
    <row r="639" spans="1:32" ht="35.25" customHeight="1" x14ac:dyDescent="0.3">
      <c r="A639" s="74">
        <v>748</v>
      </c>
      <c r="B639" s="75">
        <v>586</v>
      </c>
      <c r="C639" s="76" t="s">
        <v>1487</v>
      </c>
      <c r="D639" s="77" t="s">
        <v>1778</v>
      </c>
      <c r="E639" s="78" t="s">
        <v>903</v>
      </c>
      <c r="F639" s="77" t="s">
        <v>909</v>
      </c>
      <c r="G639" s="79" t="s">
        <v>2391</v>
      </c>
      <c r="H639" s="80">
        <v>1037524775</v>
      </c>
      <c r="I639" s="81">
        <v>7884400</v>
      </c>
      <c r="J639" s="81">
        <v>37537600</v>
      </c>
      <c r="K639" s="129" t="s">
        <v>2827</v>
      </c>
      <c r="L639" s="82" t="s">
        <v>2922</v>
      </c>
      <c r="M639" s="83" t="s">
        <v>1813</v>
      </c>
      <c r="N639" s="138" t="e" cm="1">
        <f t="array" ref="N639">_xlfn.XLOOKUP(Contrato[[#This Row],[SUPERVISOR TITULAR]],#REF!,#REF!,"",0)</f>
        <v>#REF!</v>
      </c>
      <c r="O639" s="83" t="s">
        <v>2389</v>
      </c>
      <c r="P639" s="84" t="e" cm="1">
        <f t="array" ref="P639">_xlfn.XLOOKUP(Contrato[[#This Row],[SUPERVISOR SUPLENTE ]],#REF!,#REF!,"",0)</f>
        <v>#REF!</v>
      </c>
      <c r="Q639" s="85">
        <v>851</v>
      </c>
      <c r="R639" s="86" t="e">
        <f>IF(Contrato[[#This Row],[CDP]]="", "", _xlfn.LET(_xlpm.resultado, _xlfn.XLOOKUP(Contrato[[#This Row],[CDP]],#REF!,#REF!, "", 0), IF(_xlpm.resultado=0, "", _xlpm.resultado)))</f>
        <v>#REF!</v>
      </c>
      <c r="S639" s="87" t="e">
        <f>SUMIF(#REF!,Contrato[[#This Row],[CDP]],#REF!)</f>
        <v>#REF!</v>
      </c>
      <c r="T639" s="88" t="e" cm="1">
        <f t="array" ref="T639">_xlfn.XLOOKUP(Contrato[[#This Row],[CDP]],#REF!,#REF!,_xlfn.XLOOKUP(Contrato[[#This Row],[CDP]],#REF!,#REF!,"",0),0)</f>
        <v>#REF!</v>
      </c>
      <c r="U639" s="89" t="e" cm="1">
        <f t="array" ref="U639">+_xlfn.XLOOKUP(Contrato[[#This Row],[RCP]],#REF!,#REF!,"",0)</f>
        <v>#REF!</v>
      </c>
      <c r="V639" s="90" t="e">
        <f>SUMIF(#REF!,Contrato[[#This Row],[RCP]],#REF!)</f>
        <v>#REF!</v>
      </c>
      <c r="W639" s="91">
        <v>46252</v>
      </c>
      <c r="X639" s="92" t="e" cm="1">
        <f t="array" ref="X639">+_xlfn.XLOOKUP(Contrato[[#This Row],[CONTRATO]],#REF!,#REF!,0)</f>
        <v>#REF!</v>
      </c>
      <c r="Y639" s="91" t="s">
        <v>1935</v>
      </c>
      <c r="Z639" s="93">
        <v>46253</v>
      </c>
      <c r="AA639" s="94" t="e" cm="1">
        <f t="array" ref="AA639">+_xlfn.XLOOKUP(Contrato[[#This Row],[CONTRATO]],#REF!,#REF!,0,0)</f>
        <v>#REF!</v>
      </c>
      <c r="AB639" s="95">
        <v>46374</v>
      </c>
      <c r="AC639" s="96" t="e" cm="1">
        <f t="array" ref="AC639">+_xlfn.XLOOKUP(Contrato[[#This Row],[CONTRATO]],#REF!,#REF!,0)</f>
        <v>#REF!</v>
      </c>
      <c r="AD639" s="132" t="e" cm="1">
        <f t="array" ref="AD639">+_xlfn.XLOOKUP(Contrato[[#This Row],[CONTRATO]],#REF!,#REF!,0)</f>
        <v>#REF!</v>
      </c>
      <c r="AE639" s="130" t="s">
        <v>2928</v>
      </c>
      <c r="AF639" s="78" t="s">
        <v>2626</v>
      </c>
    </row>
    <row r="640" spans="1:32" ht="35.25" customHeight="1" x14ac:dyDescent="0.3">
      <c r="A640" s="74">
        <v>743</v>
      </c>
      <c r="B640" s="75">
        <v>587</v>
      </c>
      <c r="C640" s="76" t="s">
        <v>1331</v>
      </c>
      <c r="D640" s="77" t="s">
        <v>1778</v>
      </c>
      <c r="E640" s="78" t="s">
        <v>903</v>
      </c>
      <c r="F640" s="77" t="s">
        <v>909</v>
      </c>
      <c r="G640" s="79" t="s">
        <v>2405</v>
      </c>
      <c r="H640" s="80">
        <v>43744041</v>
      </c>
      <c r="I640" s="81">
        <v>7884400</v>
      </c>
      <c r="J640" s="81">
        <v>37537600</v>
      </c>
      <c r="K640" s="129" t="s">
        <v>2827</v>
      </c>
      <c r="L640" s="82" t="s">
        <v>2922</v>
      </c>
      <c r="M640" s="83" t="s">
        <v>1782</v>
      </c>
      <c r="N640" s="138" t="e" cm="1">
        <f t="array" ref="N640">_xlfn.XLOOKUP(Contrato[[#This Row],[SUPERVISOR TITULAR]],#REF!,#REF!,"",0)</f>
        <v>#REF!</v>
      </c>
      <c r="O640" s="83" t="s">
        <v>2406</v>
      </c>
      <c r="P640" s="84" t="e" cm="1">
        <f t="array" ref="P640">_xlfn.XLOOKUP(Contrato[[#This Row],[SUPERVISOR SUPLENTE ]],#REF!,#REF!,"",0)</f>
        <v>#REF!</v>
      </c>
      <c r="Q640" s="85">
        <v>852</v>
      </c>
      <c r="R640" s="86" t="e">
        <f>IF(Contrato[[#This Row],[CDP]]="", "", _xlfn.LET(_xlpm.resultado, _xlfn.XLOOKUP(Contrato[[#This Row],[CDP]],#REF!,#REF!, "", 0), IF(_xlpm.resultado=0, "", _xlpm.resultado)))</f>
        <v>#REF!</v>
      </c>
      <c r="S640" s="87" t="e">
        <f>SUMIF(#REF!,Contrato[[#This Row],[CDP]],#REF!)</f>
        <v>#REF!</v>
      </c>
      <c r="T640" s="88" t="e" cm="1">
        <f t="array" ref="T640">_xlfn.XLOOKUP(Contrato[[#This Row],[CDP]],#REF!,#REF!,_xlfn.XLOOKUP(Contrato[[#This Row],[CDP]],#REF!,#REF!,"",0),0)</f>
        <v>#REF!</v>
      </c>
      <c r="U640" s="89" t="e" cm="1">
        <f t="array" ref="U640">+_xlfn.XLOOKUP(Contrato[[#This Row],[RCP]],#REF!,#REF!,"",0)</f>
        <v>#REF!</v>
      </c>
      <c r="V640" s="90" t="e">
        <f>SUMIF(#REF!,Contrato[[#This Row],[RCP]],#REF!)</f>
        <v>#REF!</v>
      </c>
      <c r="W640" s="91">
        <v>46253</v>
      </c>
      <c r="X640" s="92" t="e" cm="1">
        <f t="array" ref="X640">+_xlfn.XLOOKUP(Contrato[[#This Row],[CONTRATO]],#REF!,#REF!,0)</f>
        <v>#REF!</v>
      </c>
      <c r="Y640" s="91" t="s">
        <v>1935</v>
      </c>
      <c r="Z640" s="93">
        <v>46253</v>
      </c>
      <c r="AA640" s="94" t="e" cm="1">
        <f t="array" ref="AA640">+_xlfn.XLOOKUP(Contrato[[#This Row],[CONTRATO]],#REF!,#REF!,0,0)</f>
        <v>#REF!</v>
      </c>
      <c r="AB640" s="95">
        <v>46374</v>
      </c>
      <c r="AC640" s="96" t="e" cm="1">
        <f t="array" ref="AC640">+_xlfn.XLOOKUP(Contrato[[#This Row],[CONTRATO]],#REF!,#REF!,0)</f>
        <v>#REF!</v>
      </c>
      <c r="AD640" s="132" t="e" cm="1">
        <f t="array" ref="AD640">+_xlfn.XLOOKUP(Contrato[[#This Row],[CONTRATO]],#REF!,#REF!,0)</f>
        <v>#REF!</v>
      </c>
      <c r="AE640" s="130" t="s">
        <v>2929</v>
      </c>
      <c r="AF640" s="78" t="s">
        <v>2626</v>
      </c>
    </row>
    <row r="641" spans="1:32" ht="35.25" customHeight="1" x14ac:dyDescent="0.3">
      <c r="A641" s="74">
        <v>744</v>
      </c>
      <c r="B641" s="75">
        <v>588</v>
      </c>
      <c r="C641" s="76" t="s">
        <v>1486</v>
      </c>
      <c r="D641" s="77" t="s">
        <v>1778</v>
      </c>
      <c r="E641" s="78" t="s">
        <v>903</v>
      </c>
      <c r="F641" s="77" t="s">
        <v>909</v>
      </c>
      <c r="G641" s="79" t="s">
        <v>2403</v>
      </c>
      <c r="H641" s="80">
        <v>32228863</v>
      </c>
      <c r="I641" s="81">
        <v>7884400</v>
      </c>
      <c r="J641" s="81">
        <v>37537600</v>
      </c>
      <c r="K641" s="129" t="s">
        <v>2827</v>
      </c>
      <c r="L641" s="82" t="s">
        <v>2922</v>
      </c>
      <c r="M641" s="83" t="s">
        <v>1782</v>
      </c>
      <c r="N641" s="138" t="e" cm="1">
        <f t="array" ref="N641">_xlfn.XLOOKUP(Contrato[[#This Row],[SUPERVISOR TITULAR]],#REF!,#REF!,"",0)</f>
        <v>#REF!</v>
      </c>
      <c r="O641" s="83" t="s">
        <v>2398</v>
      </c>
      <c r="P641" s="84" t="e" cm="1">
        <f t="array" ref="P641">_xlfn.XLOOKUP(Contrato[[#This Row],[SUPERVISOR SUPLENTE ]],#REF!,#REF!,"",0)</f>
        <v>#REF!</v>
      </c>
      <c r="Q641" s="85">
        <v>848</v>
      </c>
      <c r="R641" s="86" t="e">
        <f>IF(Contrato[[#This Row],[CDP]]="", "", _xlfn.LET(_xlpm.resultado, _xlfn.XLOOKUP(Contrato[[#This Row],[CDP]],#REF!,#REF!, "", 0), IF(_xlpm.resultado=0, "", _xlpm.resultado)))</f>
        <v>#REF!</v>
      </c>
      <c r="S641" s="87" t="e">
        <f>SUMIF(#REF!,Contrato[[#This Row],[CDP]],#REF!)</f>
        <v>#REF!</v>
      </c>
      <c r="T641" s="88" t="e" cm="1">
        <f t="array" ref="T641">_xlfn.XLOOKUP(Contrato[[#This Row],[CDP]],#REF!,#REF!,_xlfn.XLOOKUP(Contrato[[#This Row],[CDP]],#REF!,#REF!,"",0),0)</f>
        <v>#REF!</v>
      </c>
      <c r="U641" s="89" t="e" cm="1">
        <f t="array" ref="U641">+_xlfn.XLOOKUP(Contrato[[#This Row],[RCP]],#REF!,#REF!,"",0)</f>
        <v>#REF!</v>
      </c>
      <c r="V641" s="90" t="e">
        <f>SUMIF(#REF!,Contrato[[#This Row],[RCP]],#REF!)</f>
        <v>#REF!</v>
      </c>
      <c r="W641" s="91">
        <v>46253</v>
      </c>
      <c r="X641" s="92" t="e" cm="1">
        <f t="array" ref="X641">+_xlfn.XLOOKUP(Contrato[[#This Row],[CONTRATO]],#REF!,#REF!,0)</f>
        <v>#REF!</v>
      </c>
      <c r="Y641" s="91" t="s">
        <v>1935</v>
      </c>
      <c r="Z641" s="93">
        <v>46253</v>
      </c>
      <c r="AA641" s="94" t="e" cm="1">
        <f t="array" ref="AA641">+_xlfn.XLOOKUP(Contrato[[#This Row],[CONTRATO]],#REF!,#REF!,0,0)</f>
        <v>#REF!</v>
      </c>
      <c r="AB641" s="95">
        <v>46374</v>
      </c>
      <c r="AC641" s="96" t="e" cm="1">
        <f t="array" ref="AC641">+_xlfn.XLOOKUP(Contrato[[#This Row],[CONTRATO]],#REF!,#REF!,0)</f>
        <v>#REF!</v>
      </c>
      <c r="AD641" s="132" t="e" cm="1">
        <f t="array" ref="AD641">+_xlfn.XLOOKUP(Contrato[[#This Row],[CONTRATO]],#REF!,#REF!,0)</f>
        <v>#REF!</v>
      </c>
      <c r="AE641" s="130" t="s">
        <v>2930</v>
      </c>
      <c r="AF641" s="78" t="s">
        <v>2626</v>
      </c>
    </row>
    <row r="642" spans="1:32" ht="35.25" customHeight="1" x14ac:dyDescent="0.3">
      <c r="A642" s="74">
        <v>745</v>
      </c>
      <c r="B642" s="75">
        <v>589</v>
      </c>
      <c r="C642" s="76" t="s">
        <v>1330</v>
      </c>
      <c r="D642" s="77" t="s">
        <v>1778</v>
      </c>
      <c r="E642" s="78" t="s">
        <v>903</v>
      </c>
      <c r="F642" s="77" t="s">
        <v>909</v>
      </c>
      <c r="G642" s="79" t="s">
        <v>2931</v>
      </c>
      <c r="H642" s="80">
        <v>98635620</v>
      </c>
      <c r="I642" s="81">
        <v>7884400</v>
      </c>
      <c r="J642" s="81">
        <v>37537600</v>
      </c>
      <c r="K642" s="129" t="s">
        <v>2827</v>
      </c>
      <c r="L642" s="82" t="s">
        <v>2922</v>
      </c>
      <c r="M642" s="83" t="s">
        <v>1782</v>
      </c>
      <c r="N642" s="138" t="e" cm="1">
        <f t="array" ref="N642">_xlfn.XLOOKUP(Contrato[[#This Row],[SUPERVISOR TITULAR]],#REF!,#REF!,"",0)</f>
        <v>#REF!</v>
      </c>
      <c r="O642" s="83" t="s">
        <v>2398</v>
      </c>
      <c r="P642" s="84" t="e" cm="1">
        <f t="array" ref="P642">_xlfn.XLOOKUP(Contrato[[#This Row],[SUPERVISOR SUPLENTE ]],#REF!,#REF!,"",0)</f>
        <v>#REF!</v>
      </c>
      <c r="Q642" s="85">
        <v>858</v>
      </c>
      <c r="R642" s="86" t="e">
        <f>IF(Contrato[[#This Row],[CDP]]="", "", _xlfn.LET(_xlpm.resultado, _xlfn.XLOOKUP(Contrato[[#This Row],[CDP]],#REF!,#REF!, "", 0), IF(_xlpm.resultado=0, "", _xlpm.resultado)))</f>
        <v>#REF!</v>
      </c>
      <c r="S642" s="87" t="e">
        <f>SUMIF(#REF!,Contrato[[#This Row],[CDP]],#REF!)</f>
        <v>#REF!</v>
      </c>
      <c r="T642" s="88" t="e" cm="1">
        <f t="array" ref="T642">_xlfn.XLOOKUP(Contrato[[#This Row],[CDP]],#REF!,#REF!,_xlfn.XLOOKUP(Contrato[[#This Row],[CDP]],#REF!,#REF!,"",0),0)</f>
        <v>#REF!</v>
      </c>
      <c r="U642" s="89" t="e" cm="1">
        <f t="array" ref="U642">+_xlfn.XLOOKUP(Contrato[[#This Row],[RCP]],#REF!,#REF!,"",0)</f>
        <v>#REF!</v>
      </c>
      <c r="V642" s="90" t="e">
        <f>SUMIF(#REF!,Contrato[[#This Row],[RCP]],#REF!)</f>
        <v>#REF!</v>
      </c>
      <c r="W642" s="91">
        <v>46253</v>
      </c>
      <c r="X642" s="92" t="e" cm="1">
        <f t="array" ref="X642">+_xlfn.XLOOKUP(Contrato[[#This Row],[CONTRATO]],#REF!,#REF!,0)</f>
        <v>#REF!</v>
      </c>
      <c r="Y642" s="91" t="s">
        <v>1935</v>
      </c>
      <c r="Z642" s="93">
        <v>46253</v>
      </c>
      <c r="AA642" s="94" t="e" cm="1">
        <f t="array" ref="AA642">+_xlfn.XLOOKUP(Contrato[[#This Row],[CONTRATO]],#REF!,#REF!,0,0)</f>
        <v>#REF!</v>
      </c>
      <c r="AB642" s="95">
        <v>46374</v>
      </c>
      <c r="AC642" s="96" t="e" cm="1">
        <f t="array" ref="AC642">+_xlfn.XLOOKUP(Contrato[[#This Row],[CONTRATO]],#REF!,#REF!,0)</f>
        <v>#REF!</v>
      </c>
      <c r="AD642" s="132" t="e" cm="1">
        <f t="array" ref="AD642">+_xlfn.XLOOKUP(Contrato[[#This Row],[CONTRATO]],#REF!,#REF!,0)</f>
        <v>#REF!</v>
      </c>
      <c r="AE642" s="130" t="s">
        <v>2932</v>
      </c>
      <c r="AF642" s="78" t="s">
        <v>2626</v>
      </c>
    </row>
    <row r="643" spans="1:32" ht="35.25" customHeight="1" x14ac:dyDescent="0.3">
      <c r="A643" s="74">
        <v>753</v>
      </c>
      <c r="B643" s="75">
        <v>590</v>
      </c>
      <c r="C643" s="76" t="s">
        <v>1290</v>
      </c>
      <c r="D643" s="77" t="s">
        <v>1778</v>
      </c>
      <c r="E643" s="78" t="s">
        <v>903</v>
      </c>
      <c r="F643" s="77" t="s">
        <v>909</v>
      </c>
      <c r="G643" s="79" t="s">
        <v>2400</v>
      </c>
      <c r="H643" s="80">
        <v>98606974</v>
      </c>
      <c r="I643" s="81">
        <v>7884400</v>
      </c>
      <c r="J643" s="81">
        <v>37537600</v>
      </c>
      <c r="K643" s="129" t="s">
        <v>2827</v>
      </c>
      <c r="L643" s="82" t="s">
        <v>2922</v>
      </c>
      <c r="M643" s="83" t="s">
        <v>1782</v>
      </c>
      <c r="N643" s="138" t="e" cm="1">
        <f t="array" ref="N643">_xlfn.XLOOKUP(Contrato[[#This Row],[SUPERVISOR TITULAR]],#REF!,#REF!,"",0)</f>
        <v>#REF!</v>
      </c>
      <c r="O643" s="83" t="s">
        <v>2398</v>
      </c>
      <c r="P643" s="84" t="e" cm="1">
        <f t="array" ref="P643">_xlfn.XLOOKUP(Contrato[[#This Row],[SUPERVISOR SUPLENTE ]],#REF!,#REF!,"",0)</f>
        <v>#REF!</v>
      </c>
      <c r="Q643" s="85">
        <v>849</v>
      </c>
      <c r="R643" s="86" t="e">
        <f>IF(Contrato[[#This Row],[CDP]]="", "", _xlfn.LET(_xlpm.resultado, _xlfn.XLOOKUP(Contrato[[#This Row],[CDP]],#REF!,#REF!, "", 0), IF(_xlpm.resultado=0, "", _xlpm.resultado)))</f>
        <v>#REF!</v>
      </c>
      <c r="S643" s="87" t="e">
        <f>SUMIF(#REF!,Contrato[[#This Row],[CDP]],#REF!)</f>
        <v>#REF!</v>
      </c>
      <c r="T643" s="88" t="e" cm="1">
        <f t="array" ref="T643">_xlfn.XLOOKUP(Contrato[[#This Row],[CDP]],#REF!,#REF!,_xlfn.XLOOKUP(Contrato[[#This Row],[CDP]],#REF!,#REF!,"",0),0)</f>
        <v>#REF!</v>
      </c>
      <c r="U643" s="89" t="e" cm="1">
        <f t="array" ref="U643">+_xlfn.XLOOKUP(Contrato[[#This Row],[RCP]],#REF!,#REF!,"",0)</f>
        <v>#REF!</v>
      </c>
      <c r="V643" s="90" t="e">
        <f>SUMIF(#REF!,Contrato[[#This Row],[RCP]],#REF!)</f>
        <v>#REF!</v>
      </c>
      <c r="W643" s="91">
        <v>46253</v>
      </c>
      <c r="X643" s="92" t="e" cm="1">
        <f t="array" ref="X643">+_xlfn.XLOOKUP(Contrato[[#This Row],[CONTRATO]],#REF!,#REF!,0)</f>
        <v>#REF!</v>
      </c>
      <c r="Y643" s="91" t="s">
        <v>1935</v>
      </c>
      <c r="Z643" s="93">
        <v>46253</v>
      </c>
      <c r="AA643" s="94" t="e" cm="1">
        <f t="array" ref="AA643">+_xlfn.XLOOKUP(Contrato[[#This Row],[CONTRATO]],#REF!,#REF!,0,0)</f>
        <v>#REF!</v>
      </c>
      <c r="AB643" s="95">
        <v>46374</v>
      </c>
      <c r="AC643" s="96" t="e" cm="1">
        <f t="array" ref="AC643">+_xlfn.XLOOKUP(Contrato[[#This Row],[CONTRATO]],#REF!,#REF!,0)</f>
        <v>#REF!</v>
      </c>
      <c r="AD643" s="132" t="e" cm="1">
        <f t="array" ref="AD643">+_xlfn.XLOOKUP(Contrato[[#This Row],[CONTRATO]],#REF!,#REF!,0)</f>
        <v>#REF!</v>
      </c>
      <c r="AE643" s="130" t="s">
        <v>2933</v>
      </c>
      <c r="AF643" s="78" t="s">
        <v>2626</v>
      </c>
    </row>
    <row r="644" spans="1:32" ht="35.25" customHeight="1" x14ac:dyDescent="0.3">
      <c r="A644" s="74">
        <v>760</v>
      </c>
      <c r="B644" s="75">
        <v>591</v>
      </c>
      <c r="C644" s="76" t="s">
        <v>1492</v>
      </c>
      <c r="D644" s="77" t="s">
        <v>1778</v>
      </c>
      <c r="E644" s="78" t="s">
        <v>903</v>
      </c>
      <c r="F644" s="77" t="s">
        <v>909</v>
      </c>
      <c r="G644" s="79" t="s">
        <v>2524</v>
      </c>
      <c r="H644" s="80">
        <v>1036682893</v>
      </c>
      <c r="I644" s="81">
        <v>7884400</v>
      </c>
      <c r="J644" s="81">
        <v>37537600</v>
      </c>
      <c r="K644" s="129" t="s">
        <v>2827</v>
      </c>
      <c r="L644" s="82" t="s">
        <v>2922</v>
      </c>
      <c r="M644" s="83" t="s">
        <v>1809</v>
      </c>
      <c r="N644" s="138" t="e" cm="1">
        <f t="array" ref="N644">_xlfn.XLOOKUP(Contrato[[#This Row],[SUPERVISOR TITULAR]],#REF!,#REF!,"",0)</f>
        <v>#REF!</v>
      </c>
      <c r="O644" s="83" t="s">
        <v>1808</v>
      </c>
      <c r="P644" s="84" t="e" cm="1">
        <f t="array" ref="P644">_xlfn.XLOOKUP(Contrato[[#This Row],[SUPERVISOR SUPLENTE ]],#REF!,#REF!,"",0)</f>
        <v>#REF!</v>
      </c>
      <c r="Q644" s="85">
        <v>857</v>
      </c>
      <c r="R644" s="86" t="e">
        <f>IF(Contrato[[#This Row],[CDP]]="", "", _xlfn.LET(_xlpm.resultado, _xlfn.XLOOKUP(Contrato[[#This Row],[CDP]],#REF!,#REF!, "", 0), IF(_xlpm.resultado=0, "", _xlpm.resultado)))</f>
        <v>#REF!</v>
      </c>
      <c r="S644" s="87" t="e">
        <f>SUMIF(#REF!,Contrato[[#This Row],[CDP]],#REF!)</f>
        <v>#REF!</v>
      </c>
      <c r="T644" s="88" t="e" cm="1">
        <f t="array" ref="T644">_xlfn.XLOOKUP(Contrato[[#This Row],[CDP]],#REF!,#REF!,_xlfn.XLOOKUP(Contrato[[#This Row],[CDP]],#REF!,#REF!,"",0),0)</f>
        <v>#REF!</v>
      </c>
      <c r="U644" s="89" t="e" cm="1">
        <f t="array" ref="U644">+_xlfn.XLOOKUP(Contrato[[#This Row],[RCP]],#REF!,#REF!,"",0)</f>
        <v>#REF!</v>
      </c>
      <c r="V644" s="90" t="e">
        <f>SUMIF(#REF!,Contrato[[#This Row],[RCP]],#REF!)</f>
        <v>#REF!</v>
      </c>
      <c r="W644" s="91">
        <v>46252</v>
      </c>
      <c r="X644" s="92" t="e" cm="1">
        <f t="array" ref="X644">+_xlfn.XLOOKUP(Contrato[[#This Row],[CONTRATO]],#REF!,#REF!,0)</f>
        <v>#REF!</v>
      </c>
      <c r="Y644" s="91" t="s">
        <v>1935</v>
      </c>
      <c r="Z644" s="93">
        <v>46253</v>
      </c>
      <c r="AA644" s="94" t="e" cm="1">
        <f t="array" ref="AA644">+_xlfn.XLOOKUP(Contrato[[#This Row],[CONTRATO]],#REF!,#REF!,0,0)</f>
        <v>#REF!</v>
      </c>
      <c r="AB644" s="95">
        <v>46374</v>
      </c>
      <c r="AC644" s="96" t="e" cm="1">
        <f t="array" ref="AC644">+_xlfn.XLOOKUP(Contrato[[#This Row],[CONTRATO]],#REF!,#REF!,0)</f>
        <v>#REF!</v>
      </c>
      <c r="AD644" s="132" t="e" cm="1">
        <f t="array" ref="AD644">+_xlfn.XLOOKUP(Contrato[[#This Row],[CONTRATO]],#REF!,#REF!,0)</f>
        <v>#REF!</v>
      </c>
      <c r="AE644" s="130" t="s">
        <v>2934</v>
      </c>
      <c r="AF644" s="78" t="s">
        <v>2626</v>
      </c>
    </row>
    <row r="645" spans="1:32" ht="35.25" customHeight="1" x14ac:dyDescent="0.3">
      <c r="A645" s="74">
        <v>747</v>
      </c>
      <c r="B645" s="75">
        <v>592</v>
      </c>
      <c r="C645" s="76" t="s">
        <v>1328</v>
      </c>
      <c r="D645" s="77" t="s">
        <v>1778</v>
      </c>
      <c r="E645" s="78" t="s">
        <v>903</v>
      </c>
      <c r="F645" s="77" t="s">
        <v>909</v>
      </c>
      <c r="G645" s="79" t="s">
        <v>1999</v>
      </c>
      <c r="H645" s="80">
        <v>1036959787</v>
      </c>
      <c r="I645" s="81">
        <v>7884400</v>
      </c>
      <c r="J645" s="81">
        <v>37537600</v>
      </c>
      <c r="K645" s="129" t="s">
        <v>2827</v>
      </c>
      <c r="L645" s="82" t="s">
        <v>2922</v>
      </c>
      <c r="M645" s="83" t="s">
        <v>1937</v>
      </c>
      <c r="N645" s="138" t="e" cm="1">
        <f t="array" ref="N645">_xlfn.XLOOKUP(Contrato[[#This Row],[SUPERVISOR TITULAR]],#REF!,#REF!,"",0)</f>
        <v>#REF!</v>
      </c>
      <c r="O645" s="83" t="s">
        <v>2001</v>
      </c>
      <c r="P645" s="84" t="e" cm="1">
        <f t="array" ref="P645">_xlfn.XLOOKUP(Contrato[[#This Row],[SUPERVISOR SUPLENTE ]],#REF!,#REF!,"",0)</f>
        <v>#REF!</v>
      </c>
      <c r="Q645" s="85">
        <v>856</v>
      </c>
      <c r="R645" s="86" t="e">
        <f>IF(Contrato[[#This Row],[CDP]]="", "", _xlfn.LET(_xlpm.resultado, _xlfn.XLOOKUP(Contrato[[#This Row],[CDP]],#REF!,#REF!, "", 0), IF(_xlpm.resultado=0, "", _xlpm.resultado)))</f>
        <v>#REF!</v>
      </c>
      <c r="S645" s="87" t="e">
        <f>SUMIF(#REF!,Contrato[[#This Row],[CDP]],#REF!)</f>
        <v>#REF!</v>
      </c>
      <c r="T645" s="88" t="e" cm="1">
        <f t="array" ref="T645">_xlfn.XLOOKUP(Contrato[[#This Row],[CDP]],#REF!,#REF!,_xlfn.XLOOKUP(Contrato[[#This Row],[CDP]],#REF!,#REF!,"",0),0)</f>
        <v>#REF!</v>
      </c>
      <c r="U645" s="89" t="e" cm="1">
        <f t="array" ref="U645">+_xlfn.XLOOKUP(Contrato[[#This Row],[RCP]],#REF!,#REF!,"",0)</f>
        <v>#REF!</v>
      </c>
      <c r="V645" s="90" t="e">
        <f>SUMIF(#REF!,Contrato[[#This Row],[RCP]],#REF!)</f>
        <v>#REF!</v>
      </c>
      <c r="W645" s="91">
        <v>46252</v>
      </c>
      <c r="X645" s="92" t="e" cm="1">
        <f t="array" ref="X645">+_xlfn.XLOOKUP(Contrato[[#This Row],[CONTRATO]],#REF!,#REF!,0)</f>
        <v>#REF!</v>
      </c>
      <c r="Y645" s="91" t="s">
        <v>1935</v>
      </c>
      <c r="Z645" s="93">
        <v>46253</v>
      </c>
      <c r="AA645" s="94" t="e" cm="1">
        <f t="array" ref="AA645">+_xlfn.XLOOKUP(Contrato[[#This Row],[CONTRATO]],#REF!,#REF!,0,0)</f>
        <v>#REF!</v>
      </c>
      <c r="AB645" s="95">
        <v>46374</v>
      </c>
      <c r="AC645" s="96" t="e" cm="1">
        <f t="array" ref="AC645">+_xlfn.XLOOKUP(Contrato[[#This Row],[CONTRATO]],#REF!,#REF!,0)</f>
        <v>#REF!</v>
      </c>
      <c r="AD645" s="132" t="e" cm="1">
        <f t="array" ref="AD645">+_xlfn.XLOOKUP(Contrato[[#This Row],[CONTRATO]],#REF!,#REF!,0)</f>
        <v>#REF!</v>
      </c>
      <c r="AE645" s="130" t="s">
        <v>2935</v>
      </c>
      <c r="AF645" s="78" t="s">
        <v>2626</v>
      </c>
    </row>
    <row r="646" spans="1:32" ht="35.25" customHeight="1" x14ac:dyDescent="0.3">
      <c r="A646" s="74">
        <v>742</v>
      </c>
      <c r="B646" s="75">
        <v>593</v>
      </c>
      <c r="C646" s="76" t="s">
        <v>1485</v>
      </c>
      <c r="D646" s="77" t="s">
        <v>1778</v>
      </c>
      <c r="E646" s="78" t="s">
        <v>903</v>
      </c>
      <c r="F646" s="77" t="s">
        <v>909</v>
      </c>
      <c r="G646" s="79" t="s">
        <v>2396</v>
      </c>
      <c r="H646" s="80">
        <v>98647292</v>
      </c>
      <c r="I646" s="81">
        <v>7884400</v>
      </c>
      <c r="J646" s="81">
        <v>37537600</v>
      </c>
      <c r="K646" s="129" t="s">
        <v>2827</v>
      </c>
      <c r="L646" s="82" t="s">
        <v>2922</v>
      </c>
      <c r="M646" s="83" t="s">
        <v>1782</v>
      </c>
      <c r="N646" s="138" t="e" cm="1">
        <f t="array" ref="N646">_xlfn.XLOOKUP(Contrato[[#This Row],[SUPERVISOR TITULAR]],#REF!,#REF!,"",0)</f>
        <v>#REF!</v>
      </c>
      <c r="O646" s="83" t="s">
        <v>2398</v>
      </c>
      <c r="P646" s="84" t="e" cm="1">
        <f t="array" ref="P646">_xlfn.XLOOKUP(Contrato[[#This Row],[SUPERVISOR SUPLENTE ]],#REF!,#REF!,"",0)</f>
        <v>#REF!</v>
      </c>
      <c r="Q646" s="85">
        <v>844</v>
      </c>
      <c r="R646" s="86" t="e">
        <f>IF(Contrato[[#This Row],[CDP]]="", "", _xlfn.LET(_xlpm.resultado, _xlfn.XLOOKUP(Contrato[[#This Row],[CDP]],#REF!,#REF!, "", 0), IF(_xlpm.resultado=0, "", _xlpm.resultado)))</f>
        <v>#REF!</v>
      </c>
      <c r="S646" s="87" t="e">
        <f>SUMIF(#REF!,Contrato[[#This Row],[CDP]],#REF!)</f>
        <v>#REF!</v>
      </c>
      <c r="T646" s="88" t="e" cm="1">
        <f t="array" ref="T646">_xlfn.XLOOKUP(Contrato[[#This Row],[CDP]],#REF!,#REF!,_xlfn.XLOOKUP(Contrato[[#This Row],[CDP]],#REF!,#REF!,"",0),0)</f>
        <v>#REF!</v>
      </c>
      <c r="U646" s="89" t="e" cm="1">
        <f t="array" ref="U646">+_xlfn.XLOOKUP(Contrato[[#This Row],[RCP]],#REF!,#REF!,"",0)</f>
        <v>#REF!</v>
      </c>
      <c r="V646" s="90" t="e">
        <f>SUMIF(#REF!,Contrato[[#This Row],[RCP]],#REF!)</f>
        <v>#REF!</v>
      </c>
      <c r="W646" s="91">
        <v>46253</v>
      </c>
      <c r="X646" s="92" t="e" cm="1">
        <f t="array" ref="X646">+_xlfn.XLOOKUP(Contrato[[#This Row],[CONTRATO]],#REF!,#REF!,0)</f>
        <v>#REF!</v>
      </c>
      <c r="Y646" s="91" t="s">
        <v>1935</v>
      </c>
      <c r="Z646" s="93">
        <v>46253</v>
      </c>
      <c r="AA646" s="94" t="e" cm="1">
        <f t="array" ref="AA646">+_xlfn.XLOOKUP(Contrato[[#This Row],[CONTRATO]],#REF!,#REF!,0,0)</f>
        <v>#REF!</v>
      </c>
      <c r="AB646" s="95">
        <v>46374</v>
      </c>
      <c r="AC646" s="96" t="e" cm="1">
        <f t="array" ref="AC646">+_xlfn.XLOOKUP(Contrato[[#This Row],[CONTRATO]],#REF!,#REF!,0)</f>
        <v>#REF!</v>
      </c>
      <c r="AD646" s="132" t="e" cm="1">
        <f t="array" ref="AD646">+_xlfn.XLOOKUP(Contrato[[#This Row],[CONTRATO]],#REF!,#REF!,0)</f>
        <v>#REF!</v>
      </c>
      <c r="AE646" s="130" t="s">
        <v>2936</v>
      </c>
      <c r="AF646" s="78" t="s">
        <v>2626</v>
      </c>
    </row>
    <row r="647" spans="1:32" ht="35.25" customHeight="1" x14ac:dyDescent="0.3">
      <c r="A647" s="74">
        <v>733</v>
      </c>
      <c r="B647" s="75">
        <v>594</v>
      </c>
      <c r="C647" s="76" t="s">
        <v>1004</v>
      </c>
      <c r="D647" s="77" t="s">
        <v>1762</v>
      </c>
      <c r="E647" s="78" t="s">
        <v>903</v>
      </c>
      <c r="F647" s="77" t="s">
        <v>909</v>
      </c>
      <c r="G647" s="79" t="s">
        <v>2540</v>
      </c>
      <c r="H647" s="80">
        <v>1128404508</v>
      </c>
      <c r="I647" s="81">
        <v>7884400</v>
      </c>
      <c r="J647" s="81">
        <v>38370747</v>
      </c>
      <c r="K647" s="74" t="s">
        <v>812</v>
      </c>
      <c r="L647" s="82" t="s">
        <v>2922</v>
      </c>
      <c r="M647" s="83" t="s">
        <v>1836</v>
      </c>
      <c r="N647" s="138" t="e" cm="1">
        <f t="array" ref="N647">_xlfn.XLOOKUP(Contrato[[#This Row],[SUPERVISOR TITULAR]],#REF!,#REF!,"",0)</f>
        <v>#REF!</v>
      </c>
      <c r="O647" s="83" t="s">
        <v>1989</v>
      </c>
      <c r="P647" s="84" t="e" cm="1">
        <f t="array" ref="P647">_xlfn.XLOOKUP(Contrato[[#This Row],[SUPERVISOR SUPLENTE ]],#REF!,#REF!,"",0)</f>
        <v>#REF!</v>
      </c>
      <c r="Q647" s="85">
        <v>816</v>
      </c>
      <c r="R647" s="86" t="e">
        <f>IF(Contrato[[#This Row],[CDP]]="", "", _xlfn.LET(_xlpm.resultado, _xlfn.XLOOKUP(Contrato[[#This Row],[CDP]],#REF!,#REF!, "", 0), IF(_xlpm.resultado=0, "", _xlpm.resultado)))</f>
        <v>#REF!</v>
      </c>
      <c r="S647" s="87" t="e">
        <f>SUMIF(#REF!,Contrato[[#This Row],[CDP]],#REF!)</f>
        <v>#REF!</v>
      </c>
      <c r="T647" s="88" t="e" cm="1">
        <f t="array" ref="T647">_xlfn.XLOOKUP(Contrato[[#This Row],[CDP]],#REF!,#REF!,_xlfn.XLOOKUP(Contrato[[#This Row],[CDP]],#REF!,#REF!,"",0),0)</f>
        <v>#REF!</v>
      </c>
      <c r="U647" s="89" t="e" cm="1">
        <f t="array" ref="U647">+_xlfn.XLOOKUP(Contrato[[#This Row],[RCP]],#REF!,#REF!,"",0)</f>
        <v>#REF!</v>
      </c>
      <c r="V647" s="90" t="e">
        <f>SUMIF(#REF!,Contrato[[#This Row],[RCP]],#REF!)</f>
        <v>#REF!</v>
      </c>
      <c r="W647" s="91">
        <v>46253</v>
      </c>
      <c r="X647" s="92" t="e" cm="1">
        <f t="array" ref="X647">+_xlfn.XLOOKUP(Contrato[[#This Row],[CONTRATO]],#REF!,#REF!,0)</f>
        <v>#REF!</v>
      </c>
      <c r="Y647" s="91" t="s">
        <v>1935</v>
      </c>
      <c r="Z647" s="93">
        <v>46254</v>
      </c>
      <c r="AA647" s="94" t="e" cm="1">
        <f t="array" ref="AA647">+_xlfn.XLOOKUP(Contrato[[#This Row],[CONTRATO]],#REF!,#REF!,0,0)</f>
        <v>#REF!</v>
      </c>
      <c r="AB647" s="95">
        <v>46387</v>
      </c>
      <c r="AC647" s="96" t="e" cm="1">
        <f t="array" ref="AC647">+_xlfn.XLOOKUP(Contrato[[#This Row],[CONTRATO]],#REF!,#REF!,0)</f>
        <v>#REF!</v>
      </c>
      <c r="AD647" s="132" t="e" cm="1">
        <f t="array" ref="AD647">+_xlfn.XLOOKUP(Contrato[[#This Row],[CONTRATO]],#REF!,#REF!,0)</f>
        <v>#REF!</v>
      </c>
      <c r="AE647" s="130" t="s">
        <v>2937</v>
      </c>
      <c r="AF647" s="78" t="s">
        <v>2755</v>
      </c>
    </row>
    <row r="648" spans="1:32" ht="35.25" customHeight="1" x14ac:dyDescent="0.3">
      <c r="A648" s="74">
        <v>740</v>
      </c>
      <c r="B648" s="75">
        <v>595</v>
      </c>
      <c r="C648" s="76" t="s">
        <v>1483</v>
      </c>
      <c r="D648" s="77" t="s">
        <v>1778</v>
      </c>
      <c r="E648" s="78" t="s">
        <v>903</v>
      </c>
      <c r="F648" s="77" t="s">
        <v>884</v>
      </c>
      <c r="G648" s="79" t="s">
        <v>223</v>
      </c>
      <c r="H648" s="80">
        <v>901437957</v>
      </c>
      <c r="I648" s="81">
        <v>0</v>
      </c>
      <c r="J648" s="81">
        <v>3520697852</v>
      </c>
      <c r="K648" s="74" t="s">
        <v>812</v>
      </c>
      <c r="L648" s="82" t="s">
        <v>2922</v>
      </c>
      <c r="M648" s="83" t="s">
        <v>2343</v>
      </c>
      <c r="N648" s="138" t="e" cm="1">
        <f t="array" ref="N648">_xlfn.XLOOKUP(Contrato[[#This Row],[SUPERVISOR TITULAR]],#REF!,#REF!,"",0)</f>
        <v>#REF!</v>
      </c>
      <c r="O648" s="83"/>
      <c r="P648" s="84" t="e" cm="1">
        <f t="array" ref="P648">_xlfn.XLOOKUP(Contrato[[#This Row],[SUPERVISOR SUPLENTE ]],#REF!,#REF!,"",0)</f>
        <v>#REF!</v>
      </c>
      <c r="Q648" s="85">
        <v>838</v>
      </c>
      <c r="R648" s="86" t="e">
        <f>IF(Contrato[[#This Row],[CDP]]="", "", _xlfn.LET(_xlpm.resultado, _xlfn.XLOOKUP(Contrato[[#This Row],[CDP]],#REF!,#REF!, "", 0), IF(_xlpm.resultado=0, "", _xlpm.resultado)))</f>
        <v>#REF!</v>
      </c>
      <c r="S648" s="87" t="e">
        <f>SUMIF(#REF!,Contrato[[#This Row],[CDP]],#REF!)</f>
        <v>#REF!</v>
      </c>
      <c r="T648" s="88" t="e" cm="1">
        <f t="array" ref="T648">_xlfn.XLOOKUP(Contrato[[#This Row],[CDP]],#REF!,#REF!,_xlfn.XLOOKUP(Contrato[[#This Row],[CDP]],#REF!,#REF!,"",0),0)</f>
        <v>#REF!</v>
      </c>
      <c r="U648" s="89" t="e" cm="1">
        <f t="array" ref="U648">+_xlfn.XLOOKUP(Contrato[[#This Row],[RCP]],#REF!,#REF!,"",0)</f>
        <v>#REF!</v>
      </c>
      <c r="V648" s="90" t="e">
        <f>SUMIF(#REF!,Contrato[[#This Row],[RCP]],#REF!)</f>
        <v>#REF!</v>
      </c>
      <c r="W648" s="91">
        <v>46267</v>
      </c>
      <c r="X648" s="92" t="e" cm="1">
        <f t="array" ref="X648">+_xlfn.XLOOKUP(Contrato[[#This Row],[CONTRATO]],#REF!,#REF!,0)</f>
        <v>#REF!</v>
      </c>
      <c r="Y648" s="91">
        <v>46268</v>
      </c>
      <c r="Z648" s="93">
        <v>46268</v>
      </c>
      <c r="AA648" s="94" t="e" cm="1">
        <f t="array" ref="AA648">+_xlfn.XLOOKUP(Contrato[[#This Row],[CONTRATO]],#REF!,#REF!,0,0)</f>
        <v>#REF!</v>
      </c>
      <c r="AB648" s="95">
        <v>46386</v>
      </c>
      <c r="AC648" s="96" t="e" cm="1">
        <f t="array" ref="AC648">+_xlfn.XLOOKUP(Contrato[[#This Row],[CONTRATO]],#REF!,#REF!,0)</f>
        <v>#REF!</v>
      </c>
      <c r="AD648" s="132" t="e" cm="1">
        <f t="array" ref="AD648">+_xlfn.XLOOKUP(Contrato[[#This Row],[CONTRATO]],#REF!,#REF!,0)</f>
        <v>#REF!</v>
      </c>
      <c r="AE648" s="130" t="s">
        <v>2938</v>
      </c>
      <c r="AF648" s="78" t="s">
        <v>2577</v>
      </c>
    </row>
    <row r="649" spans="1:32" ht="35.25" customHeight="1" x14ac:dyDescent="0.3">
      <c r="A649" s="74">
        <v>45</v>
      </c>
      <c r="B649" s="75">
        <v>596</v>
      </c>
      <c r="C649" s="76" t="s">
        <v>896</v>
      </c>
      <c r="D649" s="77" t="s">
        <v>22</v>
      </c>
      <c r="E649" s="78" t="s">
        <v>897</v>
      </c>
      <c r="F649" s="77" t="s">
        <v>1736</v>
      </c>
      <c r="G649" s="79" t="s">
        <v>2939</v>
      </c>
      <c r="H649" s="80">
        <v>900285123</v>
      </c>
      <c r="I649" s="81">
        <v>0</v>
      </c>
      <c r="J649" s="81">
        <v>100000000</v>
      </c>
      <c r="K649" s="74" t="s">
        <v>812</v>
      </c>
      <c r="L649" s="82" t="s">
        <v>2940</v>
      </c>
      <c r="M649" s="83" t="s">
        <v>1725</v>
      </c>
      <c r="N649" s="138" t="e" cm="1">
        <f t="array" ref="N649">_xlfn.XLOOKUP(Contrato[[#This Row],[SUPERVISOR TITULAR]],#REF!,#REF!,"",0)</f>
        <v>#REF!</v>
      </c>
      <c r="O649" s="83" t="s">
        <v>1731</v>
      </c>
      <c r="P649" s="84" t="e" cm="1">
        <f t="array" ref="P649">_xlfn.XLOOKUP(Contrato[[#This Row],[SUPERVISOR SUPLENTE ]],#REF!,#REF!,"",0)</f>
        <v>#REF!</v>
      </c>
      <c r="Q649" s="85">
        <v>497</v>
      </c>
      <c r="R649" s="86" t="e">
        <f>IF(Contrato[[#This Row],[CDP]]="", "", _xlfn.LET(_xlpm.resultado, _xlfn.XLOOKUP(Contrato[[#This Row],[CDP]],#REF!,#REF!, "", 0), IF(_xlpm.resultado=0, "", _xlpm.resultado)))</f>
        <v>#REF!</v>
      </c>
      <c r="S649" s="87" t="e">
        <f>SUMIF(#REF!,Contrato[[#This Row],[CDP]],#REF!)</f>
        <v>#REF!</v>
      </c>
      <c r="T649" s="88" t="e" cm="1">
        <f t="array" ref="T649">_xlfn.XLOOKUP(Contrato[[#This Row],[CDP]],#REF!,#REF!,_xlfn.XLOOKUP(Contrato[[#This Row],[CDP]],#REF!,#REF!,"",0),0)</f>
        <v>#REF!</v>
      </c>
      <c r="U649" s="89" t="e" cm="1">
        <f t="array" ref="U649">+_xlfn.XLOOKUP(Contrato[[#This Row],[RCP]],#REF!,#REF!,"",0)</f>
        <v>#REF!</v>
      </c>
      <c r="V649" s="90" t="e">
        <f>SUMIF(#REF!,Contrato[[#This Row],[RCP]],#REF!)</f>
        <v>#REF!</v>
      </c>
      <c r="W649" s="91">
        <v>46252</v>
      </c>
      <c r="X649" s="92" t="e" cm="1">
        <f t="array" ref="X649">+_xlfn.XLOOKUP(Contrato[[#This Row],[CONTRATO]],#REF!,#REF!,0)</f>
        <v>#REF!</v>
      </c>
      <c r="Y649" s="91">
        <v>46253</v>
      </c>
      <c r="Z649" s="93">
        <v>46254</v>
      </c>
      <c r="AA649" s="94" t="e" cm="1">
        <f t="array" ref="AA649">+_xlfn.XLOOKUP(Contrato[[#This Row],[CONTRATO]],#REF!,#REF!,0,0)</f>
        <v>#REF!</v>
      </c>
      <c r="AB649" s="95">
        <v>46387</v>
      </c>
      <c r="AC649" s="96" t="e" cm="1">
        <f t="array" ref="AC649">+_xlfn.XLOOKUP(Contrato[[#This Row],[CONTRATO]],#REF!,#REF!,0)</f>
        <v>#REF!</v>
      </c>
      <c r="AD649" s="132" t="e" cm="1">
        <f t="array" ref="AD649">+_xlfn.XLOOKUP(Contrato[[#This Row],[CONTRATO]],#REF!,#REF!,0)</f>
        <v>#REF!</v>
      </c>
      <c r="AE649" s="130" t="s">
        <v>2941</v>
      </c>
      <c r="AF649" s="78" t="s">
        <v>2888</v>
      </c>
    </row>
    <row r="650" spans="1:32" ht="35.25" customHeight="1" x14ac:dyDescent="0.3">
      <c r="A650" s="74">
        <v>732</v>
      </c>
      <c r="B650" s="73">
        <v>597</v>
      </c>
      <c r="C650" s="76" t="s">
        <v>1001</v>
      </c>
      <c r="D650" s="77" t="s">
        <v>1762</v>
      </c>
      <c r="E650" s="78" t="s">
        <v>903</v>
      </c>
      <c r="F650" s="77" t="s">
        <v>909</v>
      </c>
      <c r="G650" s="79" t="s">
        <v>2423</v>
      </c>
      <c r="H650" s="80">
        <v>43972155</v>
      </c>
      <c r="I650" s="81">
        <v>7884400</v>
      </c>
      <c r="J650" s="81">
        <v>43370747</v>
      </c>
      <c r="K650" s="129" t="s">
        <v>2942</v>
      </c>
      <c r="L650" s="82" t="s">
        <v>2922</v>
      </c>
      <c r="M650" s="83" t="s">
        <v>1765</v>
      </c>
      <c r="N650" s="138" t="e" cm="1">
        <f t="array" ref="N650">_xlfn.XLOOKUP(Contrato[[#This Row],[SUPERVISOR TITULAR]],#REF!,#REF!,"",0)</f>
        <v>#REF!</v>
      </c>
      <c r="O650" s="83" t="s">
        <v>1764</v>
      </c>
      <c r="P650" s="84" t="e" cm="1">
        <f t="array" ref="P650">_xlfn.XLOOKUP(Contrato[[#This Row],[SUPERVISOR SUPLENTE ]],#REF!,#REF!,"",0)</f>
        <v>#REF!</v>
      </c>
      <c r="Q650" s="85">
        <v>819</v>
      </c>
      <c r="R650" s="86" t="e">
        <f>IF(Contrato[[#This Row],[CDP]]="", "", _xlfn.LET(_xlpm.resultado, _xlfn.XLOOKUP(Contrato[[#This Row],[CDP]],#REF!,#REF!, "", 0), IF(_xlpm.resultado=0, "", _xlpm.resultado)))</f>
        <v>#REF!</v>
      </c>
      <c r="S650" s="87" t="e">
        <f>SUMIF(#REF!,Contrato[[#This Row],[CDP]],#REF!)</f>
        <v>#REF!</v>
      </c>
      <c r="T650" s="88" t="e" cm="1">
        <f t="array" ref="T650">_xlfn.XLOOKUP(Contrato[[#This Row],[CDP]],#REF!,#REF!,_xlfn.XLOOKUP(Contrato[[#This Row],[CDP]],#REF!,#REF!,"",0),0)</f>
        <v>#REF!</v>
      </c>
      <c r="U650" s="89" t="e" cm="1">
        <f t="array" ref="U650">+_xlfn.XLOOKUP(Contrato[[#This Row],[RCP]],#REF!,#REF!,"",0)</f>
        <v>#REF!</v>
      </c>
      <c r="V650" s="90" t="e">
        <f>SUMIF(#REF!,Contrato[[#This Row],[RCP]],#REF!)</f>
        <v>#REF!</v>
      </c>
      <c r="W650" s="91">
        <v>46253</v>
      </c>
      <c r="X650" s="92" t="e" cm="1">
        <f t="array" ref="X650">+_xlfn.XLOOKUP(Contrato[[#This Row],[CONTRATO]],#REF!,#REF!,0)</f>
        <v>#REF!</v>
      </c>
      <c r="Y650" s="91" t="s">
        <v>1935</v>
      </c>
      <c r="Z650" s="93">
        <v>46255</v>
      </c>
      <c r="AA650" s="94" t="e" cm="1">
        <f t="array" ref="AA650">+_xlfn.XLOOKUP(Contrato[[#This Row],[CONTRATO]],#REF!,#REF!,0,0)</f>
        <v>#REF!</v>
      </c>
      <c r="AB650" s="95">
        <v>46387</v>
      </c>
      <c r="AC650" s="96" t="e" cm="1">
        <f t="array" ref="AC650">+_xlfn.XLOOKUP(Contrato[[#This Row],[CONTRATO]],#REF!,#REF!,0)</f>
        <v>#REF!</v>
      </c>
      <c r="AD650" s="132" t="e" cm="1">
        <f t="array" ref="AD650">+_xlfn.XLOOKUP(Contrato[[#This Row],[CONTRATO]],#REF!,#REF!,0)</f>
        <v>#REF!</v>
      </c>
      <c r="AE650" s="137" t="s">
        <v>2943</v>
      </c>
      <c r="AF650" s="78" t="s">
        <v>2755</v>
      </c>
    </row>
    <row r="651" spans="1:32" ht="35.25" customHeight="1" x14ac:dyDescent="0.3">
      <c r="A651" s="74">
        <v>598</v>
      </c>
      <c r="B651" s="73">
        <v>598</v>
      </c>
      <c r="C651" s="76" t="s">
        <v>965</v>
      </c>
      <c r="D651" s="77" t="s">
        <v>22</v>
      </c>
      <c r="E651" s="78" t="s">
        <v>903</v>
      </c>
      <c r="F651" s="77" t="s">
        <v>909</v>
      </c>
      <c r="G651" s="79" t="s">
        <v>2519</v>
      </c>
      <c r="H651" s="80">
        <v>1037237920</v>
      </c>
      <c r="I651" s="81">
        <v>7884400</v>
      </c>
      <c r="J651" s="81">
        <v>35216987</v>
      </c>
      <c r="K651" s="74" t="s">
        <v>812</v>
      </c>
      <c r="L651" s="82" t="s">
        <v>2944</v>
      </c>
      <c r="M651" s="83" t="s">
        <v>1899</v>
      </c>
      <c r="N651" s="138" t="e" cm="1">
        <f t="array" ref="N651">_xlfn.XLOOKUP(Contrato[[#This Row],[SUPERVISOR TITULAR]],#REF!,#REF!,"",0)</f>
        <v>#REF!</v>
      </c>
      <c r="O651" s="83" t="s">
        <v>1729</v>
      </c>
      <c r="P651" s="84" t="e" cm="1">
        <f t="array" ref="P651">_xlfn.XLOOKUP(Contrato[[#This Row],[SUPERVISOR SUPLENTE ]],#REF!,#REF!,"",0)</f>
        <v>#REF!</v>
      </c>
      <c r="Q651" s="85">
        <v>870</v>
      </c>
      <c r="R651" s="86" t="e">
        <f>IF(Contrato[[#This Row],[CDP]]="", "", _xlfn.LET(_xlpm.resultado, _xlfn.XLOOKUP(Contrato[[#This Row],[CDP]],#REF!,#REF!, "", 0), IF(_xlpm.resultado=0, "", _xlpm.resultado)))</f>
        <v>#REF!</v>
      </c>
      <c r="S651" s="87" t="e">
        <f>SUMIF(#REF!,Contrato[[#This Row],[CDP]],#REF!)</f>
        <v>#REF!</v>
      </c>
      <c r="T651" s="88" t="e" cm="1">
        <f t="array" ref="T651">_xlfn.XLOOKUP(Contrato[[#This Row],[CDP]],#REF!,#REF!,_xlfn.XLOOKUP(Contrato[[#This Row],[CDP]],#REF!,#REF!,"",0),0)</f>
        <v>#REF!</v>
      </c>
      <c r="U651" s="89" t="e" cm="1">
        <f t="array" ref="U651">+_xlfn.XLOOKUP(Contrato[[#This Row],[RCP]],#REF!,#REF!,"",0)</f>
        <v>#REF!</v>
      </c>
      <c r="V651" s="90" t="e">
        <f>SUMIF(#REF!,Contrato[[#This Row],[RCP]],#REF!)</f>
        <v>#REF!</v>
      </c>
      <c r="W651" s="91">
        <v>46254</v>
      </c>
      <c r="X651" s="92" t="e" cm="1">
        <f t="array" ref="X651">+_xlfn.XLOOKUP(Contrato[[#This Row],[CONTRATO]],#REF!,#REF!,0)</f>
        <v>#REF!</v>
      </c>
      <c r="Y651" s="91" t="s">
        <v>1935</v>
      </c>
      <c r="Z651" s="93">
        <v>46255</v>
      </c>
      <c r="AA651" s="94" t="e" cm="1">
        <f t="array" ref="AA651">+_xlfn.XLOOKUP(Contrato[[#This Row],[CONTRATO]],#REF!,#REF!,0,0)</f>
        <v>#REF!</v>
      </c>
      <c r="AB651" s="95">
        <v>46387</v>
      </c>
      <c r="AC651" s="96" t="e" cm="1">
        <f t="array" ref="AC651">+_xlfn.XLOOKUP(Contrato[[#This Row],[CONTRATO]],#REF!,#REF!,0)</f>
        <v>#REF!</v>
      </c>
      <c r="AD651" s="132" t="e" cm="1">
        <f t="array" ref="AD651">+_xlfn.XLOOKUP(Contrato[[#This Row],[CONTRATO]],#REF!,#REF!,0)</f>
        <v>#REF!</v>
      </c>
      <c r="AE651" s="137" t="s">
        <v>2945</v>
      </c>
      <c r="AF651" s="78" t="s">
        <v>2946</v>
      </c>
    </row>
    <row r="652" spans="1:32" ht="35.25" customHeight="1" x14ac:dyDescent="0.3">
      <c r="A652" s="74">
        <v>697</v>
      </c>
      <c r="B652" s="75">
        <v>599</v>
      </c>
      <c r="C652" s="76" t="s">
        <v>1465</v>
      </c>
      <c r="D652" s="77" t="s">
        <v>1801</v>
      </c>
      <c r="E652" s="78" t="s">
        <v>903</v>
      </c>
      <c r="F652" s="77" t="s">
        <v>909</v>
      </c>
      <c r="G652" s="79" t="s">
        <v>2446</v>
      </c>
      <c r="H652" s="80">
        <v>1078639313</v>
      </c>
      <c r="I652" s="81">
        <v>7884400</v>
      </c>
      <c r="J652" s="81">
        <v>41922000</v>
      </c>
      <c r="K652" s="129" t="s">
        <v>2947</v>
      </c>
      <c r="L652" s="82" t="s">
        <v>2944</v>
      </c>
      <c r="M652" s="83" t="s">
        <v>1750</v>
      </c>
      <c r="N652" s="138" t="e" cm="1">
        <f t="array" ref="N652">_xlfn.XLOOKUP(Contrato[[#This Row],[SUPERVISOR TITULAR]],#REF!,#REF!,"",0)</f>
        <v>#REF!</v>
      </c>
      <c r="O652" s="83" t="s">
        <v>2838</v>
      </c>
      <c r="P652" s="84" t="e" cm="1">
        <f t="array" ref="P652">_xlfn.XLOOKUP(Contrato[[#This Row],[SUPERVISOR SUPLENTE ]],#REF!,#REF!,"",0)</f>
        <v>#REF!</v>
      </c>
      <c r="Q652" s="85">
        <v>779</v>
      </c>
      <c r="R652" s="86" t="e">
        <f>IF(Contrato[[#This Row],[CDP]]="", "", _xlfn.LET(_xlpm.resultado, _xlfn.XLOOKUP(Contrato[[#This Row],[CDP]],#REF!,#REF!, "", 0), IF(_xlpm.resultado=0, "", _xlpm.resultado)))</f>
        <v>#REF!</v>
      </c>
      <c r="S652" s="87" t="e">
        <f>SUMIF(#REF!,Contrato[[#This Row],[CDP]],#REF!)</f>
        <v>#REF!</v>
      </c>
      <c r="T652" s="88" t="e" cm="1">
        <f t="array" ref="T652">_xlfn.XLOOKUP(Contrato[[#This Row],[CDP]],#REF!,#REF!,_xlfn.XLOOKUP(Contrato[[#This Row],[CDP]],#REF!,#REF!,"",0),0)</f>
        <v>#REF!</v>
      </c>
      <c r="U652" s="89" t="e" cm="1">
        <f t="array" ref="U652">+_xlfn.XLOOKUP(Contrato[[#This Row],[RCP]],#REF!,#REF!,"",0)</f>
        <v>#REF!</v>
      </c>
      <c r="V652" s="90" t="e">
        <f>SUMIF(#REF!,Contrato[[#This Row],[RCP]],#REF!)</f>
        <v>#REF!</v>
      </c>
      <c r="W652" s="91">
        <v>46260</v>
      </c>
      <c r="X652" s="92" t="e" cm="1">
        <f t="array" ref="X652">+_xlfn.XLOOKUP(Contrato[[#This Row],[CONTRATO]],#REF!,#REF!,0)</f>
        <v>#REF!</v>
      </c>
      <c r="Y652" s="91" t="s">
        <v>1935</v>
      </c>
      <c r="Z652" s="93">
        <v>46261</v>
      </c>
      <c r="AA652" s="94" t="e" cm="1">
        <f t="array" ref="AA652">+_xlfn.XLOOKUP(Contrato[[#This Row],[CONTRATO]],#REF!,#REF!,0,0)</f>
        <v>#REF!</v>
      </c>
      <c r="AB652" s="95">
        <v>46387</v>
      </c>
      <c r="AC652" s="96" t="e" cm="1">
        <f t="array" ref="AC652">+_xlfn.XLOOKUP(Contrato[[#This Row],[CONTRATO]],#REF!,#REF!,0)</f>
        <v>#REF!</v>
      </c>
      <c r="AD652" s="132" t="e" cm="1">
        <f t="array" ref="AD652">+_xlfn.XLOOKUP(Contrato[[#This Row],[CONTRATO]],#REF!,#REF!,0)</f>
        <v>#REF!</v>
      </c>
      <c r="AE652" s="130" t="s">
        <v>2882</v>
      </c>
      <c r="AF652" s="78" t="s">
        <v>1789</v>
      </c>
    </row>
    <row r="653" spans="1:32" ht="35.25" customHeight="1" x14ac:dyDescent="0.3">
      <c r="A653" s="74">
        <v>754</v>
      </c>
      <c r="B653" s="75">
        <v>600</v>
      </c>
      <c r="C653" s="76" t="s">
        <v>1291</v>
      </c>
      <c r="D653" s="77" t="s">
        <v>1778</v>
      </c>
      <c r="E653" s="78" t="s">
        <v>903</v>
      </c>
      <c r="F653" s="77" t="s">
        <v>909</v>
      </c>
      <c r="G653" s="79" t="s">
        <v>2433</v>
      </c>
      <c r="H653" s="80">
        <v>1020413659</v>
      </c>
      <c r="I653" s="81">
        <v>3583800</v>
      </c>
      <c r="J653" s="81">
        <v>20335200</v>
      </c>
      <c r="K653" s="129" t="s">
        <v>2827</v>
      </c>
      <c r="L653" s="82" t="s">
        <v>2944</v>
      </c>
      <c r="M653" s="83" t="s">
        <v>2398</v>
      </c>
      <c r="N653" s="138" t="e" cm="1">
        <f t="array" ref="N653">_xlfn.XLOOKUP(Contrato[[#This Row],[SUPERVISOR TITULAR]],#REF!,#REF!,"",0)</f>
        <v>#REF!</v>
      </c>
      <c r="O653" s="83" t="s">
        <v>2406</v>
      </c>
      <c r="P653" s="84" t="e" cm="1">
        <f t="array" ref="P653">_xlfn.XLOOKUP(Contrato[[#This Row],[SUPERVISOR SUPLENTE ]],#REF!,#REF!,"",0)</f>
        <v>#REF!</v>
      </c>
      <c r="Q653" s="85">
        <v>860</v>
      </c>
      <c r="R653" s="86" t="e">
        <f>IF(Contrato[[#This Row],[CDP]]="", "", _xlfn.LET(_xlpm.resultado, _xlfn.XLOOKUP(Contrato[[#This Row],[CDP]],#REF!,#REF!, "", 0), IF(_xlpm.resultado=0, "", _xlpm.resultado)))</f>
        <v>#REF!</v>
      </c>
      <c r="S653" s="87" t="e">
        <f>SUMIF(#REF!,Contrato[[#This Row],[CDP]],#REF!)</f>
        <v>#REF!</v>
      </c>
      <c r="T653" s="88" t="e" cm="1">
        <f t="array" ref="T653">_xlfn.XLOOKUP(Contrato[[#This Row],[CDP]],#REF!,#REF!,_xlfn.XLOOKUP(Contrato[[#This Row],[CDP]],#REF!,#REF!,"",0),0)</f>
        <v>#REF!</v>
      </c>
      <c r="U653" s="89" t="e" cm="1">
        <f t="array" ref="U653">+_xlfn.XLOOKUP(Contrato[[#This Row],[RCP]],#REF!,#REF!,"",0)</f>
        <v>#REF!</v>
      </c>
      <c r="V653" s="90" t="e">
        <f>SUMIF(#REF!,Contrato[[#This Row],[RCP]],#REF!)</f>
        <v>#REF!</v>
      </c>
      <c r="W653" s="91"/>
      <c r="X653" s="92" t="e" cm="1">
        <f t="array" ref="X653">+_xlfn.XLOOKUP(Contrato[[#This Row],[CONTRATO]],#REF!,#REF!,0)</f>
        <v>#REF!</v>
      </c>
      <c r="Y653" s="91" t="s">
        <v>1935</v>
      </c>
      <c r="Z653" s="93">
        <v>46258</v>
      </c>
      <c r="AA653" s="94" t="e" cm="1">
        <f t="array" ref="AA653">+_xlfn.XLOOKUP(Contrato[[#This Row],[CONTRATO]],#REF!,#REF!,0,0)</f>
        <v>#REF!</v>
      </c>
      <c r="AB653" s="95">
        <v>46379</v>
      </c>
      <c r="AC653" s="96" t="e" cm="1">
        <f t="array" ref="AC653">+_xlfn.XLOOKUP(Contrato[[#This Row],[CONTRATO]],#REF!,#REF!,0)</f>
        <v>#REF!</v>
      </c>
      <c r="AD653" s="132" t="e" cm="1">
        <f t="array" ref="AD653">+_xlfn.XLOOKUP(Contrato[[#This Row],[CONTRATO]],#REF!,#REF!,0)</f>
        <v>#REF!</v>
      </c>
      <c r="AE653" s="137" t="s">
        <v>2948</v>
      </c>
      <c r="AF653" s="78" t="s">
        <v>2626</v>
      </c>
    </row>
    <row r="654" spans="1:32" ht="35.25" customHeight="1" x14ac:dyDescent="0.3">
      <c r="A654" s="74">
        <v>686</v>
      </c>
      <c r="B654" s="75">
        <v>601</v>
      </c>
      <c r="C654" s="76" t="s">
        <v>1016</v>
      </c>
      <c r="D654" s="77" t="s">
        <v>1801</v>
      </c>
      <c r="E654" s="78" t="s">
        <v>903</v>
      </c>
      <c r="F654" s="77" t="s">
        <v>909</v>
      </c>
      <c r="G654" s="79" t="s">
        <v>2471</v>
      </c>
      <c r="H654" s="80">
        <v>16213581</v>
      </c>
      <c r="I654" s="81">
        <v>7884400</v>
      </c>
      <c r="J654" s="81">
        <v>37979800</v>
      </c>
      <c r="K654" s="129" t="s">
        <v>2947</v>
      </c>
      <c r="L654" s="82" t="s">
        <v>2944</v>
      </c>
      <c r="M654" s="83" t="s">
        <v>2838</v>
      </c>
      <c r="N654" s="138" t="e" cm="1">
        <f t="array" ref="N654">_xlfn.XLOOKUP(Contrato[[#This Row],[SUPERVISOR TITULAR]],#REF!,#REF!,"",0)</f>
        <v>#REF!</v>
      </c>
      <c r="O654" s="83" t="s">
        <v>2450</v>
      </c>
      <c r="P654" s="84" t="e" cm="1">
        <f t="array" ref="P654">_xlfn.XLOOKUP(Contrato[[#This Row],[SUPERVISOR SUPLENTE ]],#REF!,#REF!,"",0)</f>
        <v>#REF!</v>
      </c>
      <c r="Q654" s="85">
        <v>767</v>
      </c>
      <c r="R654" s="86" t="e">
        <f>IF(Contrato[[#This Row],[CDP]]="", "", _xlfn.LET(_xlpm.resultado, _xlfn.XLOOKUP(Contrato[[#This Row],[CDP]],#REF!,#REF!, "", 0), IF(_xlpm.resultado=0, "", _xlpm.resultado)))</f>
        <v>#REF!</v>
      </c>
      <c r="S654" s="87" t="e">
        <f>SUMIF(#REF!,Contrato[[#This Row],[CDP]],#REF!)</f>
        <v>#REF!</v>
      </c>
      <c r="T654" s="88" t="e" cm="1">
        <f t="array" ref="T654">_xlfn.XLOOKUP(Contrato[[#This Row],[CDP]],#REF!,#REF!,_xlfn.XLOOKUP(Contrato[[#This Row],[CDP]],#REF!,#REF!,"",0),0)</f>
        <v>#REF!</v>
      </c>
      <c r="U654" s="89" t="e" cm="1">
        <f t="array" ref="U654">+_xlfn.XLOOKUP(Contrato[[#This Row],[RCP]],#REF!,#REF!,"",0)</f>
        <v>#REF!</v>
      </c>
      <c r="V654" s="90" t="e">
        <f>SUMIF(#REF!,Contrato[[#This Row],[RCP]],#REF!)</f>
        <v>#REF!</v>
      </c>
      <c r="W654" s="91">
        <v>46259</v>
      </c>
      <c r="X654" s="92" t="e" cm="1">
        <f t="array" ref="X654">+_xlfn.XLOOKUP(Contrato[[#This Row],[CONTRATO]],#REF!,#REF!,0)</f>
        <v>#REF!</v>
      </c>
      <c r="Y654" s="91" t="s">
        <v>1935</v>
      </c>
      <c r="Z654" s="93">
        <v>46261</v>
      </c>
      <c r="AA654" s="94" t="e" cm="1">
        <f t="array" ref="AA654">+_xlfn.XLOOKUP(Contrato[[#This Row],[CONTRATO]],#REF!,#REF!,0,0)</f>
        <v>#REF!</v>
      </c>
      <c r="AB654" s="95">
        <v>46387</v>
      </c>
      <c r="AC654" s="96" t="e" cm="1">
        <f t="array" ref="AC654">+_xlfn.XLOOKUP(Contrato[[#This Row],[CONTRATO]],#REF!,#REF!,0)</f>
        <v>#REF!</v>
      </c>
      <c r="AD654" s="132" t="e" cm="1">
        <f t="array" ref="AD654">+_xlfn.XLOOKUP(Contrato[[#This Row],[CONTRATO]],#REF!,#REF!,0)</f>
        <v>#REF!</v>
      </c>
      <c r="AE654" s="137" t="s">
        <v>2949</v>
      </c>
      <c r="AF654" s="78" t="s">
        <v>2772</v>
      </c>
    </row>
    <row r="655" spans="1:32" ht="35.25" customHeight="1" x14ac:dyDescent="0.3">
      <c r="A655" s="74">
        <v>723</v>
      </c>
      <c r="B655" s="75">
        <v>602</v>
      </c>
      <c r="C655" s="76" t="s">
        <v>1472</v>
      </c>
      <c r="D655" s="77" t="s">
        <v>1801</v>
      </c>
      <c r="E655" s="78" t="s">
        <v>903</v>
      </c>
      <c r="F655" s="77" t="s">
        <v>909</v>
      </c>
      <c r="G655" s="79" t="s">
        <v>2436</v>
      </c>
      <c r="H655" s="80">
        <v>8102791</v>
      </c>
      <c r="I655" s="81">
        <v>7884400</v>
      </c>
      <c r="J655" s="81">
        <v>37979800</v>
      </c>
      <c r="K655" s="129" t="s">
        <v>2947</v>
      </c>
      <c r="L655" s="82" t="s">
        <v>2944</v>
      </c>
      <c r="M655" s="83" t="s">
        <v>1750</v>
      </c>
      <c r="N655" s="138" t="e" cm="1">
        <f t="array" ref="N655">_xlfn.XLOOKUP(Contrato[[#This Row],[SUPERVISOR TITULAR]],#REF!,#REF!,"",0)</f>
        <v>#REF!</v>
      </c>
      <c r="O655" s="83" t="s">
        <v>1978</v>
      </c>
      <c r="P655" s="84" t="e" cm="1">
        <f t="array" ref="P655">_xlfn.XLOOKUP(Contrato[[#This Row],[SUPERVISOR SUPLENTE ]],#REF!,#REF!,"",0)</f>
        <v>#REF!</v>
      </c>
      <c r="Q655" s="85">
        <v>790</v>
      </c>
      <c r="R655" s="86" t="e">
        <f>IF(Contrato[[#This Row],[CDP]]="", "", _xlfn.LET(_xlpm.resultado, _xlfn.XLOOKUP(Contrato[[#This Row],[CDP]],#REF!,#REF!, "", 0), IF(_xlpm.resultado=0, "", _xlpm.resultado)))</f>
        <v>#REF!</v>
      </c>
      <c r="S655" s="87" t="e">
        <f>SUMIF(#REF!,Contrato[[#This Row],[CDP]],#REF!)</f>
        <v>#REF!</v>
      </c>
      <c r="T655" s="88" t="e" cm="1">
        <f t="array" ref="T655">_xlfn.XLOOKUP(Contrato[[#This Row],[CDP]],#REF!,#REF!,_xlfn.XLOOKUP(Contrato[[#This Row],[CDP]],#REF!,#REF!,"",0),0)</f>
        <v>#REF!</v>
      </c>
      <c r="U655" s="89" t="e" cm="1">
        <f t="array" ref="U655">+_xlfn.XLOOKUP(Contrato[[#This Row],[RCP]],#REF!,#REF!,"",0)</f>
        <v>#REF!</v>
      </c>
      <c r="V655" s="90" t="e">
        <f>SUMIF(#REF!,Contrato[[#This Row],[RCP]],#REF!)</f>
        <v>#REF!</v>
      </c>
      <c r="W655" s="91">
        <v>46258</v>
      </c>
      <c r="X655" s="92" t="e" cm="1">
        <f t="array" ref="X655">+_xlfn.XLOOKUP(Contrato[[#This Row],[CONTRATO]],#REF!,#REF!,0)</f>
        <v>#REF!</v>
      </c>
      <c r="Y655" s="91" t="s">
        <v>1935</v>
      </c>
      <c r="Z655" s="93">
        <v>46259</v>
      </c>
      <c r="AA655" s="94" t="e" cm="1">
        <f t="array" ref="AA655">+_xlfn.XLOOKUP(Contrato[[#This Row],[CONTRATO]],#REF!,#REF!,0,0)</f>
        <v>#REF!</v>
      </c>
      <c r="AB655" s="95">
        <v>46387</v>
      </c>
      <c r="AC655" s="96" t="e" cm="1">
        <f t="array" ref="AC655">+_xlfn.XLOOKUP(Contrato[[#This Row],[CONTRATO]],#REF!,#REF!,0)</f>
        <v>#REF!</v>
      </c>
      <c r="AD655" s="132" t="e" cm="1">
        <f t="array" ref="AD655">+_xlfn.XLOOKUP(Contrato[[#This Row],[CONTRATO]],#REF!,#REF!,0)</f>
        <v>#REF!</v>
      </c>
      <c r="AE655" s="137" t="s">
        <v>2950</v>
      </c>
      <c r="AF655" s="78" t="s">
        <v>2772</v>
      </c>
    </row>
    <row r="656" spans="1:32" ht="35.25" customHeight="1" x14ac:dyDescent="0.3">
      <c r="A656" s="74">
        <v>186</v>
      </c>
      <c r="B656" s="75">
        <v>603</v>
      </c>
      <c r="C656" s="76" t="s">
        <v>1051</v>
      </c>
      <c r="D656" s="77" t="s">
        <v>1821</v>
      </c>
      <c r="E656" s="78" t="s">
        <v>903</v>
      </c>
      <c r="F656" s="77" t="s">
        <v>1036</v>
      </c>
      <c r="G656" s="79" t="s">
        <v>2951</v>
      </c>
      <c r="H656" s="80">
        <v>800160385</v>
      </c>
      <c r="I656" s="81">
        <v>0</v>
      </c>
      <c r="J656" s="81">
        <v>140000000</v>
      </c>
      <c r="K656" s="74" t="s">
        <v>812</v>
      </c>
      <c r="L656" s="82" t="s">
        <v>2944</v>
      </c>
      <c r="M656" s="83" t="s">
        <v>1823</v>
      </c>
      <c r="N656" s="138" t="e" cm="1">
        <f t="array" ref="N656">_xlfn.XLOOKUP(Contrato[[#This Row],[SUPERVISOR TITULAR]],#REF!,#REF!,"",0)</f>
        <v>#REF!</v>
      </c>
      <c r="O656" s="83" t="s">
        <v>1824</v>
      </c>
      <c r="P656" s="84" t="e" cm="1">
        <f t="array" ref="P656">_xlfn.XLOOKUP(Contrato[[#This Row],[SUPERVISOR SUPLENTE ]],#REF!,#REF!,"",0)</f>
        <v>#REF!</v>
      </c>
      <c r="Q656" s="85">
        <v>342</v>
      </c>
      <c r="R656" s="86" t="e">
        <f>IF(Contrato[[#This Row],[CDP]]="", "", _xlfn.LET(_xlpm.resultado, _xlfn.XLOOKUP(Contrato[[#This Row],[CDP]],#REF!,#REF!, "", 0), IF(_xlpm.resultado=0, "", _xlpm.resultado)))</f>
        <v>#REF!</v>
      </c>
      <c r="S656" s="87" t="e">
        <f>SUMIF(#REF!,Contrato[[#This Row],[CDP]],#REF!)</f>
        <v>#REF!</v>
      </c>
      <c r="T656" s="88" t="e" cm="1">
        <f t="array" ref="T656">_xlfn.XLOOKUP(Contrato[[#This Row],[CDP]],#REF!,#REF!,_xlfn.XLOOKUP(Contrato[[#This Row],[CDP]],#REF!,#REF!,"",0),0)</f>
        <v>#REF!</v>
      </c>
      <c r="U656" s="89" t="e" cm="1">
        <f t="array" ref="U656">+_xlfn.XLOOKUP(Contrato[[#This Row],[RCP]],#REF!,#REF!,"",0)</f>
        <v>#REF!</v>
      </c>
      <c r="V656" s="90" t="e">
        <f>SUMIF(#REF!,Contrato[[#This Row],[RCP]],#REF!)</f>
        <v>#REF!</v>
      </c>
      <c r="W656" s="91">
        <v>46262</v>
      </c>
      <c r="X656" s="92" t="e" cm="1">
        <f t="array" ref="X656">+_xlfn.XLOOKUP(Contrato[[#This Row],[CONTRATO]],#REF!,#REF!,0)</f>
        <v>#REF!</v>
      </c>
      <c r="Y656" s="91">
        <v>46265</v>
      </c>
      <c r="Z656" s="93">
        <v>46265</v>
      </c>
      <c r="AA656" s="94" t="e" cm="1">
        <f t="array" ref="AA656">+_xlfn.XLOOKUP(Contrato[[#This Row],[CONTRATO]],#REF!,#REF!,0,0)</f>
        <v>#REF!</v>
      </c>
      <c r="AB656" s="95">
        <v>46386</v>
      </c>
      <c r="AC656" s="96" t="e" cm="1">
        <f t="array" ref="AC656">+_xlfn.XLOOKUP(Contrato[[#This Row],[CONTRATO]],#REF!,#REF!,0)</f>
        <v>#REF!</v>
      </c>
      <c r="AD656" s="132" t="e" cm="1">
        <f t="array" ref="AD656">+_xlfn.XLOOKUP(Contrato[[#This Row],[CONTRATO]],#REF!,#REF!,0)</f>
        <v>#REF!</v>
      </c>
      <c r="AE656" s="130" t="s">
        <v>2952</v>
      </c>
      <c r="AF656" s="78" t="s">
        <v>2626</v>
      </c>
    </row>
    <row r="657" spans="1:32" ht="35.25" customHeight="1" x14ac:dyDescent="0.3">
      <c r="A657" s="74">
        <v>795</v>
      </c>
      <c r="B657" s="197">
        <v>604</v>
      </c>
      <c r="C657" s="76" t="s">
        <v>1516</v>
      </c>
      <c r="D657" s="77" t="s">
        <v>1821</v>
      </c>
      <c r="E657" s="78" t="s">
        <v>903</v>
      </c>
      <c r="F657" s="204" t="s">
        <v>1036</v>
      </c>
      <c r="G657" s="79" t="s">
        <v>2953</v>
      </c>
      <c r="H657" s="80">
        <v>890984351</v>
      </c>
      <c r="I657" s="81">
        <v>0</v>
      </c>
      <c r="J657" s="81">
        <v>160000000</v>
      </c>
      <c r="K657" s="74" t="s">
        <v>812</v>
      </c>
      <c r="L657" s="82" t="s">
        <v>2954</v>
      </c>
      <c r="M657" s="83" t="s">
        <v>1827</v>
      </c>
      <c r="N657" s="138" t="e" cm="1">
        <f t="array" ref="N657">_xlfn.XLOOKUP(Contrato[[#This Row],[SUPERVISOR TITULAR]],#REF!,#REF!,"",0)</f>
        <v>#REF!</v>
      </c>
      <c r="O657" s="83" t="s">
        <v>1828</v>
      </c>
      <c r="P657" s="84" t="e" cm="1">
        <f t="array" ref="P657">_xlfn.XLOOKUP(Contrato[[#This Row],[SUPERVISOR SUPLENTE ]],#REF!,#REF!,"",0)</f>
        <v>#REF!</v>
      </c>
      <c r="Q657" s="85">
        <v>909</v>
      </c>
      <c r="R657" s="86" t="e">
        <f>IF(Contrato[[#This Row],[CDP]]="", "", _xlfn.LET(_xlpm.resultado, _xlfn.XLOOKUP(Contrato[[#This Row],[CDP]],#REF!,#REF!, "", 0), IF(_xlpm.resultado=0, "", _xlpm.resultado)))</f>
        <v>#REF!</v>
      </c>
      <c r="S657" s="87" t="e">
        <f>SUMIF(#REF!,Contrato[[#This Row],[CDP]],#REF!)</f>
        <v>#REF!</v>
      </c>
      <c r="T657" s="88" t="e" cm="1">
        <f t="array" ref="T657">_xlfn.XLOOKUP(Contrato[[#This Row],[CDP]],#REF!,#REF!,_xlfn.XLOOKUP(Contrato[[#This Row],[CDP]],#REF!,#REF!,"",0),0)</f>
        <v>#REF!</v>
      </c>
      <c r="U657" s="89" t="e" cm="1">
        <f t="array" ref="U657">+_xlfn.XLOOKUP(Contrato[[#This Row],[RCP]],#REF!,#REF!,"",0)</f>
        <v>#REF!</v>
      </c>
      <c r="V657" s="90" t="e">
        <f>SUMIF(#REF!,Contrato[[#This Row],[RCP]],#REF!)</f>
        <v>#REF!</v>
      </c>
      <c r="W657" s="91">
        <v>46259</v>
      </c>
      <c r="X657" s="92" t="e" cm="1">
        <f t="array" ref="X657">+_xlfn.XLOOKUP(Contrato[[#This Row],[CONTRATO]],#REF!,#REF!,0)</f>
        <v>#REF!</v>
      </c>
      <c r="Y657" s="91">
        <v>46262</v>
      </c>
      <c r="Z657" s="93">
        <v>46262</v>
      </c>
      <c r="AA657" s="94" t="e" cm="1">
        <f t="array" ref="AA657">+_xlfn.XLOOKUP(Contrato[[#This Row],[CONTRATO]],#REF!,#REF!,0,0)</f>
        <v>#REF!</v>
      </c>
      <c r="AB657" s="95">
        <v>46386</v>
      </c>
      <c r="AC657" s="96" t="e" cm="1">
        <f t="array" ref="AC657">+_xlfn.XLOOKUP(Contrato[[#This Row],[CONTRATO]],#REF!,#REF!,0)</f>
        <v>#REF!</v>
      </c>
      <c r="AD657" s="132" t="e" cm="1">
        <f t="array" ref="AD657">+_xlfn.XLOOKUP(Contrato[[#This Row],[CONTRATO]],#REF!,#REF!,0)</f>
        <v>#REF!</v>
      </c>
      <c r="AE657" s="137" t="s">
        <v>2955</v>
      </c>
      <c r="AF657" s="78" t="s">
        <v>2626</v>
      </c>
    </row>
    <row r="658" spans="1:32" ht="35.25" customHeight="1" x14ac:dyDescent="0.3">
      <c r="A658" s="74">
        <v>798</v>
      </c>
      <c r="B658" s="75">
        <v>605</v>
      </c>
      <c r="C658" s="76" t="s">
        <v>2956</v>
      </c>
      <c r="D658" s="77" t="s">
        <v>1778</v>
      </c>
      <c r="E658" s="78" t="s">
        <v>903</v>
      </c>
      <c r="F658" s="77" t="s">
        <v>1013</v>
      </c>
      <c r="G658" s="79" t="s">
        <v>2957</v>
      </c>
      <c r="H658" s="80">
        <v>811007361</v>
      </c>
      <c r="I658" s="81">
        <v>0</v>
      </c>
      <c r="J658" s="81">
        <v>661624037</v>
      </c>
      <c r="K658" s="129" t="s">
        <v>2958</v>
      </c>
      <c r="L658" s="82" t="s">
        <v>2954</v>
      </c>
      <c r="M658" s="83" t="s">
        <v>1813</v>
      </c>
      <c r="N658" s="138" t="e" cm="1">
        <f t="array" ref="N658">_xlfn.XLOOKUP(Contrato[[#This Row],[SUPERVISOR TITULAR]],#REF!,#REF!,"",0)</f>
        <v>#REF!</v>
      </c>
      <c r="O658" s="83" t="s">
        <v>2308</v>
      </c>
      <c r="P658" s="84" t="e" cm="1">
        <f t="array" ref="P658">_xlfn.XLOOKUP(Contrato[[#This Row],[SUPERVISOR SUPLENTE ]],#REF!,#REF!,"",0)</f>
        <v>#REF!</v>
      </c>
      <c r="Q658" s="85">
        <v>923</v>
      </c>
      <c r="R658" s="86" t="e">
        <f>IF(Contrato[[#This Row],[CDP]]="", "", _xlfn.LET(_xlpm.resultado, _xlfn.XLOOKUP(Contrato[[#This Row],[CDP]],#REF!,#REF!, "", 0), IF(_xlpm.resultado=0, "", _xlpm.resultado)))</f>
        <v>#REF!</v>
      </c>
      <c r="S658" s="87" t="e">
        <f>SUMIF(#REF!,Contrato[[#This Row],[CDP]],#REF!)</f>
        <v>#REF!</v>
      </c>
      <c r="T658" s="88" t="e" cm="1">
        <f t="array" ref="T658">_xlfn.XLOOKUP(Contrato[[#This Row],[CDP]],#REF!,#REF!,_xlfn.XLOOKUP(Contrato[[#This Row],[CDP]],#REF!,#REF!,"",0),0)</f>
        <v>#REF!</v>
      </c>
      <c r="U658" s="89" t="e" cm="1">
        <f t="array" ref="U658">+_xlfn.XLOOKUP(Contrato[[#This Row],[RCP]],#REF!,#REF!,"",0)</f>
        <v>#REF!</v>
      </c>
      <c r="V658" s="90" t="e">
        <f>SUMIF(#REF!,Contrato[[#This Row],[RCP]],#REF!)</f>
        <v>#REF!</v>
      </c>
      <c r="W658" s="91">
        <v>46260</v>
      </c>
      <c r="X658" s="92" t="e" cm="1">
        <f t="array" ref="X658">+_xlfn.XLOOKUP(Contrato[[#This Row],[CONTRATO]],#REF!,#REF!,0)</f>
        <v>#REF!</v>
      </c>
      <c r="Y658" s="91">
        <v>46262</v>
      </c>
      <c r="Z658" s="93">
        <v>46261</v>
      </c>
      <c r="AA658" s="94" t="e" cm="1">
        <f t="array" ref="AA658">+_xlfn.XLOOKUP(Contrato[[#This Row],[CONTRATO]],#REF!,#REF!,0,0)</f>
        <v>#REF!</v>
      </c>
      <c r="AB658" s="95">
        <v>46386</v>
      </c>
      <c r="AC658" s="96" t="e" cm="1">
        <f t="array" ref="AC658">+_xlfn.XLOOKUP(Contrato[[#This Row],[CONTRATO]],#REF!,#REF!,0)</f>
        <v>#REF!</v>
      </c>
      <c r="AD658" s="132" t="e" cm="1">
        <f t="array" ref="AD658">+_xlfn.XLOOKUP(Contrato[[#This Row],[CONTRATO]],#REF!,#REF!,0)</f>
        <v>#REF!</v>
      </c>
      <c r="AE658" s="137" t="s">
        <v>2959</v>
      </c>
      <c r="AF658" s="78" t="s">
        <v>2577</v>
      </c>
    </row>
    <row r="659" spans="1:32" ht="35.25" customHeight="1" x14ac:dyDescent="0.3">
      <c r="A659" s="74">
        <v>771</v>
      </c>
      <c r="B659" s="75">
        <v>606</v>
      </c>
      <c r="C659" s="76" t="s">
        <v>1497</v>
      </c>
      <c r="D659" s="77" t="s">
        <v>1778</v>
      </c>
      <c r="E659" s="78" t="s">
        <v>903</v>
      </c>
      <c r="F659" s="77" t="s">
        <v>909</v>
      </c>
      <c r="G659" s="79" t="s">
        <v>2352</v>
      </c>
      <c r="H659" s="80">
        <v>1128454001</v>
      </c>
      <c r="I659" s="81">
        <v>7884400</v>
      </c>
      <c r="J659" s="81">
        <v>37537600</v>
      </c>
      <c r="K659" s="129" t="s">
        <v>2827</v>
      </c>
      <c r="L659" s="82" t="s">
        <v>2954</v>
      </c>
      <c r="M659" s="83" t="s">
        <v>2343</v>
      </c>
      <c r="N659" s="138" t="e" cm="1">
        <f t="array" ref="N659">_xlfn.XLOOKUP(Contrato[[#This Row],[SUPERVISOR TITULAR]],#REF!,#REF!,"",0)</f>
        <v>#REF!</v>
      </c>
      <c r="O659" s="83" t="s">
        <v>2346</v>
      </c>
      <c r="P659" s="84" t="e" cm="1">
        <f t="array" ref="P659">_xlfn.XLOOKUP(Contrato[[#This Row],[SUPERVISOR SUPLENTE ]],#REF!,#REF!,"",0)</f>
        <v>#REF!</v>
      </c>
      <c r="Q659" s="85">
        <v>899</v>
      </c>
      <c r="R659" s="86" t="e">
        <f>IF(Contrato[[#This Row],[CDP]]="", "", _xlfn.LET(_xlpm.resultado, _xlfn.XLOOKUP(Contrato[[#This Row],[CDP]],#REF!,#REF!, "", 0), IF(_xlpm.resultado=0, "", _xlpm.resultado)))</f>
        <v>#REF!</v>
      </c>
      <c r="S659" s="87" t="e">
        <f>SUMIF(#REF!,Contrato[[#This Row],[CDP]],#REF!)</f>
        <v>#REF!</v>
      </c>
      <c r="T659" s="88" t="e" cm="1">
        <f t="array" ref="T659">_xlfn.XLOOKUP(Contrato[[#This Row],[CDP]],#REF!,#REF!,_xlfn.XLOOKUP(Contrato[[#This Row],[CDP]],#REF!,#REF!,"",0),0)</f>
        <v>#REF!</v>
      </c>
      <c r="U659" s="89" t="e" cm="1">
        <f t="array" ref="U659">+_xlfn.XLOOKUP(Contrato[[#This Row],[RCP]],#REF!,#REF!,"",0)</f>
        <v>#REF!</v>
      </c>
      <c r="V659" s="90" t="e">
        <f>SUMIF(#REF!,Contrato[[#This Row],[RCP]],#REF!)</f>
        <v>#REF!</v>
      </c>
      <c r="W659" s="91">
        <v>46259</v>
      </c>
      <c r="X659" s="92" t="e" cm="1">
        <f t="array" ref="X659">+_xlfn.XLOOKUP(Contrato[[#This Row],[CONTRATO]],#REF!,#REF!,0)</f>
        <v>#REF!</v>
      </c>
      <c r="Y659" s="91" t="s">
        <v>1935</v>
      </c>
      <c r="Z659" s="93">
        <v>46259</v>
      </c>
      <c r="AA659" s="94" t="e" cm="1">
        <f t="array" ref="AA659">+_xlfn.XLOOKUP(Contrato[[#This Row],[CONTRATO]],#REF!,#REF!,0,0)</f>
        <v>#REF!</v>
      </c>
      <c r="AB659" s="95">
        <v>46380</v>
      </c>
      <c r="AC659" s="96" t="e" cm="1">
        <f t="array" ref="AC659">+_xlfn.XLOOKUP(Contrato[[#This Row],[CONTRATO]],#REF!,#REF!,0)</f>
        <v>#REF!</v>
      </c>
      <c r="AD659" s="132" t="e" cm="1">
        <f t="array" ref="AD659">+_xlfn.XLOOKUP(Contrato[[#This Row],[CONTRATO]],#REF!,#REF!,0)</f>
        <v>#REF!</v>
      </c>
      <c r="AE659" s="137" t="s">
        <v>2960</v>
      </c>
      <c r="AF659" s="78" t="s">
        <v>2626</v>
      </c>
    </row>
    <row r="660" spans="1:32" ht="35.25" customHeight="1" x14ac:dyDescent="0.3">
      <c r="A660" s="74">
        <v>768</v>
      </c>
      <c r="B660" s="75">
        <v>607</v>
      </c>
      <c r="C660" s="76" t="s">
        <v>1497</v>
      </c>
      <c r="D660" s="77" t="s">
        <v>1778</v>
      </c>
      <c r="E660" s="78" t="s">
        <v>903</v>
      </c>
      <c r="F660" s="77" t="s">
        <v>909</v>
      </c>
      <c r="G660" s="79" t="s">
        <v>2341</v>
      </c>
      <c r="H660" s="80">
        <v>1036966995</v>
      </c>
      <c r="I660" s="81">
        <v>7884400</v>
      </c>
      <c r="J660" s="81">
        <v>37537600</v>
      </c>
      <c r="K660" s="129" t="s">
        <v>2827</v>
      </c>
      <c r="L660" s="82" t="s">
        <v>2954</v>
      </c>
      <c r="M660" s="83" t="s">
        <v>2343</v>
      </c>
      <c r="N660" s="138" t="e" cm="1">
        <f t="array" ref="N660">_xlfn.XLOOKUP(Contrato[[#This Row],[SUPERVISOR TITULAR]],#REF!,#REF!,"",0)</f>
        <v>#REF!</v>
      </c>
      <c r="O660" s="83" t="s">
        <v>2307</v>
      </c>
      <c r="P660" s="84" t="e" cm="1">
        <f t="array" ref="P660">_xlfn.XLOOKUP(Contrato[[#This Row],[SUPERVISOR SUPLENTE ]],#REF!,#REF!,"",0)</f>
        <v>#REF!</v>
      </c>
      <c r="Q660" s="85">
        <v>894</v>
      </c>
      <c r="R660" s="86" t="e">
        <f>IF(Contrato[[#This Row],[CDP]]="", "", _xlfn.LET(_xlpm.resultado, _xlfn.XLOOKUP(Contrato[[#This Row],[CDP]],#REF!,#REF!, "", 0), IF(_xlpm.resultado=0, "", _xlpm.resultado)))</f>
        <v>#REF!</v>
      </c>
      <c r="S660" s="87" t="e">
        <f>SUMIF(#REF!,Contrato[[#This Row],[CDP]],#REF!)</f>
        <v>#REF!</v>
      </c>
      <c r="T660" s="88" t="e" cm="1">
        <f t="array" ref="T660">_xlfn.XLOOKUP(Contrato[[#This Row],[CDP]],#REF!,#REF!,_xlfn.XLOOKUP(Contrato[[#This Row],[CDP]],#REF!,#REF!,"",0),0)</f>
        <v>#REF!</v>
      </c>
      <c r="U660" s="89" t="e" cm="1">
        <f t="array" ref="U660">+_xlfn.XLOOKUP(Contrato[[#This Row],[RCP]],#REF!,#REF!,"",0)</f>
        <v>#REF!</v>
      </c>
      <c r="V660" s="90" t="e">
        <f>SUMIF(#REF!,Contrato[[#This Row],[RCP]],#REF!)</f>
        <v>#REF!</v>
      </c>
      <c r="W660" s="91">
        <v>46259</v>
      </c>
      <c r="X660" s="92" t="e" cm="1">
        <f t="array" ref="X660">+_xlfn.XLOOKUP(Contrato[[#This Row],[CONTRATO]],#REF!,#REF!,0)</f>
        <v>#REF!</v>
      </c>
      <c r="Y660" s="91" t="s">
        <v>1935</v>
      </c>
      <c r="Z660" s="93">
        <v>46259</v>
      </c>
      <c r="AA660" s="94" t="e" cm="1">
        <f t="array" ref="AA660">+_xlfn.XLOOKUP(Contrato[[#This Row],[CONTRATO]],#REF!,#REF!,0,0)</f>
        <v>#REF!</v>
      </c>
      <c r="AB660" s="95">
        <v>46380</v>
      </c>
      <c r="AC660" s="96" t="e" cm="1">
        <f t="array" ref="AC660">+_xlfn.XLOOKUP(Contrato[[#This Row],[CONTRATO]],#REF!,#REF!,0)</f>
        <v>#REF!</v>
      </c>
      <c r="AD660" s="132" t="e" cm="1">
        <f t="array" ref="AD660">+_xlfn.XLOOKUP(Contrato[[#This Row],[CONTRATO]],#REF!,#REF!,0)</f>
        <v>#REF!</v>
      </c>
      <c r="AE660" s="137" t="s">
        <v>2961</v>
      </c>
      <c r="AF660" s="78" t="s">
        <v>2626</v>
      </c>
    </row>
    <row r="661" spans="1:32" ht="35.25" customHeight="1" x14ac:dyDescent="0.3">
      <c r="A661" s="74">
        <v>773</v>
      </c>
      <c r="B661" s="75">
        <v>608</v>
      </c>
      <c r="C661" s="76" t="s">
        <v>1497</v>
      </c>
      <c r="D661" s="77" t="s">
        <v>1778</v>
      </c>
      <c r="E661" s="78" t="s">
        <v>903</v>
      </c>
      <c r="F661" s="77" t="s">
        <v>909</v>
      </c>
      <c r="G661" s="79" t="s">
        <v>2962</v>
      </c>
      <c r="H661" s="80">
        <v>1039024659</v>
      </c>
      <c r="I661" s="81">
        <v>7884400</v>
      </c>
      <c r="J661" s="81">
        <v>37537600</v>
      </c>
      <c r="K661" s="129" t="s">
        <v>2827</v>
      </c>
      <c r="L661" s="82" t="s">
        <v>2954</v>
      </c>
      <c r="M661" s="83" t="s">
        <v>2343</v>
      </c>
      <c r="N661" s="138" t="e" cm="1">
        <f t="array" ref="N661">_xlfn.XLOOKUP(Contrato[[#This Row],[SUPERVISOR TITULAR]],#REF!,#REF!,"",0)</f>
        <v>#REF!</v>
      </c>
      <c r="O661" s="83" t="s">
        <v>2346</v>
      </c>
      <c r="P661" s="84" t="e" cm="1">
        <f t="array" ref="P661">_xlfn.XLOOKUP(Contrato[[#This Row],[SUPERVISOR SUPLENTE ]],#REF!,#REF!,"",0)</f>
        <v>#REF!</v>
      </c>
      <c r="Q661" s="85">
        <v>892</v>
      </c>
      <c r="R661" s="86" t="e">
        <f>IF(Contrato[[#This Row],[CDP]]="", "", _xlfn.LET(_xlpm.resultado, _xlfn.XLOOKUP(Contrato[[#This Row],[CDP]],#REF!,#REF!, "", 0), IF(_xlpm.resultado=0, "", _xlpm.resultado)))</f>
        <v>#REF!</v>
      </c>
      <c r="S661" s="87" t="e">
        <f>SUMIF(#REF!,Contrato[[#This Row],[CDP]],#REF!)</f>
        <v>#REF!</v>
      </c>
      <c r="T661" s="88" t="e" cm="1">
        <f t="array" ref="T661">_xlfn.XLOOKUP(Contrato[[#This Row],[CDP]],#REF!,#REF!,_xlfn.XLOOKUP(Contrato[[#This Row],[CDP]],#REF!,#REF!,"",0),0)</f>
        <v>#REF!</v>
      </c>
      <c r="U661" s="89" t="e" cm="1">
        <f t="array" ref="U661">+_xlfn.XLOOKUP(Contrato[[#This Row],[RCP]],#REF!,#REF!,"",0)</f>
        <v>#REF!</v>
      </c>
      <c r="V661" s="90" t="e">
        <f>SUMIF(#REF!,Contrato[[#This Row],[RCP]],#REF!)</f>
        <v>#REF!</v>
      </c>
      <c r="W661" s="91">
        <v>46259</v>
      </c>
      <c r="X661" s="92" t="e" cm="1">
        <f t="array" ref="X661">+_xlfn.XLOOKUP(Contrato[[#This Row],[CONTRATO]],#REF!,#REF!,0)</f>
        <v>#REF!</v>
      </c>
      <c r="Y661" s="91" t="s">
        <v>1935</v>
      </c>
      <c r="Z661" s="93">
        <v>46259</v>
      </c>
      <c r="AA661" s="94" t="e" cm="1">
        <f t="array" ref="AA661">+_xlfn.XLOOKUP(Contrato[[#This Row],[CONTRATO]],#REF!,#REF!,0,0)</f>
        <v>#REF!</v>
      </c>
      <c r="AB661" s="95">
        <v>46380</v>
      </c>
      <c r="AC661" s="96" t="e" cm="1">
        <f t="array" ref="AC661">+_xlfn.XLOOKUP(Contrato[[#This Row],[CONTRATO]],#REF!,#REF!,0)</f>
        <v>#REF!</v>
      </c>
      <c r="AD661" s="132" t="e" cm="1">
        <f t="array" ref="AD661">+_xlfn.XLOOKUP(Contrato[[#This Row],[CONTRATO]],#REF!,#REF!,0)</f>
        <v>#REF!</v>
      </c>
      <c r="AE661" s="137" t="s">
        <v>2963</v>
      </c>
      <c r="AF661" s="78" t="s">
        <v>2626</v>
      </c>
    </row>
    <row r="662" spans="1:32" ht="35.25" customHeight="1" x14ac:dyDescent="0.3">
      <c r="A662" s="74">
        <v>699</v>
      </c>
      <c r="B662" s="75">
        <v>609</v>
      </c>
      <c r="C662" s="76" t="s">
        <v>1465</v>
      </c>
      <c r="D662" s="77" t="s">
        <v>1801</v>
      </c>
      <c r="E662" s="78" t="s">
        <v>903</v>
      </c>
      <c r="F662" s="77" t="s">
        <v>909</v>
      </c>
      <c r="G662" s="79" t="s">
        <v>2454</v>
      </c>
      <c r="H662" s="80">
        <v>1020406121</v>
      </c>
      <c r="I662" s="81">
        <v>7884400</v>
      </c>
      <c r="J662" s="81">
        <v>37979800</v>
      </c>
      <c r="K662" s="129" t="s">
        <v>2947</v>
      </c>
      <c r="L662" s="82" t="s">
        <v>2954</v>
      </c>
      <c r="M662" s="83" t="s">
        <v>1750</v>
      </c>
      <c r="N662" s="138" t="e" cm="1">
        <f t="array" ref="N662">_xlfn.XLOOKUP(Contrato[[#This Row],[SUPERVISOR TITULAR]],#REF!,#REF!,"",0)</f>
        <v>#REF!</v>
      </c>
      <c r="O662" s="83" t="s">
        <v>2838</v>
      </c>
      <c r="P662" s="84" t="e" cm="1">
        <f t="array" ref="P662">_xlfn.XLOOKUP(Contrato[[#This Row],[SUPERVISOR SUPLENTE ]],#REF!,#REF!,"",0)</f>
        <v>#REF!</v>
      </c>
      <c r="Q662" s="85">
        <v>781</v>
      </c>
      <c r="R662" s="86" t="e">
        <f>IF(Contrato[[#This Row],[CDP]]="", "", _xlfn.LET(_xlpm.resultado, _xlfn.XLOOKUP(Contrato[[#This Row],[CDP]],#REF!,#REF!, "", 0), IF(_xlpm.resultado=0, "", _xlpm.resultado)))</f>
        <v>#REF!</v>
      </c>
      <c r="S662" s="87" t="e">
        <f>SUMIF(#REF!,Contrato[[#This Row],[CDP]],#REF!)</f>
        <v>#REF!</v>
      </c>
      <c r="T662" s="88" t="e" cm="1">
        <f t="array" ref="T662">_xlfn.XLOOKUP(Contrato[[#This Row],[CDP]],#REF!,#REF!,_xlfn.XLOOKUP(Contrato[[#This Row],[CDP]],#REF!,#REF!,"",0),0)</f>
        <v>#REF!</v>
      </c>
      <c r="U662" s="89" t="e" cm="1">
        <f t="array" ref="U662">+_xlfn.XLOOKUP(Contrato[[#This Row],[RCP]],#REF!,#REF!,"",0)</f>
        <v>#REF!</v>
      </c>
      <c r="V662" s="90" t="e">
        <f>SUMIF(#REF!,Contrato[[#This Row],[RCP]],#REF!)</f>
        <v>#REF!</v>
      </c>
      <c r="W662" s="91">
        <v>46261</v>
      </c>
      <c r="X662" s="92" t="e" cm="1">
        <f t="array" ref="X662">+_xlfn.XLOOKUP(Contrato[[#This Row],[CONTRATO]],#REF!,#REF!,0)</f>
        <v>#REF!</v>
      </c>
      <c r="Y662" s="91" t="s">
        <v>1935</v>
      </c>
      <c r="Z662" s="93" t="e">
        <f>+LEFT(_xlfn.XLOOKUP(#REF!,#REF!,#REF!,"",0),10)</f>
        <v>#REF!</v>
      </c>
      <c r="AA662" s="94" t="e" cm="1">
        <f t="array" ref="AA662">+_xlfn.XLOOKUP(Contrato[[#This Row],[CONTRATO]],#REF!,#REF!,0,0)</f>
        <v>#REF!</v>
      </c>
      <c r="AB662" s="95" t="e">
        <f>+LEFT(_xlfn.XLOOKUP(#REF!,#REF!,#REF!,"",0),10)</f>
        <v>#REF!</v>
      </c>
      <c r="AC662" s="96" t="e" cm="1">
        <f t="array" ref="AC662">+_xlfn.XLOOKUP(Contrato[[#This Row],[CONTRATO]],#REF!,#REF!,0)</f>
        <v>#REF!</v>
      </c>
      <c r="AD662" s="132" t="e" cm="1">
        <f t="array" ref="AD662">+_xlfn.XLOOKUP(Contrato[[#This Row],[CONTRATO]],#REF!,#REF!,0)</f>
        <v>#REF!</v>
      </c>
      <c r="AE662" s="97"/>
      <c r="AF662" s="78" t="s">
        <v>2772</v>
      </c>
    </row>
    <row r="663" spans="1:32" ht="35.25" customHeight="1" x14ac:dyDescent="0.3">
      <c r="A663" s="74">
        <v>801</v>
      </c>
      <c r="B663" s="75">
        <v>610</v>
      </c>
      <c r="C663" s="76" t="s">
        <v>1529</v>
      </c>
      <c r="D663" s="77" t="s">
        <v>1778</v>
      </c>
      <c r="E663" s="78" t="s">
        <v>903</v>
      </c>
      <c r="F663" s="77" t="s">
        <v>1013</v>
      </c>
      <c r="G663" s="79" t="s">
        <v>545</v>
      </c>
      <c r="H663" s="80">
        <v>890907515</v>
      </c>
      <c r="I663" s="81">
        <v>0</v>
      </c>
      <c r="J663" s="81">
        <v>480067477</v>
      </c>
      <c r="K663" s="129" t="s">
        <v>2964</v>
      </c>
      <c r="L663" s="82" t="s">
        <v>2954</v>
      </c>
      <c r="M663" s="83" t="s">
        <v>2001</v>
      </c>
      <c r="N663" s="138" t="e" cm="1">
        <f t="array" ref="N663">_xlfn.XLOOKUP(Contrato[[#This Row],[SUPERVISOR TITULAR]],#REF!,#REF!,"",0)</f>
        <v>#REF!</v>
      </c>
      <c r="O663" s="83" t="s">
        <v>2300</v>
      </c>
      <c r="P663" s="84" t="e" cm="1">
        <f t="array" ref="P663">_xlfn.XLOOKUP(Contrato[[#This Row],[SUPERVISOR SUPLENTE ]],#REF!,#REF!,"",0)</f>
        <v>#REF!</v>
      </c>
      <c r="Q663" s="85">
        <v>925</v>
      </c>
      <c r="R663" s="86" t="e">
        <f>IF(Contrato[[#This Row],[CDP]]="", "", _xlfn.LET(_xlpm.resultado, _xlfn.XLOOKUP(Contrato[[#This Row],[CDP]],#REF!,#REF!, "", 0), IF(_xlpm.resultado=0, "", _xlpm.resultado)))</f>
        <v>#REF!</v>
      </c>
      <c r="S663" s="87" t="e">
        <f>SUMIF(#REF!,Contrato[[#This Row],[CDP]],#REF!)</f>
        <v>#REF!</v>
      </c>
      <c r="T663" s="88" t="e" cm="1">
        <f t="array" ref="T663">_xlfn.XLOOKUP(Contrato[[#This Row],[CDP]],#REF!,#REF!,_xlfn.XLOOKUP(Contrato[[#This Row],[CDP]],#REF!,#REF!,"",0),0)</f>
        <v>#REF!</v>
      </c>
      <c r="U663" s="89" t="e" cm="1">
        <f t="array" ref="U663">+_xlfn.XLOOKUP(Contrato[[#This Row],[RCP]],#REF!,#REF!,"",0)</f>
        <v>#REF!</v>
      </c>
      <c r="V663" s="90" t="e">
        <f>SUMIF(#REF!,Contrato[[#This Row],[RCP]],#REF!)</f>
        <v>#REF!</v>
      </c>
      <c r="W663" s="91">
        <v>46260</v>
      </c>
      <c r="X663" s="92" t="e" cm="1">
        <f t="array" ref="X663">+_xlfn.XLOOKUP(Contrato[[#This Row],[CONTRATO]],#REF!,#REF!,0)</f>
        <v>#REF!</v>
      </c>
      <c r="Y663" s="91">
        <v>46262</v>
      </c>
      <c r="Z663" s="93">
        <v>46260</v>
      </c>
      <c r="AA663" s="94" t="e" cm="1">
        <f t="array" ref="AA663">+_xlfn.XLOOKUP(Contrato[[#This Row],[CONTRATO]],#REF!,#REF!,0,0)</f>
        <v>#REF!</v>
      </c>
      <c r="AB663" s="95">
        <v>46262</v>
      </c>
      <c r="AC663" s="96" t="e" cm="1">
        <f t="array" ref="AC663">+_xlfn.XLOOKUP(Contrato[[#This Row],[CONTRATO]],#REF!,#REF!,0)</f>
        <v>#REF!</v>
      </c>
      <c r="AD663" s="132" t="e" cm="1">
        <f t="array" ref="AD663">+_xlfn.XLOOKUP(Contrato[[#This Row],[CONTRATO]],#REF!,#REF!,0)</f>
        <v>#REF!</v>
      </c>
      <c r="AE663" s="137" t="s">
        <v>2965</v>
      </c>
      <c r="AF663" s="78" t="s">
        <v>2577</v>
      </c>
    </row>
    <row r="664" spans="1:32" ht="35.25" customHeight="1" x14ac:dyDescent="0.3">
      <c r="A664" s="74">
        <v>704</v>
      </c>
      <c r="B664" s="75">
        <v>611</v>
      </c>
      <c r="C664" s="76" t="s">
        <v>1016</v>
      </c>
      <c r="D664" s="77" t="s">
        <v>1801</v>
      </c>
      <c r="E664" s="78" t="s">
        <v>903</v>
      </c>
      <c r="F664" s="77" t="s">
        <v>909</v>
      </c>
      <c r="G664" s="79" t="s">
        <v>2465</v>
      </c>
      <c r="H664" s="80">
        <v>1017250644</v>
      </c>
      <c r="I664" s="81">
        <v>7884400</v>
      </c>
      <c r="J664" s="81">
        <v>37979800</v>
      </c>
      <c r="K664" s="129" t="s">
        <v>2947</v>
      </c>
      <c r="L664" s="82" t="s">
        <v>2954</v>
      </c>
      <c r="M664" s="83" t="s">
        <v>2450</v>
      </c>
      <c r="N664" s="138" t="e" cm="1">
        <f t="array" ref="N664">_xlfn.XLOOKUP(Contrato[[#This Row],[SUPERVISOR TITULAR]],#REF!,#REF!,"",0)</f>
        <v>#REF!</v>
      </c>
      <c r="O664" s="83" t="s">
        <v>2838</v>
      </c>
      <c r="P664" s="84" t="e" cm="1">
        <f t="array" ref="P664">_xlfn.XLOOKUP(Contrato[[#This Row],[SUPERVISOR SUPLENTE ]],#REF!,#REF!,"",0)</f>
        <v>#REF!</v>
      </c>
      <c r="Q664" s="85">
        <v>761</v>
      </c>
      <c r="R664" s="86" t="e">
        <f>IF(Contrato[[#This Row],[CDP]]="", "", _xlfn.LET(_xlpm.resultado, _xlfn.XLOOKUP(Contrato[[#This Row],[CDP]],#REF!,#REF!, "", 0), IF(_xlpm.resultado=0, "", _xlpm.resultado)))</f>
        <v>#REF!</v>
      </c>
      <c r="S664" s="87" t="e">
        <f>SUMIF(#REF!,Contrato[[#This Row],[CDP]],#REF!)</f>
        <v>#REF!</v>
      </c>
      <c r="T664" s="88" t="e" cm="1">
        <f t="array" ref="T664">_xlfn.XLOOKUP(Contrato[[#This Row],[CDP]],#REF!,#REF!,_xlfn.XLOOKUP(Contrato[[#This Row],[CDP]],#REF!,#REF!,"",0),0)</f>
        <v>#REF!</v>
      </c>
      <c r="U664" s="89" t="e" cm="1">
        <f t="array" ref="U664">+_xlfn.XLOOKUP(Contrato[[#This Row],[RCP]],#REF!,#REF!,"",0)</f>
        <v>#REF!</v>
      </c>
      <c r="V664" s="90" t="e">
        <f>SUMIF(#REF!,Contrato[[#This Row],[RCP]],#REF!)</f>
        <v>#REF!</v>
      </c>
      <c r="W664" s="91">
        <v>46262</v>
      </c>
      <c r="X664" s="92" t="e" cm="1">
        <f t="array" ref="X664">+_xlfn.XLOOKUP(Contrato[[#This Row],[CONTRATO]],#REF!,#REF!,0)</f>
        <v>#REF!</v>
      </c>
      <c r="Y664" s="91" t="s">
        <v>1935</v>
      </c>
      <c r="Z664" s="93">
        <v>46265</v>
      </c>
      <c r="AA664" s="94" t="e" cm="1">
        <f t="array" ref="AA664">+_xlfn.XLOOKUP(Contrato[[#This Row],[CONTRATO]],#REF!,#REF!,0,0)</f>
        <v>#REF!</v>
      </c>
      <c r="AB664" s="95">
        <v>46387</v>
      </c>
      <c r="AC664" s="96" t="e" cm="1">
        <f t="array" ref="AC664">+_xlfn.XLOOKUP(Contrato[[#This Row],[CONTRATO]],#REF!,#REF!,0)</f>
        <v>#REF!</v>
      </c>
      <c r="AD664" s="132" t="e" cm="1">
        <f t="array" ref="AD664">+_xlfn.XLOOKUP(Contrato[[#This Row],[CONTRATO]],#REF!,#REF!,0)</f>
        <v>#REF!</v>
      </c>
      <c r="AE664" s="130" t="s">
        <v>2966</v>
      </c>
      <c r="AF664" s="78" t="s">
        <v>2772</v>
      </c>
    </row>
    <row r="665" spans="1:32" ht="35.25" customHeight="1" x14ac:dyDescent="0.3">
      <c r="A665" s="74">
        <v>802</v>
      </c>
      <c r="B665" s="75">
        <v>612</v>
      </c>
      <c r="C665" s="76" t="s">
        <v>1531</v>
      </c>
      <c r="D665" s="77" t="s">
        <v>1778</v>
      </c>
      <c r="E665" s="78" t="s">
        <v>903</v>
      </c>
      <c r="F665" s="77" t="s">
        <v>1013</v>
      </c>
      <c r="G665" s="79" t="s">
        <v>2967</v>
      </c>
      <c r="H665" s="80">
        <v>800211333</v>
      </c>
      <c r="I665" s="81">
        <v>0</v>
      </c>
      <c r="J665" s="81">
        <v>543185703</v>
      </c>
      <c r="K665" s="129" t="s">
        <v>2968</v>
      </c>
      <c r="L665" s="82" t="s">
        <v>2954</v>
      </c>
      <c r="M665" s="83" t="s">
        <v>2389</v>
      </c>
      <c r="N665" s="138" t="e" cm="1">
        <f t="array" ref="N665">_xlfn.XLOOKUP(Contrato[[#This Row],[SUPERVISOR TITULAR]],#REF!,#REF!,"",0)</f>
        <v>#REF!</v>
      </c>
      <c r="O665" s="83" t="s">
        <v>2346</v>
      </c>
      <c r="P665" s="84" t="e" cm="1">
        <f t="array" ref="P665">_xlfn.XLOOKUP(Contrato[[#This Row],[SUPERVISOR SUPLENTE ]],#REF!,#REF!,"",0)</f>
        <v>#REF!</v>
      </c>
      <c r="Q665" s="85">
        <v>932</v>
      </c>
      <c r="R665" s="86" t="e">
        <f>IF(Contrato[[#This Row],[CDP]]="", "", _xlfn.LET(_xlpm.resultado, _xlfn.XLOOKUP(Contrato[[#This Row],[CDP]],#REF!,#REF!, "", 0), IF(_xlpm.resultado=0, "", _xlpm.resultado)))</f>
        <v>#REF!</v>
      </c>
      <c r="S665" s="87" t="e">
        <f>SUMIF(#REF!,Contrato[[#This Row],[CDP]],#REF!)</f>
        <v>#REF!</v>
      </c>
      <c r="T665" s="88" t="e" cm="1">
        <f t="array" ref="T665">_xlfn.XLOOKUP(Contrato[[#This Row],[CDP]],#REF!,#REF!,_xlfn.XLOOKUP(Contrato[[#This Row],[CDP]],#REF!,#REF!,"",0),0)</f>
        <v>#REF!</v>
      </c>
      <c r="U665" s="89" t="e" cm="1">
        <f t="array" ref="U665">+_xlfn.XLOOKUP(Contrato[[#This Row],[RCP]],#REF!,#REF!,"",0)</f>
        <v>#REF!</v>
      </c>
      <c r="V665" s="90" t="e">
        <f>SUMIF(#REF!,Contrato[[#This Row],[RCP]],#REF!)</f>
        <v>#REF!</v>
      </c>
      <c r="W665" s="91">
        <v>46260</v>
      </c>
      <c r="X665" s="92" t="e" cm="1">
        <f t="array" ref="X665">+_xlfn.XLOOKUP(Contrato[[#This Row],[CONTRATO]],#REF!,#REF!,0)</f>
        <v>#REF!</v>
      </c>
      <c r="Y665" s="91">
        <v>46263</v>
      </c>
      <c r="Z665" s="93">
        <v>46265</v>
      </c>
      <c r="AA665" s="94" t="e" cm="1">
        <f t="array" ref="AA665">+_xlfn.XLOOKUP(Contrato[[#This Row],[CONTRATO]],#REF!,#REF!,0,0)</f>
        <v>#REF!</v>
      </c>
      <c r="AB665" s="95">
        <v>46386</v>
      </c>
      <c r="AC665" s="96" t="e" cm="1">
        <f t="array" ref="AC665">+_xlfn.XLOOKUP(Contrato[[#This Row],[CONTRATO]],#REF!,#REF!,0)</f>
        <v>#REF!</v>
      </c>
      <c r="AD665" s="132" t="e" cm="1">
        <f t="array" ref="AD665">+_xlfn.XLOOKUP(Contrato[[#This Row],[CONTRATO]],#REF!,#REF!,0)</f>
        <v>#REF!</v>
      </c>
      <c r="AE665" s="137" t="s">
        <v>2969</v>
      </c>
      <c r="AF665" s="78" t="s">
        <v>2577</v>
      </c>
    </row>
    <row r="666" spans="1:32" ht="35.25" customHeight="1" x14ac:dyDescent="0.3">
      <c r="A666" s="74">
        <v>800</v>
      </c>
      <c r="B666" s="75">
        <v>613</v>
      </c>
      <c r="C666" s="76" t="s">
        <v>1527</v>
      </c>
      <c r="D666" s="77" t="s">
        <v>1778</v>
      </c>
      <c r="E666" s="78" t="s">
        <v>903</v>
      </c>
      <c r="F666" s="77" t="s">
        <v>1013</v>
      </c>
      <c r="G666" s="79" t="s">
        <v>546</v>
      </c>
      <c r="H666" s="80">
        <v>890981000</v>
      </c>
      <c r="I666" s="81">
        <v>0</v>
      </c>
      <c r="J666" s="81">
        <v>461153920</v>
      </c>
      <c r="K666" s="129" t="s">
        <v>2970</v>
      </c>
      <c r="L666" s="82" t="s">
        <v>2954</v>
      </c>
      <c r="M666" s="83" t="s">
        <v>2292</v>
      </c>
      <c r="N666" s="138" t="e" cm="1">
        <f t="array" ref="N666">_xlfn.XLOOKUP(Contrato[[#This Row],[SUPERVISOR TITULAR]],#REF!,#REF!,"",0)</f>
        <v>#REF!</v>
      </c>
      <c r="O666" s="83"/>
      <c r="P666" s="84" t="e" cm="1">
        <f t="array" ref="P666">_xlfn.XLOOKUP(Contrato[[#This Row],[SUPERVISOR SUPLENTE ]],#REF!,#REF!,"",0)</f>
        <v>#REF!</v>
      </c>
      <c r="Q666" s="85">
        <v>924</v>
      </c>
      <c r="R666" s="86" t="e">
        <f>IF(Contrato[[#This Row],[CDP]]="", "", _xlfn.LET(_xlpm.resultado, _xlfn.XLOOKUP(Contrato[[#This Row],[CDP]],#REF!,#REF!, "", 0), IF(_xlpm.resultado=0, "", _xlpm.resultado)))</f>
        <v>#REF!</v>
      </c>
      <c r="S666" s="87" t="e">
        <f>SUMIF(#REF!,Contrato[[#This Row],[CDP]],#REF!)</f>
        <v>#REF!</v>
      </c>
      <c r="T666" s="88" t="e" cm="1">
        <f t="array" ref="T666">_xlfn.XLOOKUP(Contrato[[#This Row],[CDP]],#REF!,#REF!,_xlfn.XLOOKUP(Contrato[[#This Row],[CDP]],#REF!,#REF!,"",0),0)</f>
        <v>#REF!</v>
      </c>
      <c r="U666" s="89" t="e" cm="1">
        <f t="array" ref="U666">+_xlfn.XLOOKUP(Contrato[[#This Row],[RCP]],#REF!,#REF!,"",0)</f>
        <v>#REF!</v>
      </c>
      <c r="V666" s="90" t="e">
        <f>SUMIF(#REF!,Contrato[[#This Row],[RCP]],#REF!)</f>
        <v>#REF!</v>
      </c>
      <c r="W666" s="91">
        <v>46260</v>
      </c>
      <c r="X666" s="92" t="e" cm="1">
        <f t="array" ref="X666">+_xlfn.XLOOKUP(Contrato[[#This Row],[CONTRATO]],#REF!,#REF!,0)</f>
        <v>#REF!</v>
      </c>
      <c r="Y666" s="91">
        <v>46266</v>
      </c>
      <c r="Z666" s="93" t="e">
        <f>+LEFT(_xlfn.XLOOKUP(#REF!,#REF!,#REF!,"",0),10)</f>
        <v>#REF!</v>
      </c>
      <c r="AA666" s="94" t="e" cm="1">
        <f t="array" ref="AA666">+_xlfn.XLOOKUP(Contrato[[#This Row],[CONTRATO]],#REF!,#REF!,0,0)</f>
        <v>#REF!</v>
      </c>
      <c r="AB666" s="95" t="e">
        <f>+LEFT(_xlfn.XLOOKUP(#REF!,#REF!,#REF!,"",0),10)</f>
        <v>#REF!</v>
      </c>
      <c r="AC666" s="96" t="e" cm="1">
        <f t="array" ref="AC666">+_xlfn.XLOOKUP(Contrato[[#This Row],[CONTRATO]],#REF!,#REF!,0)</f>
        <v>#REF!</v>
      </c>
      <c r="AD666" s="132" t="e" cm="1">
        <f t="array" ref="AD666">+_xlfn.XLOOKUP(Contrato[[#This Row],[CONTRATO]],#REF!,#REF!,0)</f>
        <v>#REF!</v>
      </c>
      <c r="AE666" s="97"/>
      <c r="AF666" s="78" t="s">
        <v>2577</v>
      </c>
    </row>
    <row r="667" spans="1:32" ht="35.25" customHeight="1" x14ac:dyDescent="0.3">
      <c r="A667" s="74">
        <v>803</v>
      </c>
      <c r="B667" s="75">
        <v>614</v>
      </c>
      <c r="C667" s="76" t="s">
        <v>1533</v>
      </c>
      <c r="D667" s="77" t="s">
        <v>1778</v>
      </c>
      <c r="E667" s="78" t="s">
        <v>903</v>
      </c>
      <c r="F667" s="77" t="s">
        <v>1013</v>
      </c>
      <c r="G667" s="79" t="s">
        <v>547</v>
      </c>
      <c r="H667" s="80">
        <v>890983672</v>
      </c>
      <c r="I667" s="81">
        <v>0</v>
      </c>
      <c r="J667" s="81">
        <v>390851293</v>
      </c>
      <c r="K667" s="129" t="s">
        <v>2971</v>
      </c>
      <c r="L667" s="82" t="s">
        <v>2954</v>
      </c>
      <c r="M667" s="83" t="s">
        <v>2398</v>
      </c>
      <c r="N667" s="138" t="e" cm="1">
        <f t="array" ref="N667">_xlfn.XLOOKUP(Contrato[[#This Row],[SUPERVISOR TITULAR]],#REF!,#REF!,"",0)</f>
        <v>#REF!</v>
      </c>
      <c r="O667" s="83" t="s">
        <v>2972</v>
      </c>
      <c r="P667" s="84" t="e" cm="1">
        <f t="array" ref="P667">_xlfn.XLOOKUP(Contrato[[#This Row],[SUPERVISOR SUPLENTE ]],#REF!,#REF!,"",0)</f>
        <v>#REF!</v>
      </c>
      <c r="Q667" s="85">
        <v>922</v>
      </c>
      <c r="R667" s="86" t="e">
        <f>IF(Contrato[[#This Row],[CDP]]="", "", _xlfn.LET(_xlpm.resultado, _xlfn.XLOOKUP(Contrato[[#This Row],[CDP]],#REF!,#REF!, "", 0), IF(_xlpm.resultado=0, "", _xlpm.resultado)))</f>
        <v>#REF!</v>
      </c>
      <c r="S667" s="87" t="e">
        <f>SUMIF(#REF!,Contrato[[#This Row],[CDP]],#REF!)</f>
        <v>#REF!</v>
      </c>
      <c r="T667" s="88" t="e" cm="1">
        <f t="array" ref="T667">_xlfn.XLOOKUP(Contrato[[#This Row],[CDP]],#REF!,#REF!,_xlfn.XLOOKUP(Contrato[[#This Row],[CDP]],#REF!,#REF!,"",0),0)</f>
        <v>#REF!</v>
      </c>
      <c r="U667" s="89" t="e" cm="1">
        <f t="array" ref="U667">+_xlfn.XLOOKUP(Contrato[[#This Row],[RCP]],#REF!,#REF!,"",0)</f>
        <v>#REF!</v>
      </c>
      <c r="V667" s="90" t="e">
        <f>SUMIF(#REF!,Contrato[[#This Row],[RCP]],#REF!)</f>
        <v>#REF!</v>
      </c>
      <c r="W667" s="91">
        <v>46260</v>
      </c>
      <c r="X667" s="92" t="e" cm="1">
        <f t="array" ref="X667">+_xlfn.XLOOKUP(Contrato[[#This Row],[CONTRATO]],#REF!,#REF!,0)</f>
        <v>#REF!</v>
      </c>
      <c r="Y667" s="91">
        <v>46276</v>
      </c>
      <c r="Z667" s="93" t="e">
        <f>+LEFT(_xlfn.XLOOKUP(#REF!,#REF!,#REF!,"",0),10)</f>
        <v>#REF!</v>
      </c>
      <c r="AA667" s="94" t="e" cm="1">
        <f t="array" ref="AA667">+_xlfn.XLOOKUP(Contrato[[#This Row],[CONTRATO]],#REF!,#REF!,0,0)</f>
        <v>#REF!</v>
      </c>
      <c r="AB667" s="95" t="e">
        <f>+LEFT(_xlfn.XLOOKUP(#REF!,#REF!,#REF!,"",0),10)</f>
        <v>#REF!</v>
      </c>
      <c r="AC667" s="96" t="e" cm="1">
        <f t="array" ref="AC667">+_xlfn.XLOOKUP(Contrato[[#This Row],[CONTRATO]],#REF!,#REF!,0)</f>
        <v>#REF!</v>
      </c>
      <c r="AD667" s="132" t="e" cm="1">
        <f t="array" ref="AD667">+_xlfn.XLOOKUP(Contrato[[#This Row],[CONTRATO]],#REF!,#REF!,0)</f>
        <v>#REF!</v>
      </c>
      <c r="AE667" s="97"/>
      <c r="AF667" s="78" t="s">
        <v>2577</v>
      </c>
    </row>
    <row r="668" spans="1:32" ht="35.25" customHeight="1" x14ac:dyDescent="0.3">
      <c r="A668" s="74">
        <v>727</v>
      </c>
      <c r="B668" s="75">
        <v>615</v>
      </c>
      <c r="C668" s="76" t="s">
        <v>1025</v>
      </c>
      <c r="D668" s="77" t="s">
        <v>1801</v>
      </c>
      <c r="E668" s="78" t="s">
        <v>903</v>
      </c>
      <c r="F668" s="77" t="s">
        <v>909</v>
      </c>
      <c r="G668" s="79" t="s">
        <v>2475</v>
      </c>
      <c r="H668" s="80">
        <v>1017126364</v>
      </c>
      <c r="I668" s="81">
        <v>10034700</v>
      </c>
      <c r="J668" s="81">
        <v>45811750</v>
      </c>
      <c r="K668" s="129" t="s">
        <v>2973</v>
      </c>
      <c r="L668" s="82" t="s">
        <v>2954</v>
      </c>
      <c r="M668" s="83" t="s">
        <v>2838</v>
      </c>
      <c r="N668" s="138" t="e" cm="1">
        <f t="array" ref="N668">_xlfn.XLOOKUP(Contrato[[#This Row],[SUPERVISOR TITULAR]],#REF!,#REF!,"",0)</f>
        <v>#REF!</v>
      </c>
      <c r="O668" s="83" t="s">
        <v>1750</v>
      </c>
      <c r="P668" s="84" t="e" cm="1">
        <f t="array" ref="P668">_xlfn.XLOOKUP(Contrato[[#This Row],[SUPERVISOR SUPLENTE ]],#REF!,#REF!,"",0)</f>
        <v>#REF!</v>
      </c>
      <c r="Q668" s="85">
        <v>797</v>
      </c>
      <c r="R668" s="86" t="e">
        <f>IF(Contrato[[#This Row],[CDP]]="", "", _xlfn.LET(_xlpm.resultado, _xlfn.XLOOKUP(Contrato[[#This Row],[CDP]],#REF!,#REF!, "", 0), IF(_xlpm.resultado=0, "", _xlpm.resultado)))</f>
        <v>#REF!</v>
      </c>
      <c r="S668" s="87" t="e">
        <f>SUMIF(#REF!,Contrato[[#This Row],[CDP]],#REF!)</f>
        <v>#REF!</v>
      </c>
      <c r="T668" s="88" t="e" cm="1">
        <f t="array" ref="T668">_xlfn.XLOOKUP(Contrato[[#This Row],[CDP]],#REF!,#REF!,_xlfn.XLOOKUP(Contrato[[#This Row],[CDP]],#REF!,#REF!,"",0),0)</f>
        <v>#REF!</v>
      </c>
      <c r="U668" s="89" t="e" cm="1">
        <f t="array" ref="U668">+_xlfn.XLOOKUP(Contrato[[#This Row],[RCP]],#REF!,#REF!,"",0)</f>
        <v>#REF!</v>
      </c>
      <c r="V668" s="90" t="e">
        <f>SUMIF(#REF!,Contrato[[#This Row],[RCP]],#REF!)</f>
        <v>#REF!</v>
      </c>
      <c r="W668" s="91">
        <v>46261</v>
      </c>
      <c r="X668" s="92" t="e" cm="1">
        <f t="array" ref="X668">+_xlfn.XLOOKUP(Contrato[[#This Row],[CONTRATO]],#REF!,#REF!,0)</f>
        <v>#REF!</v>
      </c>
      <c r="Y668" s="91" t="s">
        <v>1935</v>
      </c>
      <c r="Z668" s="93">
        <v>46265</v>
      </c>
      <c r="AA668" s="94" t="e" cm="1">
        <f t="array" ref="AA668">+_xlfn.XLOOKUP(Contrato[[#This Row],[CONTRATO]],#REF!,#REF!,0,0)</f>
        <v>#REF!</v>
      </c>
      <c r="AB668" s="95">
        <v>46387</v>
      </c>
      <c r="AC668" s="96" t="e" cm="1">
        <f t="array" ref="AC668">+_xlfn.XLOOKUP(Contrato[[#This Row],[CONTRATO]],#REF!,#REF!,0)</f>
        <v>#REF!</v>
      </c>
      <c r="AD668" s="132" t="e" cm="1">
        <f t="array" ref="AD668">+_xlfn.XLOOKUP(Contrato[[#This Row],[CONTRATO]],#REF!,#REF!,0)</f>
        <v>#REF!</v>
      </c>
      <c r="AE668" s="130" t="s">
        <v>2974</v>
      </c>
      <c r="AF668" s="78" t="s">
        <v>2975</v>
      </c>
    </row>
    <row r="669" spans="1:32" ht="35.25" customHeight="1" x14ac:dyDescent="0.3">
      <c r="A669" s="74">
        <v>772</v>
      </c>
      <c r="B669" s="75">
        <v>616</v>
      </c>
      <c r="C669" s="76" t="s">
        <v>1497</v>
      </c>
      <c r="D669" s="77" t="s">
        <v>1778</v>
      </c>
      <c r="E669" s="78" t="s">
        <v>903</v>
      </c>
      <c r="F669" s="77" t="s">
        <v>909</v>
      </c>
      <c r="G669" s="79" t="s">
        <v>2348</v>
      </c>
      <c r="H669" s="80">
        <v>70166500</v>
      </c>
      <c r="I669" s="81">
        <v>7884400</v>
      </c>
      <c r="J669" s="81">
        <v>37537600</v>
      </c>
      <c r="K669" s="129" t="s">
        <v>2827</v>
      </c>
      <c r="L669" s="82" t="s">
        <v>2954</v>
      </c>
      <c r="M669" s="83" t="s">
        <v>2308</v>
      </c>
      <c r="N669" s="138" t="e" cm="1">
        <f t="array" ref="N669">_xlfn.XLOOKUP(Contrato[[#This Row],[SUPERVISOR TITULAR]],#REF!,#REF!,"",0)</f>
        <v>#REF!</v>
      </c>
      <c r="O669" s="83" t="s">
        <v>2292</v>
      </c>
      <c r="P669" s="84" t="e" cm="1">
        <f t="array" ref="P669">_xlfn.XLOOKUP(Contrato[[#This Row],[SUPERVISOR SUPLENTE ]],#REF!,#REF!,"",0)</f>
        <v>#REF!</v>
      </c>
      <c r="Q669" s="85">
        <v>903</v>
      </c>
      <c r="R669" s="86" t="e">
        <f>IF(Contrato[[#This Row],[CDP]]="", "", _xlfn.LET(_xlpm.resultado, _xlfn.XLOOKUP(Contrato[[#This Row],[CDP]],#REF!,#REF!, "", 0), IF(_xlpm.resultado=0, "", _xlpm.resultado)))</f>
        <v>#REF!</v>
      </c>
      <c r="S669" s="87" t="e">
        <f>SUMIF(#REF!,Contrato[[#This Row],[CDP]],#REF!)</f>
        <v>#REF!</v>
      </c>
      <c r="T669" s="88" t="e" cm="1">
        <f t="array" ref="T669">_xlfn.XLOOKUP(Contrato[[#This Row],[CDP]],#REF!,#REF!,_xlfn.XLOOKUP(Contrato[[#This Row],[CDP]],#REF!,#REF!,"",0),0)</f>
        <v>#REF!</v>
      </c>
      <c r="U669" s="89" t="e" cm="1">
        <f t="array" ref="U669">+_xlfn.XLOOKUP(Contrato[[#This Row],[RCP]],#REF!,#REF!,"",0)</f>
        <v>#REF!</v>
      </c>
      <c r="V669" s="90" t="e">
        <f>SUMIF(#REF!,Contrato[[#This Row],[RCP]],#REF!)</f>
        <v>#REF!</v>
      </c>
      <c r="W669" s="91">
        <v>46259</v>
      </c>
      <c r="X669" s="92" t="e" cm="1">
        <f t="array" ref="X669">+_xlfn.XLOOKUP(Contrato[[#This Row],[CONTRATO]],#REF!,#REF!,0)</f>
        <v>#REF!</v>
      </c>
      <c r="Y669" s="91" t="s">
        <v>1935</v>
      </c>
      <c r="Z669" s="93">
        <v>46259</v>
      </c>
      <c r="AA669" s="94" t="e" cm="1">
        <f t="array" ref="AA669">+_xlfn.XLOOKUP(Contrato[[#This Row],[CONTRATO]],#REF!,#REF!,0,0)</f>
        <v>#REF!</v>
      </c>
      <c r="AB669" s="95">
        <v>46380</v>
      </c>
      <c r="AC669" s="96" t="e" cm="1">
        <f t="array" ref="AC669">+_xlfn.XLOOKUP(Contrato[[#This Row],[CONTRATO]],#REF!,#REF!,0)</f>
        <v>#REF!</v>
      </c>
      <c r="AD669" s="132" t="e" cm="1">
        <f t="array" ref="AD669">+_xlfn.XLOOKUP(Contrato[[#This Row],[CONTRATO]],#REF!,#REF!,0)</f>
        <v>#REF!</v>
      </c>
      <c r="AE669" s="137" t="s">
        <v>2976</v>
      </c>
      <c r="AF669" s="78" t="s">
        <v>2626</v>
      </c>
    </row>
    <row r="670" spans="1:32" ht="35.25" customHeight="1" x14ac:dyDescent="0.3">
      <c r="A670" s="74">
        <v>774</v>
      </c>
      <c r="B670" s="75">
        <v>617</v>
      </c>
      <c r="C670" s="76" t="s">
        <v>1498</v>
      </c>
      <c r="D670" s="77" t="s">
        <v>1778</v>
      </c>
      <c r="E670" s="78" t="s">
        <v>903</v>
      </c>
      <c r="F670" s="77" t="s">
        <v>909</v>
      </c>
      <c r="G670" s="79" t="s">
        <v>2977</v>
      </c>
      <c r="H670" s="80">
        <v>1017123832</v>
      </c>
      <c r="I670" s="81">
        <v>10034700</v>
      </c>
      <c r="J670" s="81">
        <v>46138800</v>
      </c>
      <c r="K670" s="129" t="s">
        <v>2827</v>
      </c>
      <c r="L670" s="82" t="s">
        <v>2954</v>
      </c>
      <c r="M670" s="83" t="s">
        <v>2972</v>
      </c>
      <c r="N670" s="138" t="e" cm="1">
        <f t="array" ref="N670">_xlfn.XLOOKUP(Contrato[[#This Row],[SUPERVISOR TITULAR]],#REF!,#REF!,"",0)</f>
        <v>#REF!</v>
      </c>
      <c r="O670" s="83"/>
      <c r="P670" s="84" t="e" cm="1">
        <f t="array" ref="P670">_xlfn.XLOOKUP(Contrato[[#This Row],[SUPERVISOR SUPLENTE ]],#REF!,#REF!,"",0)</f>
        <v>#REF!</v>
      </c>
      <c r="Q670" s="85">
        <v>898</v>
      </c>
      <c r="R670" s="86" t="e">
        <f>IF(Contrato[[#This Row],[CDP]]="", "", _xlfn.LET(_xlpm.resultado, _xlfn.XLOOKUP(Contrato[[#This Row],[CDP]],#REF!,#REF!, "", 0), IF(_xlpm.resultado=0, "", _xlpm.resultado)))</f>
        <v>#REF!</v>
      </c>
      <c r="S670" s="87" t="e">
        <f>SUMIF(#REF!,Contrato[[#This Row],[CDP]],#REF!)</f>
        <v>#REF!</v>
      </c>
      <c r="T670" s="88" t="e" cm="1">
        <f t="array" ref="T670">_xlfn.XLOOKUP(Contrato[[#This Row],[CDP]],#REF!,#REF!,_xlfn.XLOOKUP(Contrato[[#This Row],[CDP]],#REF!,#REF!,"",0),0)</f>
        <v>#REF!</v>
      </c>
      <c r="U670" s="89" t="e" cm="1">
        <f t="array" ref="U670">+_xlfn.XLOOKUP(Contrato[[#This Row],[RCP]],#REF!,#REF!,"",0)</f>
        <v>#REF!</v>
      </c>
      <c r="V670" s="90" t="e">
        <f>SUMIF(#REF!,Contrato[[#This Row],[RCP]],#REF!)</f>
        <v>#REF!</v>
      </c>
      <c r="W670" s="91">
        <v>46259</v>
      </c>
      <c r="X670" s="92" t="e" cm="1">
        <f t="array" ref="X670">+_xlfn.XLOOKUP(Contrato[[#This Row],[CONTRATO]],#REF!,#REF!,0)</f>
        <v>#REF!</v>
      </c>
      <c r="Y670" s="91" t="s">
        <v>1935</v>
      </c>
      <c r="Z670" s="93">
        <v>46259</v>
      </c>
      <c r="AA670" s="94" t="e" cm="1">
        <f t="array" ref="AA670">+_xlfn.XLOOKUP(Contrato[[#This Row],[CONTRATO]],#REF!,#REF!,0,0)</f>
        <v>#REF!</v>
      </c>
      <c r="AB670" s="95">
        <v>46380</v>
      </c>
      <c r="AC670" s="96" t="e" cm="1">
        <f t="array" ref="AC670">+_xlfn.XLOOKUP(Contrato[[#This Row],[CONTRATO]],#REF!,#REF!,0)</f>
        <v>#REF!</v>
      </c>
      <c r="AD670" s="132" t="e" cm="1">
        <f t="array" ref="AD670">+_xlfn.XLOOKUP(Contrato[[#This Row],[CONTRATO]],#REF!,#REF!,0)</f>
        <v>#REF!</v>
      </c>
      <c r="AE670" s="137" t="s">
        <v>2978</v>
      </c>
      <c r="AF670" s="78" t="s">
        <v>2626</v>
      </c>
    </row>
    <row r="671" spans="1:32" ht="35.25" customHeight="1" x14ac:dyDescent="0.3">
      <c r="A671" s="74">
        <v>775</v>
      </c>
      <c r="B671" s="75">
        <v>618</v>
      </c>
      <c r="C671" s="76" t="s">
        <v>1497</v>
      </c>
      <c r="D671" s="77" t="s">
        <v>1778</v>
      </c>
      <c r="E671" s="78" t="s">
        <v>903</v>
      </c>
      <c r="F671" s="77" t="s">
        <v>909</v>
      </c>
      <c r="G671" s="79" t="s">
        <v>2529</v>
      </c>
      <c r="H671" s="80">
        <v>1214726889</v>
      </c>
      <c r="I671" s="81">
        <v>7884400</v>
      </c>
      <c r="J671" s="81">
        <v>37537600</v>
      </c>
      <c r="K671" s="129" t="s">
        <v>2827</v>
      </c>
      <c r="L671" s="82" t="s">
        <v>2954</v>
      </c>
      <c r="M671" s="83" t="s">
        <v>2307</v>
      </c>
      <c r="N671" s="138" t="e" cm="1">
        <f t="array" ref="N671">_xlfn.XLOOKUP(Contrato[[#This Row],[SUPERVISOR TITULAR]],#REF!,#REF!,"",0)</f>
        <v>#REF!</v>
      </c>
      <c r="O671" s="83" t="s">
        <v>1997</v>
      </c>
      <c r="P671" s="84" t="e" cm="1">
        <f t="array" ref="P671">_xlfn.XLOOKUP(Contrato[[#This Row],[SUPERVISOR SUPLENTE ]],#REF!,#REF!,"",0)</f>
        <v>#REF!</v>
      </c>
      <c r="Q671" s="85">
        <v>891</v>
      </c>
      <c r="R671" s="86" t="e">
        <f>IF(Contrato[[#This Row],[CDP]]="", "", _xlfn.LET(_xlpm.resultado, _xlfn.XLOOKUP(Contrato[[#This Row],[CDP]],#REF!,#REF!, "", 0), IF(_xlpm.resultado=0, "", _xlpm.resultado)))</f>
        <v>#REF!</v>
      </c>
      <c r="S671" s="87" t="e">
        <f>SUMIF(#REF!,Contrato[[#This Row],[CDP]],#REF!)</f>
        <v>#REF!</v>
      </c>
      <c r="T671" s="88" t="e" cm="1">
        <f t="array" ref="T671">_xlfn.XLOOKUP(Contrato[[#This Row],[CDP]],#REF!,#REF!,_xlfn.XLOOKUP(Contrato[[#This Row],[CDP]],#REF!,#REF!,"",0),0)</f>
        <v>#REF!</v>
      </c>
      <c r="U671" s="89" t="e" cm="1">
        <f t="array" ref="U671">+_xlfn.XLOOKUP(Contrato[[#This Row],[RCP]],#REF!,#REF!,"",0)</f>
        <v>#REF!</v>
      </c>
      <c r="V671" s="90" t="e">
        <f>SUMIF(#REF!,Contrato[[#This Row],[RCP]],#REF!)</f>
        <v>#REF!</v>
      </c>
      <c r="W671" s="91">
        <v>46259</v>
      </c>
      <c r="X671" s="92" t="e" cm="1">
        <f t="array" ref="X671">+_xlfn.XLOOKUP(Contrato[[#This Row],[CONTRATO]],#REF!,#REF!,0)</f>
        <v>#REF!</v>
      </c>
      <c r="Y671" s="91" t="s">
        <v>1935</v>
      </c>
      <c r="Z671" s="93">
        <v>46260</v>
      </c>
      <c r="AA671" s="94" t="e" cm="1">
        <f t="array" ref="AA671">+_xlfn.XLOOKUP(Contrato[[#This Row],[CONTRATO]],#REF!,#REF!,0,0)</f>
        <v>#REF!</v>
      </c>
      <c r="AB671" s="95">
        <v>46381</v>
      </c>
      <c r="AC671" s="96" t="e" cm="1">
        <f t="array" ref="AC671">+_xlfn.XLOOKUP(Contrato[[#This Row],[CONTRATO]],#REF!,#REF!,0)</f>
        <v>#REF!</v>
      </c>
      <c r="AD671" s="132" t="e" cm="1">
        <f t="array" ref="AD671">+_xlfn.XLOOKUP(Contrato[[#This Row],[CONTRATO]],#REF!,#REF!,0)</f>
        <v>#REF!</v>
      </c>
      <c r="AE671" s="137" t="s">
        <v>2979</v>
      </c>
      <c r="AF671" s="78" t="s">
        <v>2626</v>
      </c>
    </row>
    <row r="672" spans="1:32" ht="35.25" customHeight="1" x14ac:dyDescent="0.3">
      <c r="A672" s="74">
        <v>764</v>
      </c>
      <c r="B672" s="75">
        <v>619</v>
      </c>
      <c r="C672" s="76" t="s">
        <v>1494</v>
      </c>
      <c r="D672" s="77" t="s">
        <v>1778</v>
      </c>
      <c r="E672" s="78" t="s">
        <v>903</v>
      </c>
      <c r="F672" s="77" t="s">
        <v>909</v>
      </c>
      <c r="G672" s="79" t="s">
        <v>2297</v>
      </c>
      <c r="H672" s="80">
        <v>15444940</v>
      </c>
      <c r="I672" s="81">
        <v>3583800</v>
      </c>
      <c r="J672" s="81">
        <v>20335200</v>
      </c>
      <c r="K672" s="129" t="s">
        <v>2827</v>
      </c>
      <c r="L672" s="82" t="s">
        <v>2954</v>
      </c>
      <c r="M672" s="83" t="s">
        <v>2293</v>
      </c>
      <c r="N672" s="138" t="e" cm="1">
        <f t="array" ref="N672">_xlfn.XLOOKUP(Contrato[[#This Row],[SUPERVISOR TITULAR]],#REF!,#REF!,"",0)</f>
        <v>#REF!</v>
      </c>
      <c r="O672" s="83" t="s">
        <v>2292</v>
      </c>
      <c r="P672" s="84" t="e" cm="1">
        <f t="array" ref="P672">_xlfn.XLOOKUP(Contrato[[#This Row],[SUPERVISOR SUPLENTE ]],#REF!,#REF!,"",0)</f>
        <v>#REF!</v>
      </c>
      <c r="Q672" s="85">
        <v>893</v>
      </c>
      <c r="R672" s="86" t="e">
        <f>IF(Contrato[[#This Row],[CDP]]="", "", _xlfn.LET(_xlpm.resultado, _xlfn.XLOOKUP(Contrato[[#This Row],[CDP]],#REF!,#REF!, "", 0), IF(_xlpm.resultado=0, "", _xlpm.resultado)))</f>
        <v>#REF!</v>
      </c>
      <c r="S672" s="87" t="e">
        <f>SUMIF(#REF!,Contrato[[#This Row],[CDP]],#REF!)</f>
        <v>#REF!</v>
      </c>
      <c r="T672" s="88" t="e" cm="1">
        <f t="array" ref="T672">_xlfn.XLOOKUP(Contrato[[#This Row],[CDP]],#REF!,#REF!,_xlfn.XLOOKUP(Contrato[[#This Row],[CDP]],#REF!,#REF!,"",0),0)</f>
        <v>#REF!</v>
      </c>
      <c r="U672" s="89" t="e" cm="1">
        <f t="array" ref="U672">+_xlfn.XLOOKUP(Contrato[[#This Row],[RCP]],#REF!,#REF!,"",0)</f>
        <v>#REF!</v>
      </c>
      <c r="V672" s="90" t="e">
        <f>SUMIF(#REF!,Contrato[[#This Row],[RCP]],#REF!)</f>
        <v>#REF!</v>
      </c>
      <c r="W672" s="91">
        <v>46259</v>
      </c>
      <c r="X672" s="92" t="e" cm="1">
        <f t="array" ref="X672">+_xlfn.XLOOKUP(Contrato[[#This Row],[CONTRATO]],#REF!,#REF!,0)</f>
        <v>#REF!</v>
      </c>
      <c r="Y672" s="91" t="s">
        <v>1935</v>
      </c>
      <c r="Z672" s="93">
        <v>46259</v>
      </c>
      <c r="AA672" s="94" t="e" cm="1">
        <f t="array" ref="AA672">+_xlfn.XLOOKUP(Contrato[[#This Row],[CONTRATO]],#REF!,#REF!,0,0)</f>
        <v>#REF!</v>
      </c>
      <c r="AB672" s="95">
        <v>46380</v>
      </c>
      <c r="AC672" s="96" t="e" cm="1">
        <f t="array" ref="AC672">+_xlfn.XLOOKUP(Contrato[[#This Row],[CONTRATO]],#REF!,#REF!,0)</f>
        <v>#REF!</v>
      </c>
      <c r="AD672" s="132" t="e" cm="1">
        <f t="array" ref="AD672">+_xlfn.XLOOKUP(Contrato[[#This Row],[CONTRATO]],#REF!,#REF!,0)</f>
        <v>#REF!</v>
      </c>
      <c r="AE672" s="137" t="s">
        <v>2980</v>
      </c>
      <c r="AF672" s="78" t="s">
        <v>2626</v>
      </c>
    </row>
    <row r="673" spans="1:32" ht="35.25" customHeight="1" x14ac:dyDescent="0.3">
      <c r="A673" s="74">
        <v>765</v>
      </c>
      <c r="B673" s="75">
        <v>620</v>
      </c>
      <c r="C673" s="76" t="s">
        <v>1494</v>
      </c>
      <c r="D673" s="77" t="s">
        <v>1778</v>
      </c>
      <c r="E673" s="78" t="s">
        <v>903</v>
      </c>
      <c r="F673" s="77" t="s">
        <v>909</v>
      </c>
      <c r="G673" s="79" t="s">
        <v>2299</v>
      </c>
      <c r="H673" s="80">
        <v>1036938032</v>
      </c>
      <c r="I673" s="81">
        <v>3583800</v>
      </c>
      <c r="J673" s="81">
        <v>20335200</v>
      </c>
      <c r="K673" s="129" t="s">
        <v>2827</v>
      </c>
      <c r="L673" s="82" t="s">
        <v>2954</v>
      </c>
      <c r="M673" s="83" t="s">
        <v>2293</v>
      </c>
      <c r="N673" s="138" t="e" cm="1">
        <f t="array" ref="N673">_xlfn.XLOOKUP(Contrato[[#This Row],[SUPERVISOR TITULAR]],#REF!,#REF!,"",0)</f>
        <v>#REF!</v>
      </c>
      <c r="O673" s="83" t="s">
        <v>2300</v>
      </c>
      <c r="P673" s="84" t="e" cm="1">
        <f t="array" ref="P673">_xlfn.XLOOKUP(Contrato[[#This Row],[SUPERVISOR SUPLENTE ]],#REF!,#REF!,"",0)</f>
        <v>#REF!</v>
      </c>
      <c r="Q673" s="85">
        <v>896</v>
      </c>
      <c r="R673" s="86" t="e">
        <f>IF(Contrato[[#This Row],[CDP]]="", "", _xlfn.LET(_xlpm.resultado, _xlfn.XLOOKUP(Contrato[[#This Row],[CDP]],#REF!,#REF!, "", 0), IF(_xlpm.resultado=0, "", _xlpm.resultado)))</f>
        <v>#REF!</v>
      </c>
      <c r="S673" s="87" t="e">
        <f>SUMIF(#REF!,Contrato[[#This Row],[CDP]],#REF!)</f>
        <v>#REF!</v>
      </c>
      <c r="T673" s="88" t="e" cm="1">
        <f t="array" ref="T673">_xlfn.XLOOKUP(Contrato[[#This Row],[CDP]],#REF!,#REF!,_xlfn.XLOOKUP(Contrato[[#This Row],[CDP]],#REF!,#REF!,"",0),0)</f>
        <v>#REF!</v>
      </c>
      <c r="U673" s="89" t="e" cm="1">
        <f t="array" ref="U673">+_xlfn.XLOOKUP(Contrato[[#This Row],[RCP]],#REF!,#REF!,"",0)</f>
        <v>#REF!</v>
      </c>
      <c r="V673" s="90" t="e">
        <f>SUMIF(#REF!,Contrato[[#This Row],[RCP]],#REF!)</f>
        <v>#REF!</v>
      </c>
      <c r="W673" s="91">
        <v>46260</v>
      </c>
      <c r="X673" s="92" t="e" cm="1">
        <f t="array" ref="X673">+_xlfn.XLOOKUP(Contrato[[#This Row],[CONTRATO]],#REF!,#REF!,0)</f>
        <v>#REF!</v>
      </c>
      <c r="Y673" s="91" t="s">
        <v>1935</v>
      </c>
      <c r="Z673" s="93">
        <v>46260</v>
      </c>
      <c r="AA673" s="94" t="e" cm="1">
        <f t="array" ref="AA673">+_xlfn.XLOOKUP(Contrato[[#This Row],[CONTRATO]],#REF!,#REF!,0,0)</f>
        <v>#REF!</v>
      </c>
      <c r="AB673" s="95">
        <v>46381</v>
      </c>
      <c r="AC673" s="96" t="e" cm="1">
        <f t="array" ref="AC673">+_xlfn.XLOOKUP(Contrato[[#This Row],[CONTRATO]],#REF!,#REF!,0)</f>
        <v>#REF!</v>
      </c>
      <c r="AD673" s="132" t="e" cm="1">
        <f t="array" ref="AD673">+_xlfn.XLOOKUP(Contrato[[#This Row],[CONTRATO]],#REF!,#REF!,0)</f>
        <v>#REF!</v>
      </c>
      <c r="AE673" s="137" t="s">
        <v>2981</v>
      </c>
      <c r="AF673" s="78" t="s">
        <v>2626</v>
      </c>
    </row>
    <row r="674" spans="1:32" ht="35.25" customHeight="1" x14ac:dyDescent="0.3">
      <c r="A674" s="74">
        <v>776</v>
      </c>
      <c r="B674" s="75">
        <v>621</v>
      </c>
      <c r="C674" s="76" t="s">
        <v>1494</v>
      </c>
      <c r="D674" s="77" t="s">
        <v>1778</v>
      </c>
      <c r="E674" s="78" t="s">
        <v>903</v>
      </c>
      <c r="F674" s="77" t="s">
        <v>909</v>
      </c>
      <c r="G674" s="79" t="s">
        <v>2982</v>
      </c>
      <c r="H674" s="80">
        <v>15438765</v>
      </c>
      <c r="I674" s="81">
        <v>3583800</v>
      </c>
      <c r="J674" s="81">
        <v>20335200</v>
      </c>
      <c r="K674" s="129" t="s">
        <v>2827</v>
      </c>
      <c r="L674" s="82" t="s">
        <v>2954</v>
      </c>
      <c r="M674" s="83" t="s">
        <v>2346</v>
      </c>
      <c r="N674" s="138" t="e" cm="1">
        <f t="array" ref="N674">_xlfn.XLOOKUP(Contrato[[#This Row],[SUPERVISOR TITULAR]],#REF!,#REF!,"",0)</f>
        <v>#REF!</v>
      </c>
      <c r="O674" s="83"/>
      <c r="P674" s="84" t="e" cm="1">
        <f t="array" ref="P674">_xlfn.XLOOKUP(Contrato[[#This Row],[SUPERVISOR SUPLENTE ]],#REF!,#REF!,"",0)</f>
        <v>#REF!</v>
      </c>
      <c r="Q674" s="85">
        <v>900</v>
      </c>
      <c r="R674" s="86" t="e">
        <f>IF(Contrato[[#This Row],[CDP]]="", "", _xlfn.LET(_xlpm.resultado, _xlfn.XLOOKUP(Contrato[[#This Row],[CDP]],#REF!,#REF!, "", 0), IF(_xlpm.resultado=0, "", _xlpm.resultado)))</f>
        <v>#REF!</v>
      </c>
      <c r="S674" s="87" t="e">
        <f>SUMIF(#REF!,Contrato[[#This Row],[CDP]],#REF!)</f>
        <v>#REF!</v>
      </c>
      <c r="T674" s="88" t="e" cm="1">
        <f t="array" ref="T674">_xlfn.XLOOKUP(Contrato[[#This Row],[CDP]],#REF!,#REF!,_xlfn.XLOOKUP(Contrato[[#This Row],[CDP]],#REF!,#REF!,"",0),0)</f>
        <v>#REF!</v>
      </c>
      <c r="U674" s="89" t="e" cm="1">
        <f t="array" ref="U674">+_xlfn.XLOOKUP(Contrato[[#This Row],[RCP]],#REF!,#REF!,"",0)</f>
        <v>#REF!</v>
      </c>
      <c r="V674" s="90" t="e">
        <f>SUMIF(#REF!,Contrato[[#This Row],[RCP]],#REF!)</f>
        <v>#REF!</v>
      </c>
      <c r="W674" s="91">
        <v>46259</v>
      </c>
      <c r="X674" s="92" t="e" cm="1">
        <f t="array" ref="X674">+_xlfn.XLOOKUP(Contrato[[#This Row],[CONTRATO]],#REF!,#REF!,0)</f>
        <v>#REF!</v>
      </c>
      <c r="Y674" s="91" t="s">
        <v>1935</v>
      </c>
      <c r="Z674" s="93">
        <v>46259</v>
      </c>
      <c r="AA674" s="94" t="e" cm="1">
        <f t="array" ref="AA674">+_xlfn.XLOOKUP(Contrato[[#This Row],[CONTRATO]],#REF!,#REF!,0,0)</f>
        <v>#REF!</v>
      </c>
      <c r="AB674" s="95">
        <v>46380</v>
      </c>
      <c r="AC674" s="96" t="e" cm="1">
        <f t="array" ref="AC674">+_xlfn.XLOOKUP(Contrato[[#This Row],[CONTRATO]],#REF!,#REF!,0)</f>
        <v>#REF!</v>
      </c>
      <c r="AD674" s="132" t="e" cm="1">
        <f t="array" ref="AD674">+_xlfn.XLOOKUP(Contrato[[#This Row],[CONTRATO]],#REF!,#REF!,0)</f>
        <v>#REF!</v>
      </c>
      <c r="AE674" s="137" t="s">
        <v>2983</v>
      </c>
      <c r="AF674" s="78" t="s">
        <v>2626</v>
      </c>
    </row>
    <row r="675" spans="1:32" ht="35.25" customHeight="1" x14ac:dyDescent="0.3">
      <c r="A675" s="74">
        <v>769</v>
      </c>
      <c r="B675" s="75">
        <v>622</v>
      </c>
      <c r="C675" s="76" t="s">
        <v>1494</v>
      </c>
      <c r="D675" s="77" t="s">
        <v>1778</v>
      </c>
      <c r="E675" s="78" t="s">
        <v>903</v>
      </c>
      <c r="F675" s="77" t="s">
        <v>909</v>
      </c>
      <c r="G675" s="79" t="s">
        <v>2984</v>
      </c>
      <c r="H675" s="80">
        <v>1036961837</v>
      </c>
      <c r="I675" s="81">
        <v>3583800</v>
      </c>
      <c r="J675" s="81">
        <v>20335200</v>
      </c>
      <c r="K675" s="129" t="s">
        <v>2827</v>
      </c>
      <c r="L675" s="82" t="s">
        <v>2954</v>
      </c>
      <c r="M675" s="83" t="s">
        <v>2292</v>
      </c>
      <c r="N675" s="138" t="e" cm="1">
        <f t="array" ref="N675">_xlfn.XLOOKUP(Contrato[[#This Row],[SUPERVISOR TITULAR]],#REF!,#REF!,"",0)</f>
        <v>#REF!</v>
      </c>
      <c r="O675" s="83" t="s">
        <v>2293</v>
      </c>
      <c r="P675" s="84" t="e" cm="1">
        <f t="array" ref="P675">_xlfn.XLOOKUP(Contrato[[#This Row],[SUPERVISOR SUPLENTE ]],#REF!,#REF!,"",0)</f>
        <v>#REF!</v>
      </c>
      <c r="Q675" s="85">
        <v>902</v>
      </c>
      <c r="R675" s="86" t="e">
        <f>IF(Contrato[[#This Row],[CDP]]="", "", _xlfn.LET(_xlpm.resultado, _xlfn.XLOOKUP(Contrato[[#This Row],[CDP]],#REF!,#REF!, "", 0), IF(_xlpm.resultado=0, "", _xlpm.resultado)))</f>
        <v>#REF!</v>
      </c>
      <c r="S675" s="87" t="e">
        <f>SUMIF(#REF!,Contrato[[#This Row],[CDP]],#REF!)</f>
        <v>#REF!</v>
      </c>
      <c r="T675" s="88" t="e" cm="1">
        <f t="array" ref="T675">_xlfn.XLOOKUP(Contrato[[#This Row],[CDP]],#REF!,#REF!,_xlfn.XLOOKUP(Contrato[[#This Row],[CDP]],#REF!,#REF!,"",0),0)</f>
        <v>#REF!</v>
      </c>
      <c r="U675" s="89" t="e" cm="1">
        <f t="array" ref="U675">+_xlfn.XLOOKUP(Contrato[[#This Row],[RCP]],#REF!,#REF!,"",0)</f>
        <v>#REF!</v>
      </c>
      <c r="V675" s="90" t="e">
        <f>SUMIF(#REF!,Contrato[[#This Row],[RCP]],#REF!)</f>
        <v>#REF!</v>
      </c>
      <c r="W675" s="91">
        <v>46259</v>
      </c>
      <c r="X675" s="92" t="e" cm="1">
        <f t="array" ref="X675">+_xlfn.XLOOKUP(Contrato[[#This Row],[CONTRATO]],#REF!,#REF!,0)</f>
        <v>#REF!</v>
      </c>
      <c r="Y675" s="91" t="s">
        <v>1935</v>
      </c>
      <c r="Z675" s="93">
        <v>46259</v>
      </c>
      <c r="AA675" s="94" t="e" cm="1">
        <f t="array" ref="AA675">+_xlfn.XLOOKUP(Contrato[[#This Row],[CONTRATO]],#REF!,#REF!,0,0)</f>
        <v>#REF!</v>
      </c>
      <c r="AB675" s="95">
        <v>46380</v>
      </c>
      <c r="AC675" s="96" t="e" cm="1">
        <f t="array" ref="AC675">+_xlfn.XLOOKUP(Contrato[[#This Row],[CONTRATO]],#REF!,#REF!,0)</f>
        <v>#REF!</v>
      </c>
      <c r="AD675" s="132" t="e" cm="1">
        <f t="array" ref="AD675">+_xlfn.XLOOKUP(Contrato[[#This Row],[CONTRATO]],#REF!,#REF!,0)</f>
        <v>#REF!</v>
      </c>
      <c r="AE675" s="137" t="s">
        <v>2985</v>
      </c>
      <c r="AF675" s="78" t="s">
        <v>2626</v>
      </c>
    </row>
    <row r="676" spans="1:32" ht="35.25" customHeight="1" x14ac:dyDescent="0.3">
      <c r="A676" s="74">
        <v>767</v>
      </c>
      <c r="B676" s="75">
        <v>623</v>
      </c>
      <c r="C676" s="76" t="s">
        <v>1496</v>
      </c>
      <c r="D676" s="77" t="s">
        <v>1778</v>
      </c>
      <c r="E676" s="78" t="s">
        <v>903</v>
      </c>
      <c r="F676" s="77" t="s">
        <v>909</v>
      </c>
      <c r="G676" s="79" t="s">
        <v>2376</v>
      </c>
      <c r="H676" s="80">
        <v>1110557942</v>
      </c>
      <c r="I676" s="81">
        <v>7884400</v>
      </c>
      <c r="J676" s="81">
        <v>37537600</v>
      </c>
      <c r="K676" s="129" t="s">
        <v>2827</v>
      </c>
      <c r="L676" s="82" t="s">
        <v>2954</v>
      </c>
      <c r="M676" s="83" t="s">
        <v>2346</v>
      </c>
      <c r="N676" s="138" t="e" cm="1">
        <f t="array" ref="N676">_xlfn.XLOOKUP(Contrato[[#This Row],[SUPERVISOR TITULAR]],#REF!,#REF!,"",0)</f>
        <v>#REF!</v>
      </c>
      <c r="O676" s="83" t="s">
        <v>2343</v>
      </c>
      <c r="P676" s="84" t="e" cm="1">
        <f t="array" ref="P676">_xlfn.XLOOKUP(Contrato[[#This Row],[SUPERVISOR SUPLENTE ]],#REF!,#REF!,"",0)</f>
        <v>#REF!</v>
      </c>
      <c r="Q676" s="85">
        <v>901</v>
      </c>
      <c r="R676" s="86" t="e">
        <f>IF(Contrato[[#This Row],[CDP]]="", "", _xlfn.LET(_xlpm.resultado, _xlfn.XLOOKUP(Contrato[[#This Row],[CDP]],#REF!,#REF!, "", 0), IF(_xlpm.resultado=0, "", _xlpm.resultado)))</f>
        <v>#REF!</v>
      </c>
      <c r="S676" s="87" t="e">
        <f>SUMIF(#REF!,Contrato[[#This Row],[CDP]],#REF!)</f>
        <v>#REF!</v>
      </c>
      <c r="T676" s="88" t="e" cm="1">
        <f t="array" ref="T676">_xlfn.XLOOKUP(Contrato[[#This Row],[CDP]],#REF!,#REF!,_xlfn.XLOOKUP(Contrato[[#This Row],[CDP]],#REF!,#REF!,"",0),0)</f>
        <v>#REF!</v>
      </c>
      <c r="U676" s="89" t="e" cm="1">
        <f t="array" ref="U676">+_xlfn.XLOOKUP(Contrato[[#This Row],[RCP]],#REF!,#REF!,"",0)</f>
        <v>#REF!</v>
      </c>
      <c r="V676" s="90" t="e">
        <f>SUMIF(#REF!,Contrato[[#This Row],[RCP]],#REF!)</f>
        <v>#REF!</v>
      </c>
      <c r="W676" s="91">
        <v>46259</v>
      </c>
      <c r="X676" s="92" t="e" cm="1">
        <f t="array" ref="X676">+_xlfn.XLOOKUP(Contrato[[#This Row],[CONTRATO]],#REF!,#REF!,0)</f>
        <v>#REF!</v>
      </c>
      <c r="Y676" s="91" t="s">
        <v>1935</v>
      </c>
      <c r="Z676" s="93">
        <v>46259</v>
      </c>
      <c r="AA676" s="94" t="e" cm="1">
        <f t="array" ref="AA676">+_xlfn.XLOOKUP(Contrato[[#This Row],[CONTRATO]],#REF!,#REF!,0,0)</f>
        <v>#REF!</v>
      </c>
      <c r="AB676" s="95">
        <v>46380</v>
      </c>
      <c r="AC676" s="96" t="e" cm="1">
        <f t="array" ref="AC676">+_xlfn.XLOOKUP(Contrato[[#This Row],[CONTRATO]],#REF!,#REF!,0)</f>
        <v>#REF!</v>
      </c>
      <c r="AD676" s="132" t="e" cm="1">
        <f t="array" ref="AD676">+_xlfn.XLOOKUP(Contrato[[#This Row],[CONTRATO]],#REF!,#REF!,0)</f>
        <v>#REF!</v>
      </c>
      <c r="AE676" s="137" t="s">
        <v>2986</v>
      </c>
      <c r="AF676" s="78" t="s">
        <v>2626</v>
      </c>
    </row>
    <row r="677" spans="1:32" ht="35.25" customHeight="1" x14ac:dyDescent="0.3">
      <c r="A677" s="74">
        <v>684</v>
      </c>
      <c r="B677" s="75">
        <v>624</v>
      </c>
      <c r="C677" s="76" t="s">
        <v>1463</v>
      </c>
      <c r="D677" s="77" t="s">
        <v>1821</v>
      </c>
      <c r="E677" s="78" t="s">
        <v>903</v>
      </c>
      <c r="F677" s="77" t="s">
        <v>909</v>
      </c>
      <c r="G677" s="79" t="s">
        <v>2987</v>
      </c>
      <c r="H677" s="80">
        <v>70055879</v>
      </c>
      <c r="I677" s="81">
        <v>10910748</v>
      </c>
      <c r="J677" s="81">
        <v>40733419</v>
      </c>
      <c r="K677" s="74" t="s">
        <v>812</v>
      </c>
      <c r="L677" s="82" t="s">
        <v>2954</v>
      </c>
      <c r="M677" s="83" t="s">
        <v>1823</v>
      </c>
      <c r="N677" s="138" t="e" cm="1">
        <f t="array" ref="N677">_xlfn.XLOOKUP(Contrato[[#This Row],[SUPERVISOR TITULAR]],#REF!,#REF!,"",0)</f>
        <v>#REF!</v>
      </c>
      <c r="O677" s="83" t="s">
        <v>1824</v>
      </c>
      <c r="P677" s="84" t="e" cm="1">
        <f t="array" ref="P677">_xlfn.XLOOKUP(Contrato[[#This Row],[SUPERVISOR SUPLENTE ]],#REF!,#REF!,"",0)</f>
        <v>#REF!</v>
      </c>
      <c r="Q677" s="85">
        <v>734</v>
      </c>
      <c r="R677" s="86" t="e">
        <f>IF(Contrato[[#This Row],[CDP]]="", "", _xlfn.LET(_xlpm.resultado, _xlfn.XLOOKUP(Contrato[[#This Row],[CDP]],#REF!,#REF!, "", 0), IF(_xlpm.resultado=0, "", _xlpm.resultado)))</f>
        <v>#REF!</v>
      </c>
      <c r="S677" s="87" t="e">
        <f>SUMIF(#REF!,Contrato[[#This Row],[CDP]],#REF!)</f>
        <v>#REF!</v>
      </c>
      <c r="T677" s="88" t="e" cm="1">
        <f t="array" ref="T677">_xlfn.XLOOKUP(Contrato[[#This Row],[CDP]],#REF!,#REF!,_xlfn.XLOOKUP(Contrato[[#This Row],[CDP]],#REF!,#REF!,"",0),0)</f>
        <v>#REF!</v>
      </c>
      <c r="U677" s="89" t="e" cm="1">
        <f t="array" ref="U677">+_xlfn.XLOOKUP(Contrato[[#This Row],[RCP]],#REF!,#REF!,"",0)</f>
        <v>#REF!</v>
      </c>
      <c r="V677" s="90" t="e">
        <f>SUMIF(#REF!,Contrato[[#This Row],[RCP]],#REF!)</f>
        <v>#REF!</v>
      </c>
      <c r="W677" s="91">
        <v>46259</v>
      </c>
      <c r="X677" s="92" t="e" cm="1">
        <f t="array" ref="X677">+_xlfn.XLOOKUP(Contrato[[#This Row],[CONTRATO]],#REF!,#REF!,0)</f>
        <v>#REF!</v>
      </c>
      <c r="Y677" s="91" t="s">
        <v>1935</v>
      </c>
      <c r="Z677" s="93">
        <v>46260</v>
      </c>
      <c r="AA677" s="94" t="e" cm="1">
        <f t="array" ref="AA677">+_xlfn.XLOOKUP(Contrato[[#This Row],[CONTRATO]],#REF!,#REF!,0,0)</f>
        <v>#REF!</v>
      </c>
      <c r="AB677" s="95">
        <v>46372</v>
      </c>
      <c r="AC677" s="96" t="e" cm="1">
        <f t="array" ref="AC677">+_xlfn.XLOOKUP(Contrato[[#This Row],[CONTRATO]],#REF!,#REF!,0)</f>
        <v>#REF!</v>
      </c>
      <c r="AD677" s="132" t="e" cm="1">
        <f t="array" ref="AD677">+_xlfn.XLOOKUP(Contrato[[#This Row],[CONTRATO]],#REF!,#REF!,0)</f>
        <v>#REF!</v>
      </c>
      <c r="AE677" s="137" t="s">
        <v>2988</v>
      </c>
      <c r="AF677" s="78" t="s">
        <v>2989</v>
      </c>
    </row>
    <row r="678" spans="1:32" ht="35.25" customHeight="1" x14ac:dyDescent="0.3">
      <c r="A678" s="74">
        <v>836</v>
      </c>
      <c r="B678" s="73">
        <v>625</v>
      </c>
      <c r="C678" s="76" t="s">
        <v>1565</v>
      </c>
      <c r="D678" s="77" t="s">
        <v>1821</v>
      </c>
      <c r="E678" s="78" t="s">
        <v>903</v>
      </c>
      <c r="F678" s="77" t="s">
        <v>1036</v>
      </c>
      <c r="G678" s="79" t="s">
        <v>2263</v>
      </c>
      <c r="H678" s="80">
        <v>890906266</v>
      </c>
      <c r="I678" s="81">
        <v>0</v>
      </c>
      <c r="J678" s="81">
        <v>900000000</v>
      </c>
      <c r="K678" s="74" t="s">
        <v>812</v>
      </c>
      <c r="L678" s="82" t="s">
        <v>1776</v>
      </c>
      <c r="M678" s="83" t="s">
        <v>1823</v>
      </c>
      <c r="N678" s="138" t="e" cm="1">
        <f t="array" ref="N678">_xlfn.XLOOKUP(Contrato[[#This Row],[SUPERVISOR TITULAR]],#REF!,#REF!,"",0)</f>
        <v>#REF!</v>
      </c>
      <c r="O678" s="83" t="s">
        <v>1824</v>
      </c>
      <c r="P678" s="84" t="e" cm="1">
        <f t="array" ref="P678">_xlfn.XLOOKUP(Contrato[[#This Row],[SUPERVISOR SUPLENTE ]],#REF!,#REF!,"",0)</f>
        <v>#REF!</v>
      </c>
      <c r="Q678" s="85">
        <v>926</v>
      </c>
      <c r="R678" s="86" t="e">
        <f>IF(Contrato[[#This Row],[CDP]]="", "", _xlfn.LET(_xlpm.resultado, _xlfn.XLOOKUP(Contrato[[#This Row],[CDP]],#REF!,#REF!, "", 0), IF(_xlpm.resultado=0, "", _xlpm.resultado)))</f>
        <v>#REF!</v>
      </c>
      <c r="S678" s="87" t="e">
        <f>SUMIF(#REF!,Contrato[[#This Row],[CDP]],#REF!)</f>
        <v>#REF!</v>
      </c>
      <c r="T678" s="88" t="e" cm="1">
        <f t="array" ref="T678">_xlfn.XLOOKUP(Contrato[[#This Row],[CDP]],#REF!,#REF!,_xlfn.XLOOKUP(Contrato[[#This Row],[CDP]],#REF!,#REF!,"",0),0)</f>
        <v>#REF!</v>
      </c>
      <c r="U678" s="89" t="e" cm="1">
        <f t="array" ref="U678">+_xlfn.XLOOKUP(Contrato[[#This Row],[RCP]],#REF!,#REF!,"",0)</f>
        <v>#REF!</v>
      </c>
      <c r="V678" s="90" t="e">
        <f>SUMIF(#REF!,Contrato[[#This Row],[RCP]],#REF!)</f>
        <v>#REF!</v>
      </c>
      <c r="W678" s="91">
        <v>46261</v>
      </c>
      <c r="X678" s="92" t="e" cm="1">
        <f t="array" ref="X678">+_xlfn.XLOOKUP(Contrato[[#This Row],[CONTRATO]],#REF!,#REF!,0)</f>
        <v>#REF!</v>
      </c>
      <c r="Y678" s="91">
        <v>46262</v>
      </c>
      <c r="Z678" s="93">
        <v>46265</v>
      </c>
      <c r="AA678" s="94" t="e" cm="1">
        <f t="array" ref="AA678">+_xlfn.XLOOKUP(Contrato[[#This Row],[CONTRATO]],#REF!,#REF!,0,0)</f>
        <v>#REF!</v>
      </c>
      <c r="AB678" s="95">
        <v>46387</v>
      </c>
      <c r="AC678" s="96" t="e" cm="1">
        <f t="array" ref="AC678">+_xlfn.XLOOKUP(Contrato[[#This Row],[CONTRATO]],#REF!,#REF!,0)</f>
        <v>#REF!</v>
      </c>
      <c r="AD678" s="132" t="e" cm="1">
        <f t="array" ref="AD678">+_xlfn.XLOOKUP(Contrato[[#This Row],[CONTRATO]],#REF!,#REF!,0)</f>
        <v>#REF!</v>
      </c>
      <c r="AE678" s="137" t="s">
        <v>2990</v>
      </c>
      <c r="AF678" s="78" t="s">
        <v>2626</v>
      </c>
    </row>
    <row r="679" spans="1:32" ht="35.25" customHeight="1" x14ac:dyDescent="0.3">
      <c r="A679" s="74">
        <v>685</v>
      </c>
      <c r="B679" s="73">
        <v>626</v>
      </c>
      <c r="C679" s="76" t="s">
        <v>1016</v>
      </c>
      <c r="D679" s="77" t="s">
        <v>1801</v>
      </c>
      <c r="E679" s="78" t="s">
        <v>903</v>
      </c>
      <c r="F679" s="77" t="s">
        <v>909</v>
      </c>
      <c r="G679" s="79" t="s">
        <v>2511</v>
      </c>
      <c r="H679" s="80">
        <v>8164564</v>
      </c>
      <c r="I679" s="81">
        <v>7884400</v>
      </c>
      <c r="J679" s="81">
        <v>41922000</v>
      </c>
      <c r="K679" s="129" t="s">
        <v>2947</v>
      </c>
      <c r="L679" s="82" t="s">
        <v>1776</v>
      </c>
      <c r="M679" s="83" t="s">
        <v>1978</v>
      </c>
      <c r="N679" s="138" t="e" cm="1">
        <f t="array" ref="N679">_xlfn.XLOOKUP(Contrato[[#This Row],[SUPERVISOR TITULAR]],#REF!,#REF!,"",0)</f>
        <v>#REF!</v>
      </c>
      <c r="O679" s="83" t="s">
        <v>2838</v>
      </c>
      <c r="P679" s="84" t="e" cm="1">
        <f t="array" ref="P679">_xlfn.XLOOKUP(Contrato[[#This Row],[SUPERVISOR SUPLENTE ]],#REF!,#REF!,"",0)</f>
        <v>#REF!</v>
      </c>
      <c r="Q679" s="85">
        <v>766</v>
      </c>
      <c r="R679" s="86" t="e">
        <f>IF(Contrato[[#This Row],[CDP]]="", "", _xlfn.LET(_xlpm.resultado, _xlfn.XLOOKUP(Contrato[[#This Row],[CDP]],#REF!,#REF!, "", 0), IF(_xlpm.resultado=0, "", _xlpm.resultado)))</f>
        <v>#REF!</v>
      </c>
      <c r="S679" s="87" t="e">
        <f>SUMIF(#REF!,Contrato[[#This Row],[CDP]],#REF!)</f>
        <v>#REF!</v>
      </c>
      <c r="T679" s="88" t="e" cm="1">
        <f t="array" ref="T679">_xlfn.XLOOKUP(Contrato[[#This Row],[CDP]],#REF!,#REF!,_xlfn.XLOOKUP(Contrato[[#This Row],[CDP]],#REF!,#REF!,"",0),0)</f>
        <v>#REF!</v>
      </c>
      <c r="U679" s="89" t="e" cm="1">
        <f t="array" ref="U679">+_xlfn.XLOOKUP(Contrato[[#This Row],[RCP]],#REF!,#REF!,"",0)</f>
        <v>#REF!</v>
      </c>
      <c r="V679" s="90" t="e">
        <f>SUMIF(#REF!,Contrato[[#This Row],[RCP]],#REF!)</f>
        <v>#REF!</v>
      </c>
      <c r="W679" s="91">
        <v>46272</v>
      </c>
      <c r="X679" s="92" t="e" cm="1">
        <f t="array" ref="X679">+_xlfn.XLOOKUP(Contrato[[#This Row],[CONTRATO]],#REF!,#REF!,0)</f>
        <v>#REF!</v>
      </c>
      <c r="Y679" s="91" t="s">
        <v>1935</v>
      </c>
      <c r="Z679" s="93" t="e">
        <f>+LEFT(_xlfn.XLOOKUP(#REF!,#REF!,#REF!,"",0),10)</f>
        <v>#REF!</v>
      </c>
      <c r="AA679" s="94" t="e" cm="1">
        <f t="array" ref="AA679">+_xlfn.XLOOKUP(Contrato[[#This Row],[CONTRATO]],#REF!,#REF!,0,0)</f>
        <v>#REF!</v>
      </c>
      <c r="AB679" s="95" t="e">
        <f>+LEFT(_xlfn.XLOOKUP(#REF!,#REF!,#REF!,"",0),10)</f>
        <v>#REF!</v>
      </c>
      <c r="AC679" s="96" t="e" cm="1">
        <f t="array" ref="AC679">+_xlfn.XLOOKUP(Contrato[[#This Row],[CONTRATO]],#REF!,#REF!,0)</f>
        <v>#REF!</v>
      </c>
      <c r="AD679" s="132" t="e" cm="1">
        <f t="array" ref="AD679">+_xlfn.XLOOKUP(Contrato[[#This Row],[CONTRATO]],#REF!,#REF!,0)</f>
        <v>#REF!</v>
      </c>
      <c r="AE679" s="97"/>
      <c r="AF679" s="78" t="s">
        <v>1789</v>
      </c>
    </row>
    <row r="680" spans="1:32" ht="35.25" customHeight="1" x14ac:dyDescent="0.3">
      <c r="A680" s="74">
        <v>687</v>
      </c>
      <c r="B680" s="73">
        <v>627</v>
      </c>
      <c r="C680" s="76" t="s">
        <v>1016</v>
      </c>
      <c r="D680" s="77" t="s">
        <v>1801</v>
      </c>
      <c r="E680" s="78" t="s">
        <v>903</v>
      </c>
      <c r="F680" s="77" t="s">
        <v>909</v>
      </c>
      <c r="G680" s="79" t="s">
        <v>2469</v>
      </c>
      <c r="H680" s="80">
        <v>71370636</v>
      </c>
      <c r="I680" s="81">
        <v>7884400</v>
      </c>
      <c r="J680" s="81">
        <v>37979800</v>
      </c>
      <c r="K680" s="129" t="s">
        <v>2947</v>
      </c>
      <c r="L680" s="82" t="s">
        <v>1776</v>
      </c>
      <c r="M680" s="83" t="s">
        <v>2450</v>
      </c>
      <c r="N680" s="138" t="e" cm="1">
        <f t="array" ref="N680">_xlfn.XLOOKUP(Contrato[[#This Row],[SUPERVISOR TITULAR]],#REF!,#REF!,"",0)</f>
        <v>#REF!</v>
      </c>
      <c r="O680" s="83" t="s">
        <v>2838</v>
      </c>
      <c r="P680" s="84" t="e" cm="1">
        <f t="array" ref="P680">_xlfn.XLOOKUP(Contrato[[#This Row],[SUPERVISOR SUPLENTE ]],#REF!,#REF!,"",0)</f>
        <v>#REF!</v>
      </c>
      <c r="Q680" s="85">
        <v>768</v>
      </c>
      <c r="R680" s="86" t="e">
        <f>IF(Contrato[[#This Row],[CDP]]="", "", _xlfn.LET(_xlpm.resultado, _xlfn.XLOOKUP(Contrato[[#This Row],[CDP]],#REF!,#REF!, "", 0), IF(_xlpm.resultado=0, "", _xlpm.resultado)))</f>
        <v>#REF!</v>
      </c>
      <c r="S680" s="87" t="e">
        <f>SUMIF(#REF!,Contrato[[#This Row],[CDP]],#REF!)</f>
        <v>#REF!</v>
      </c>
      <c r="T680" s="88" t="e" cm="1">
        <f t="array" ref="T680">_xlfn.XLOOKUP(Contrato[[#This Row],[CDP]],#REF!,#REF!,_xlfn.XLOOKUP(Contrato[[#This Row],[CDP]],#REF!,#REF!,"",0),0)</f>
        <v>#REF!</v>
      </c>
      <c r="U680" s="89" t="e" cm="1">
        <f t="array" ref="U680">+_xlfn.XLOOKUP(Contrato[[#This Row],[RCP]],#REF!,#REF!,"",0)</f>
        <v>#REF!</v>
      </c>
      <c r="V680" s="90" t="e">
        <f>SUMIF(#REF!,Contrato[[#This Row],[RCP]],#REF!)</f>
        <v>#REF!</v>
      </c>
      <c r="W680" s="91">
        <v>46266</v>
      </c>
      <c r="X680" s="92" t="e" cm="1">
        <f t="array" ref="X680">+_xlfn.XLOOKUP(Contrato[[#This Row],[CONTRATO]],#REF!,#REF!,0)</f>
        <v>#REF!</v>
      </c>
      <c r="Y680" s="91" t="s">
        <v>1935</v>
      </c>
      <c r="Z680" s="93" t="e">
        <f>+LEFT(_xlfn.XLOOKUP(#REF!,#REF!,#REF!,"",0),10)</f>
        <v>#REF!</v>
      </c>
      <c r="AA680" s="94" t="e" cm="1">
        <f t="array" ref="AA680">+_xlfn.XLOOKUP(Contrato[[#This Row],[CONTRATO]],#REF!,#REF!,0,0)</f>
        <v>#REF!</v>
      </c>
      <c r="AB680" s="95" t="e">
        <f>+LEFT(_xlfn.XLOOKUP(#REF!,#REF!,#REF!,"",0),10)</f>
        <v>#REF!</v>
      </c>
      <c r="AC680" s="96" t="e" cm="1">
        <f t="array" ref="AC680">+_xlfn.XLOOKUP(Contrato[[#This Row],[CONTRATO]],#REF!,#REF!,0)</f>
        <v>#REF!</v>
      </c>
      <c r="AD680" s="132" t="e" cm="1">
        <f t="array" ref="AD680">+_xlfn.XLOOKUP(Contrato[[#This Row],[CONTRATO]],#REF!,#REF!,0)</f>
        <v>#REF!</v>
      </c>
      <c r="AE680" s="97"/>
      <c r="AF680" s="78" t="s">
        <v>2772</v>
      </c>
    </row>
    <row r="681" spans="1:32" ht="35.25" customHeight="1" x14ac:dyDescent="0.3">
      <c r="A681" s="74">
        <v>698</v>
      </c>
      <c r="B681" s="73">
        <v>628</v>
      </c>
      <c r="C681" s="76" t="s">
        <v>1465</v>
      </c>
      <c r="D681" s="77" t="s">
        <v>1801</v>
      </c>
      <c r="E681" s="78" t="s">
        <v>903</v>
      </c>
      <c r="F681" s="77" t="s">
        <v>909</v>
      </c>
      <c r="G681" s="79" t="s">
        <v>2461</v>
      </c>
      <c r="H681" s="80">
        <v>73204942</v>
      </c>
      <c r="I681" s="81">
        <v>7884400</v>
      </c>
      <c r="J681" s="81">
        <v>37979800</v>
      </c>
      <c r="K681" s="129" t="s">
        <v>2947</v>
      </c>
      <c r="L681" s="82" t="s">
        <v>1776</v>
      </c>
      <c r="M681" s="83" t="s">
        <v>2838</v>
      </c>
      <c r="N681" s="138" t="e" cm="1">
        <f t="array" ref="N681">_xlfn.XLOOKUP(Contrato[[#This Row],[SUPERVISOR TITULAR]],#REF!,#REF!,"",0)</f>
        <v>#REF!</v>
      </c>
      <c r="O681" s="83" t="s">
        <v>2450</v>
      </c>
      <c r="P681" s="84" t="e" cm="1">
        <f t="array" ref="P681">_xlfn.XLOOKUP(Contrato[[#This Row],[SUPERVISOR SUPLENTE ]],#REF!,#REF!,"",0)</f>
        <v>#REF!</v>
      </c>
      <c r="Q681" s="85">
        <v>780</v>
      </c>
      <c r="R681" s="86" t="e">
        <f>IF(Contrato[[#This Row],[CDP]]="", "", _xlfn.LET(_xlpm.resultado, _xlfn.XLOOKUP(Contrato[[#This Row],[CDP]],#REF!,#REF!, "", 0), IF(_xlpm.resultado=0, "", _xlpm.resultado)))</f>
        <v>#REF!</v>
      </c>
      <c r="S681" s="87" t="e">
        <f>SUMIF(#REF!,Contrato[[#This Row],[CDP]],#REF!)</f>
        <v>#REF!</v>
      </c>
      <c r="T681" s="88" t="e" cm="1">
        <f t="array" ref="T681">_xlfn.XLOOKUP(Contrato[[#This Row],[CDP]],#REF!,#REF!,_xlfn.XLOOKUP(Contrato[[#This Row],[CDP]],#REF!,#REF!,"",0),0)</f>
        <v>#REF!</v>
      </c>
      <c r="U681" s="89" t="e" cm="1">
        <f t="array" ref="U681">+_xlfn.XLOOKUP(Contrato[[#This Row],[RCP]],#REF!,#REF!,"",0)</f>
        <v>#REF!</v>
      </c>
      <c r="V681" s="90" t="e">
        <f>SUMIF(#REF!,Contrato[[#This Row],[RCP]],#REF!)</f>
        <v>#REF!</v>
      </c>
      <c r="W681" s="91">
        <v>46262</v>
      </c>
      <c r="X681" s="92" t="e" cm="1">
        <f t="array" ref="X681">+_xlfn.XLOOKUP(Contrato[[#This Row],[CONTRATO]],#REF!,#REF!,0)</f>
        <v>#REF!</v>
      </c>
      <c r="Y681" s="91" t="s">
        <v>1935</v>
      </c>
      <c r="Z681" s="93" t="e">
        <f>+LEFT(_xlfn.XLOOKUP(#REF!,#REF!,#REF!,"",0),10)</f>
        <v>#REF!</v>
      </c>
      <c r="AA681" s="94" t="e" cm="1">
        <f t="array" ref="AA681">+_xlfn.XLOOKUP(Contrato[[#This Row],[CONTRATO]],#REF!,#REF!,0,0)</f>
        <v>#REF!</v>
      </c>
      <c r="AB681" s="95" t="e">
        <f>+LEFT(_xlfn.XLOOKUP(#REF!,#REF!,#REF!,"",0),10)</f>
        <v>#REF!</v>
      </c>
      <c r="AC681" s="96" t="e" cm="1">
        <f t="array" ref="AC681">+_xlfn.XLOOKUP(Contrato[[#This Row],[CONTRATO]],#REF!,#REF!,0)</f>
        <v>#REF!</v>
      </c>
      <c r="AD681" s="132" t="e" cm="1">
        <f t="array" ref="AD681">+_xlfn.XLOOKUP(Contrato[[#This Row],[CONTRATO]],#REF!,#REF!,0)</f>
        <v>#REF!</v>
      </c>
      <c r="AE681" s="97"/>
      <c r="AF681" s="78" t="s">
        <v>2772</v>
      </c>
    </row>
    <row r="682" spans="1:32" ht="35.25" customHeight="1" x14ac:dyDescent="0.3">
      <c r="A682" s="74">
        <v>770</v>
      </c>
      <c r="B682" s="73">
        <v>629</v>
      </c>
      <c r="C682" s="76" t="s">
        <v>1494</v>
      </c>
      <c r="D682" s="77" t="s">
        <v>1778</v>
      </c>
      <c r="E682" s="78" t="s">
        <v>903</v>
      </c>
      <c r="F682" s="77" t="s">
        <v>909</v>
      </c>
      <c r="G682" s="79" t="s">
        <v>2318</v>
      </c>
      <c r="H682" s="80">
        <v>1036930647</v>
      </c>
      <c r="I682" s="81">
        <v>3583800</v>
      </c>
      <c r="J682" s="81">
        <v>20335200</v>
      </c>
      <c r="K682" s="129" t="s">
        <v>2827</v>
      </c>
      <c r="L682" s="82" t="s">
        <v>1776</v>
      </c>
      <c r="M682" s="83" t="s">
        <v>2292</v>
      </c>
      <c r="N682" s="138" t="e" cm="1">
        <f t="array" ref="N682">_xlfn.XLOOKUP(Contrato[[#This Row],[SUPERVISOR TITULAR]],#REF!,#REF!,"",0)</f>
        <v>#REF!</v>
      </c>
      <c r="O682" s="83" t="s">
        <v>1997</v>
      </c>
      <c r="P682" s="84" t="e" cm="1">
        <f t="array" ref="P682">_xlfn.XLOOKUP(Contrato[[#This Row],[SUPERVISOR SUPLENTE ]],#REF!,#REF!,"",0)</f>
        <v>#REF!</v>
      </c>
      <c r="Q682" s="85">
        <v>895</v>
      </c>
      <c r="R682" s="86" t="e">
        <f>IF(Contrato[[#This Row],[CDP]]="", "", _xlfn.LET(_xlpm.resultado, _xlfn.XLOOKUP(Contrato[[#This Row],[CDP]],#REF!,#REF!, "", 0), IF(_xlpm.resultado=0, "", _xlpm.resultado)))</f>
        <v>#REF!</v>
      </c>
      <c r="S682" s="87" t="e">
        <f>SUMIF(#REF!,Contrato[[#This Row],[CDP]],#REF!)</f>
        <v>#REF!</v>
      </c>
      <c r="T682" s="88" t="e" cm="1">
        <f t="array" ref="T682">_xlfn.XLOOKUP(Contrato[[#This Row],[CDP]],#REF!,#REF!,_xlfn.XLOOKUP(Contrato[[#This Row],[CDP]],#REF!,#REF!,"",0),0)</f>
        <v>#REF!</v>
      </c>
      <c r="U682" s="89" t="e" cm="1">
        <f t="array" ref="U682">+_xlfn.XLOOKUP(Contrato[[#This Row],[RCP]],#REF!,#REF!,"",0)</f>
        <v>#REF!</v>
      </c>
      <c r="V682" s="90" t="e">
        <f>SUMIF(#REF!,Contrato[[#This Row],[RCP]],#REF!)</f>
        <v>#REF!</v>
      </c>
      <c r="W682" s="91">
        <v>46262</v>
      </c>
      <c r="X682" s="92" t="e" cm="1">
        <f t="array" ref="X682">+_xlfn.XLOOKUP(Contrato[[#This Row],[CONTRATO]],#REF!,#REF!,0)</f>
        <v>#REF!</v>
      </c>
      <c r="Y682" s="91" t="s">
        <v>1935</v>
      </c>
      <c r="Z682" s="93">
        <v>46262</v>
      </c>
      <c r="AA682" s="94" t="e" cm="1">
        <f t="array" ref="AA682">+_xlfn.XLOOKUP(Contrato[[#This Row],[CONTRATO]],#REF!,#REF!,0,0)</f>
        <v>#REF!</v>
      </c>
      <c r="AB682" s="95">
        <v>46383</v>
      </c>
      <c r="AC682" s="96" t="e" cm="1">
        <f t="array" ref="AC682">+_xlfn.XLOOKUP(Contrato[[#This Row],[CONTRATO]],#REF!,#REF!,0)</f>
        <v>#REF!</v>
      </c>
      <c r="AD682" s="132" t="e" cm="1">
        <f t="array" ref="AD682">+_xlfn.XLOOKUP(Contrato[[#This Row],[CONTRATO]],#REF!,#REF!,0)</f>
        <v>#REF!</v>
      </c>
      <c r="AE682" s="137" t="s">
        <v>2991</v>
      </c>
      <c r="AF682" s="78" t="s">
        <v>2626</v>
      </c>
    </row>
    <row r="683" spans="1:32" ht="35.25" customHeight="1" x14ac:dyDescent="0.3">
      <c r="A683" s="74">
        <v>843</v>
      </c>
      <c r="B683" s="73">
        <v>630</v>
      </c>
      <c r="C683" s="76" t="s">
        <v>1571</v>
      </c>
      <c r="D683" s="77" t="s">
        <v>1778</v>
      </c>
      <c r="E683" s="78" t="s">
        <v>903</v>
      </c>
      <c r="F683" s="77" t="s">
        <v>1013</v>
      </c>
      <c r="G683" s="79" t="s">
        <v>537</v>
      </c>
      <c r="H683" s="80">
        <v>890983873</v>
      </c>
      <c r="I683" s="81">
        <v>0</v>
      </c>
      <c r="J683" s="81">
        <v>129999000</v>
      </c>
      <c r="K683" s="74"/>
      <c r="L683" s="82" t="s">
        <v>1776</v>
      </c>
      <c r="M683" s="83" t="s">
        <v>1809</v>
      </c>
      <c r="N683" s="138" t="e" cm="1">
        <f t="array" ref="N683">_xlfn.XLOOKUP(Contrato[[#This Row],[SUPERVISOR TITULAR]],#REF!,#REF!,"",0)</f>
        <v>#REF!</v>
      </c>
      <c r="O683" s="83" t="s">
        <v>1782</v>
      </c>
      <c r="P683" s="84" t="e" cm="1">
        <f t="array" ref="P683">_xlfn.XLOOKUP(Contrato[[#This Row],[SUPERVISOR SUPLENTE ]],#REF!,#REF!,"",0)</f>
        <v>#REF!</v>
      </c>
      <c r="Q683" s="85">
        <v>944</v>
      </c>
      <c r="R683" s="86" t="e">
        <f>IF(Contrato[[#This Row],[CDP]]="", "", _xlfn.LET(_xlpm.resultado, _xlfn.XLOOKUP(Contrato[[#This Row],[CDP]],#REF!,#REF!, "", 0), IF(_xlpm.resultado=0, "", _xlpm.resultado)))</f>
        <v>#REF!</v>
      </c>
      <c r="S683" s="87" t="e">
        <f>SUMIF(#REF!,Contrato[[#This Row],[CDP]],#REF!)</f>
        <v>#REF!</v>
      </c>
      <c r="T683" s="88" t="e" cm="1">
        <f t="array" ref="T683">_xlfn.XLOOKUP(Contrato[[#This Row],[CDP]],#REF!,#REF!,_xlfn.XLOOKUP(Contrato[[#This Row],[CDP]],#REF!,#REF!,"",0),0)</f>
        <v>#REF!</v>
      </c>
      <c r="U683" s="89" t="e" cm="1">
        <f t="array" ref="U683">+_xlfn.XLOOKUP(Contrato[[#This Row],[RCP]],#REF!,#REF!,"",0)</f>
        <v>#REF!</v>
      </c>
      <c r="V683" s="90" t="e">
        <f>SUMIF(#REF!,Contrato[[#This Row],[RCP]],#REF!)</f>
        <v>#REF!</v>
      </c>
      <c r="W683" s="91">
        <v>46269</v>
      </c>
      <c r="X683" s="92" t="e" cm="1">
        <f t="array" ref="X683">+_xlfn.XLOOKUP(Contrato[[#This Row],[CONTRATO]],#REF!,#REF!,0)</f>
        <v>#REF!</v>
      </c>
      <c r="Y683" s="91">
        <v>46273</v>
      </c>
      <c r="Z683" s="93" t="e">
        <f>+LEFT(_xlfn.XLOOKUP(#REF!,#REF!,#REF!,"",0),10)</f>
        <v>#REF!</v>
      </c>
      <c r="AA683" s="94" t="e" cm="1">
        <f t="array" ref="AA683">+_xlfn.XLOOKUP(Contrato[[#This Row],[CONTRATO]],#REF!,#REF!,0,0)</f>
        <v>#REF!</v>
      </c>
      <c r="AB683" s="95" t="e">
        <f>+LEFT(_xlfn.XLOOKUP(#REF!,#REF!,#REF!,"",0),10)</f>
        <v>#REF!</v>
      </c>
      <c r="AC683" s="96" t="e" cm="1">
        <f t="array" ref="AC683">+_xlfn.XLOOKUP(Contrato[[#This Row],[CONTRATO]],#REF!,#REF!,0)</f>
        <v>#REF!</v>
      </c>
      <c r="AD683" s="132" t="e" cm="1">
        <f t="array" ref="AD683">+_xlfn.XLOOKUP(Contrato[[#This Row],[CONTRATO]],#REF!,#REF!,0)</f>
        <v>#REF!</v>
      </c>
      <c r="AE683" s="97"/>
      <c r="AF683" s="78" t="s">
        <v>2992</v>
      </c>
    </row>
    <row r="684" spans="1:32" ht="35.25" customHeight="1" x14ac:dyDescent="0.3">
      <c r="A684" s="74">
        <v>692</v>
      </c>
      <c r="B684" s="73">
        <v>631</v>
      </c>
      <c r="C684" s="76" t="s">
        <v>1016</v>
      </c>
      <c r="D684" s="77" t="s">
        <v>1801</v>
      </c>
      <c r="E684" s="78" t="s">
        <v>903</v>
      </c>
      <c r="F684" s="77" t="s">
        <v>909</v>
      </c>
      <c r="G684" s="79" t="s">
        <v>2479</v>
      </c>
      <c r="H684" s="80">
        <v>1085941103</v>
      </c>
      <c r="I684" s="81">
        <v>7884400</v>
      </c>
      <c r="J684" s="81">
        <v>36665734</v>
      </c>
      <c r="K684" s="129" t="s">
        <v>2947</v>
      </c>
      <c r="L684" s="82" t="s">
        <v>1776</v>
      </c>
      <c r="M684" s="83" t="s">
        <v>2838</v>
      </c>
      <c r="N684" s="138" t="e" cm="1">
        <f t="array" ref="N684">_xlfn.XLOOKUP(Contrato[[#This Row],[SUPERVISOR TITULAR]],#REF!,#REF!,"",0)</f>
        <v>#REF!</v>
      </c>
      <c r="O684" s="83" t="s">
        <v>1978</v>
      </c>
      <c r="P684" s="84" t="e" cm="1">
        <f t="array" ref="P684">_xlfn.XLOOKUP(Contrato[[#This Row],[SUPERVISOR SUPLENTE ]],#REF!,#REF!,"",0)</f>
        <v>#REF!</v>
      </c>
      <c r="Q684" s="85">
        <v>773</v>
      </c>
      <c r="R684" s="86" t="e">
        <f>IF(Contrato[[#This Row],[CDP]]="", "", _xlfn.LET(_xlpm.resultado, _xlfn.XLOOKUP(Contrato[[#This Row],[CDP]],#REF!,#REF!, "", 0), IF(_xlpm.resultado=0, "", _xlpm.resultado)))</f>
        <v>#REF!</v>
      </c>
      <c r="S684" s="87" t="e">
        <f>SUMIF(#REF!,Contrato[[#This Row],[CDP]],#REF!)</f>
        <v>#REF!</v>
      </c>
      <c r="T684" s="88" t="e" cm="1">
        <f t="array" ref="T684">_xlfn.XLOOKUP(Contrato[[#This Row],[CDP]],#REF!,#REF!,_xlfn.XLOOKUP(Contrato[[#This Row],[CDP]],#REF!,#REF!,"",0),0)</f>
        <v>#REF!</v>
      </c>
      <c r="U684" s="89" t="e" cm="1">
        <f t="array" ref="U684">+_xlfn.XLOOKUP(Contrato[[#This Row],[RCP]],#REF!,#REF!,"",0)</f>
        <v>#REF!</v>
      </c>
      <c r="V684" s="90" t="e">
        <f>SUMIF(#REF!,Contrato[[#This Row],[RCP]],#REF!)</f>
        <v>#REF!</v>
      </c>
      <c r="W684" s="91">
        <v>46262</v>
      </c>
      <c r="X684" s="92" t="e" cm="1">
        <f t="array" ref="X684">+_xlfn.XLOOKUP(Contrato[[#This Row],[CONTRATO]],#REF!,#REF!,0)</f>
        <v>#REF!</v>
      </c>
      <c r="Y684" s="91" t="s">
        <v>1935</v>
      </c>
      <c r="Z684" s="93" t="e">
        <f>+LEFT(_xlfn.XLOOKUP(#REF!,#REF!,#REF!,"",0),10)</f>
        <v>#REF!</v>
      </c>
      <c r="AA684" s="94" t="e" cm="1">
        <f t="array" ref="AA684">+_xlfn.XLOOKUP(Contrato[[#This Row],[CONTRATO]],#REF!,#REF!,0,0)</f>
        <v>#REF!</v>
      </c>
      <c r="AB684" s="95" t="e">
        <f>+LEFT(_xlfn.XLOOKUP(#REF!,#REF!,#REF!,"",0),10)</f>
        <v>#REF!</v>
      </c>
      <c r="AC684" s="96" t="e" cm="1">
        <f t="array" ref="AC684">+_xlfn.XLOOKUP(Contrato[[#This Row],[CONTRATO]],#REF!,#REF!,0)</f>
        <v>#REF!</v>
      </c>
      <c r="AD684" s="132" t="e" cm="1">
        <f t="array" ref="AD684">+_xlfn.XLOOKUP(Contrato[[#This Row],[CONTRATO]],#REF!,#REF!,0)</f>
        <v>#REF!</v>
      </c>
      <c r="AE684" s="97"/>
      <c r="AF684" s="78" t="s">
        <v>2925</v>
      </c>
    </row>
    <row r="685" spans="1:32" ht="35.25" customHeight="1" x14ac:dyDescent="0.3">
      <c r="A685" s="74">
        <v>691</v>
      </c>
      <c r="B685" s="73">
        <v>632</v>
      </c>
      <c r="C685" s="76" t="s">
        <v>1016</v>
      </c>
      <c r="D685" s="77" t="s">
        <v>1801</v>
      </c>
      <c r="E685" s="78" t="s">
        <v>903</v>
      </c>
      <c r="F685" s="77" t="s">
        <v>909</v>
      </c>
      <c r="G685" s="79" t="s">
        <v>2463</v>
      </c>
      <c r="H685" s="80">
        <v>1128452652</v>
      </c>
      <c r="I685" s="81">
        <v>7884400</v>
      </c>
      <c r="J685" s="81">
        <v>36665734</v>
      </c>
      <c r="K685" s="129" t="s">
        <v>2947</v>
      </c>
      <c r="L685" s="82" t="s">
        <v>1776</v>
      </c>
      <c r="M685" s="83" t="s">
        <v>1978</v>
      </c>
      <c r="N685" s="138" t="e" cm="1">
        <f t="array" ref="N685">_xlfn.XLOOKUP(Contrato[[#This Row],[SUPERVISOR TITULAR]],#REF!,#REF!,"",0)</f>
        <v>#REF!</v>
      </c>
      <c r="O685" s="83" t="s">
        <v>1750</v>
      </c>
      <c r="P685" s="84" t="e" cm="1">
        <f t="array" ref="P685">_xlfn.XLOOKUP(Contrato[[#This Row],[SUPERVISOR SUPLENTE ]],#REF!,#REF!,"",0)</f>
        <v>#REF!</v>
      </c>
      <c r="Q685" s="85">
        <v>772</v>
      </c>
      <c r="R685" s="86" t="e">
        <f>IF(Contrato[[#This Row],[CDP]]="", "", _xlfn.LET(_xlpm.resultado, _xlfn.XLOOKUP(Contrato[[#This Row],[CDP]],#REF!,#REF!, "", 0), IF(_xlpm.resultado=0, "", _xlpm.resultado)))</f>
        <v>#REF!</v>
      </c>
      <c r="S685" s="87" t="e">
        <f>SUMIF(#REF!,Contrato[[#This Row],[CDP]],#REF!)</f>
        <v>#REF!</v>
      </c>
      <c r="T685" s="88" t="e" cm="1">
        <f t="array" ref="T685">_xlfn.XLOOKUP(Contrato[[#This Row],[CDP]],#REF!,#REF!,_xlfn.XLOOKUP(Contrato[[#This Row],[CDP]],#REF!,#REF!,"",0),0)</f>
        <v>#REF!</v>
      </c>
      <c r="U685" s="89" t="e" cm="1">
        <f t="array" ref="U685">+_xlfn.XLOOKUP(Contrato[[#This Row],[RCP]],#REF!,#REF!,"",0)</f>
        <v>#REF!</v>
      </c>
      <c r="V685" s="90" t="e">
        <f>SUMIF(#REF!,Contrato[[#This Row],[RCP]],#REF!)</f>
        <v>#REF!</v>
      </c>
      <c r="W685" s="91">
        <v>46262</v>
      </c>
      <c r="X685" s="92" t="e" cm="1">
        <f t="array" ref="X685">+_xlfn.XLOOKUP(Contrato[[#This Row],[CONTRATO]],#REF!,#REF!,0)</f>
        <v>#REF!</v>
      </c>
      <c r="Y685" s="91" t="s">
        <v>1935</v>
      </c>
      <c r="Z685" s="93" t="e">
        <f>+LEFT(_xlfn.XLOOKUP(#REF!,#REF!,#REF!,"",0),10)</f>
        <v>#REF!</v>
      </c>
      <c r="AA685" s="94" t="e" cm="1">
        <f t="array" ref="AA685">+_xlfn.XLOOKUP(Contrato[[#This Row],[CONTRATO]],#REF!,#REF!,0,0)</f>
        <v>#REF!</v>
      </c>
      <c r="AB685" s="95" t="e">
        <f>+LEFT(_xlfn.XLOOKUP(#REF!,#REF!,#REF!,"",0),10)</f>
        <v>#REF!</v>
      </c>
      <c r="AC685" s="96" t="e" cm="1">
        <f t="array" ref="AC685">+_xlfn.XLOOKUP(Contrato[[#This Row],[CONTRATO]],#REF!,#REF!,0)</f>
        <v>#REF!</v>
      </c>
      <c r="AD685" s="132" t="e" cm="1">
        <f t="array" ref="AD685">+_xlfn.XLOOKUP(Contrato[[#This Row],[CONTRATO]],#REF!,#REF!,0)</f>
        <v>#REF!</v>
      </c>
      <c r="AE685" s="97"/>
      <c r="AF685" s="78" t="s">
        <v>2925</v>
      </c>
    </row>
    <row r="686" spans="1:32" ht="35.25" customHeight="1" x14ac:dyDescent="0.3">
      <c r="A686" s="74">
        <v>690</v>
      </c>
      <c r="B686" s="73">
        <v>633</v>
      </c>
      <c r="C686" s="76" t="s">
        <v>1016</v>
      </c>
      <c r="D686" s="77" t="s">
        <v>1801</v>
      </c>
      <c r="E686" s="78" t="s">
        <v>903</v>
      </c>
      <c r="F686" s="77" t="s">
        <v>909</v>
      </c>
      <c r="G686" s="79" t="s">
        <v>2993</v>
      </c>
      <c r="H686" s="80">
        <v>43838705</v>
      </c>
      <c r="I686" s="81">
        <v>7884400</v>
      </c>
      <c r="J686" s="81">
        <v>36665734</v>
      </c>
      <c r="K686" s="129" t="s">
        <v>2947</v>
      </c>
      <c r="L686" s="82" t="s">
        <v>1776</v>
      </c>
      <c r="M686" s="83" t="s">
        <v>1750</v>
      </c>
      <c r="N686" s="138" t="e" cm="1">
        <f t="array" ref="N686">_xlfn.XLOOKUP(Contrato[[#This Row],[SUPERVISOR TITULAR]],#REF!,#REF!,"",0)</f>
        <v>#REF!</v>
      </c>
      <c r="O686" s="83" t="s">
        <v>2838</v>
      </c>
      <c r="P686" s="84" t="e" cm="1">
        <f t="array" ref="P686">_xlfn.XLOOKUP(Contrato[[#This Row],[SUPERVISOR SUPLENTE ]],#REF!,#REF!,"",0)</f>
        <v>#REF!</v>
      </c>
      <c r="Q686" s="85">
        <v>771</v>
      </c>
      <c r="R686" s="86" t="e">
        <f>IF(Contrato[[#This Row],[CDP]]="", "", _xlfn.LET(_xlpm.resultado, _xlfn.XLOOKUP(Contrato[[#This Row],[CDP]],#REF!,#REF!, "", 0), IF(_xlpm.resultado=0, "", _xlpm.resultado)))</f>
        <v>#REF!</v>
      </c>
      <c r="S686" s="87" t="e">
        <f>SUMIF(#REF!,Contrato[[#This Row],[CDP]],#REF!)</f>
        <v>#REF!</v>
      </c>
      <c r="T686" s="88" t="e" cm="1">
        <f t="array" ref="T686">_xlfn.XLOOKUP(Contrato[[#This Row],[CDP]],#REF!,#REF!,_xlfn.XLOOKUP(Contrato[[#This Row],[CDP]],#REF!,#REF!,"",0),0)</f>
        <v>#REF!</v>
      </c>
      <c r="U686" s="89" t="e" cm="1">
        <f t="array" ref="U686">+_xlfn.XLOOKUP(Contrato[[#This Row],[RCP]],#REF!,#REF!,"",0)</f>
        <v>#REF!</v>
      </c>
      <c r="V686" s="90" t="e">
        <f>SUMIF(#REF!,Contrato[[#This Row],[RCP]],#REF!)</f>
        <v>#REF!</v>
      </c>
      <c r="W686" s="91">
        <v>46267</v>
      </c>
      <c r="X686" s="92" t="e" cm="1">
        <f t="array" ref="X686">+_xlfn.XLOOKUP(Contrato[[#This Row],[CONTRATO]],#REF!,#REF!,0)</f>
        <v>#REF!</v>
      </c>
      <c r="Y686" s="91" t="s">
        <v>1935</v>
      </c>
      <c r="Z686" s="93" t="e">
        <f>+LEFT(_xlfn.XLOOKUP(#REF!,#REF!,#REF!,"",0),10)</f>
        <v>#REF!</v>
      </c>
      <c r="AA686" s="94" t="e" cm="1">
        <f t="array" ref="AA686">+_xlfn.XLOOKUP(Contrato[[#This Row],[CONTRATO]],#REF!,#REF!,0,0)</f>
        <v>#REF!</v>
      </c>
      <c r="AB686" s="95" t="e">
        <f>+LEFT(_xlfn.XLOOKUP(#REF!,#REF!,#REF!,"",0),10)</f>
        <v>#REF!</v>
      </c>
      <c r="AC686" s="96" t="e" cm="1">
        <f t="array" ref="AC686">+_xlfn.XLOOKUP(Contrato[[#This Row],[CONTRATO]],#REF!,#REF!,0)</f>
        <v>#REF!</v>
      </c>
      <c r="AD686" s="132" t="e" cm="1">
        <f t="array" ref="AD686">+_xlfn.XLOOKUP(Contrato[[#This Row],[CONTRATO]],#REF!,#REF!,0)</f>
        <v>#REF!</v>
      </c>
      <c r="AE686" s="97"/>
      <c r="AF686" s="78" t="s">
        <v>2925</v>
      </c>
    </row>
    <row r="687" spans="1:32" ht="35.25" customHeight="1" x14ac:dyDescent="0.3">
      <c r="A687" s="74">
        <v>688</v>
      </c>
      <c r="B687" s="73">
        <v>634</v>
      </c>
      <c r="C687" s="76" t="s">
        <v>1016</v>
      </c>
      <c r="D687" s="77" t="s">
        <v>1801</v>
      </c>
      <c r="E687" s="78" t="s">
        <v>903</v>
      </c>
      <c r="F687" s="77" t="s">
        <v>909</v>
      </c>
      <c r="G687" s="79" t="s">
        <v>2994</v>
      </c>
      <c r="H687" s="80">
        <v>1037666106</v>
      </c>
      <c r="I687" s="81">
        <v>7884400</v>
      </c>
      <c r="J687" s="81">
        <v>36665734</v>
      </c>
      <c r="K687" s="129" t="s">
        <v>2947</v>
      </c>
      <c r="L687" s="82" t="s">
        <v>1776</v>
      </c>
      <c r="M687" s="83" t="s">
        <v>1750</v>
      </c>
      <c r="N687" s="138" t="e" cm="1">
        <f t="array" ref="N687">_xlfn.XLOOKUP(Contrato[[#This Row],[SUPERVISOR TITULAR]],#REF!,#REF!,"",0)</f>
        <v>#REF!</v>
      </c>
      <c r="O687" s="83" t="s">
        <v>1978</v>
      </c>
      <c r="P687" s="84" t="e" cm="1">
        <f t="array" ref="P687">_xlfn.XLOOKUP(Contrato[[#This Row],[SUPERVISOR SUPLENTE ]],#REF!,#REF!,"",0)</f>
        <v>#REF!</v>
      </c>
      <c r="Q687" s="85">
        <v>769</v>
      </c>
      <c r="R687" s="86" t="e">
        <f>IF(Contrato[[#This Row],[CDP]]="", "", _xlfn.LET(_xlpm.resultado, _xlfn.XLOOKUP(Contrato[[#This Row],[CDP]],#REF!,#REF!, "", 0), IF(_xlpm.resultado=0, "", _xlpm.resultado)))</f>
        <v>#REF!</v>
      </c>
      <c r="S687" s="87" t="e">
        <f>SUMIF(#REF!,Contrato[[#This Row],[CDP]],#REF!)</f>
        <v>#REF!</v>
      </c>
      <c r="T687" s="88" t="e" cm="1">
        <f t="array" ref="T687">_xlfn.XLOOKUP(Contrato[[#This Row],[CDP]],#REF!,#REF!,_xlfn.XLOOKUP(Contrato[[#This Row],[CDP]],#REF!,#REF!,"",0),0)</f>
        <v>#REF!</v>
      </c>
      <c r="U687" s="89" t="e" cm="1">
        <f t="array" ref="U687">+_xlfn.XLOOKUP(Contrato[[#This Row],[RCP]],#REF!,#REF!,"",0)</f>
        <v>#REF!</v>
      </c>
      <c r="V687" s="90" t="e">
        <f>SUMIF(#REF!,Contrato[[#This Row],[RCP]],#REF!)</f>
        <v>#REF!</v>
      </c>
      <c r="W687" s="91">
        <v>46268</v>
      </c>
      <c r="X687" s="92" t="e" cm="1">
        <f t="array" ref="X687">+_xlfn.XLOOKUP(Contrato[[#This Row],[CONTRATO]],#REF!,#REF!,0)</f>
        <v>#REF!</v>
      </c>
      <c r="Y687" s="91" t="s">
        <v>1935</v>
      </c>
      <c r="Z687" s="93" t="e">
        <f>+LEFT(_xlfn.XLOOKUP(#REF!,#REF!,#REF!,"",0),10)</f>
        <v>#REF!</v>
      </c>
      <c r="AA687" s="94" t="e" cm="1">
        <f t="array" ref="AA687">+_xlfn.XLOOKUP(Contrato[[#This Row],[CONTRATO]],#REF!,#REF!,0,0)</f>
        <v>#REF!</v>
      </c>
      <c r="AB687" s="95" t="e">
        <f>+LEFT(_xlfn.XLOOKUP(#REF!,#REF!,#REF!,"",0),10)</f>
        <v>#REF!</v>
      </c>
      <c r="AC687" s="96" t="e" cm="1">
        <f t="array" ref="AC687">+_xlfn.XLOOKUP(Contrato[[#This Row],[CONTRATO]],#REF!,#REF!,0)</f>
        <v>#REF!</v>
      </c>
      <c r="AD687" s="132" t="e" cm="1">
        <f t="array" ref="AD687">+_xlfn.XLOOKUP(Contrato[[#This Row],[CONTRATO]],#REF!,#REF!,0)</f>
        <v>#REF!</v>
      </c>
      <c r="AE687" s="97"/>
      <c r="AF687" s="78" t="s">
        <v>2925</v>
      </c>
    </row>
    <row r="688" spans="1:32" ht="35.25" customHeight="1" x14ac:dyDescent="0.3">
      <c r="A688" s="74">
        <v>793</v>
      </c>
      <c r="B688" s="73">
        <v>635</v>
      </c>
      <c r="C688" s="76" t="s">
        <v>1021</v>
      </c>
      <c r="D688" s="77" t="s">
        <v>1801</v>
      </c>
      <c r="E688" s="78" t="s">
        <v>903</v>
      </c>
      <c r="F688" s="77" t="s">
        <v>909</v>
      </c>
      <c r="G688" s="79" t="s">
        <v>2441</v>
      </c>
      <c r="H688" s="80">
        <v>71186331</v>
      </c>
      <c r="I688" s="81">
        <v>7884400</v>
      </c>
      <c r="J688" s="81">
        <v>34165734</v>
      </c>
      <c r="K688" s="74"/>
      <c r="L688" s="82" t="s">
        <v>1776</v>
      </c>
      <c r="M688" s="83" t="s">
        <v>1978</v>
      </c>
      <c r="N688" s="138" t="e" cm="1">
        <f t="array" ref="N688">_xlfn.XLOOKUP(Contrato[[#This Row],[SUPERVISOR TITULAR]],#REF!,#REF!,"",0)</f>
        <v>#REF!</v>
      </c>
      <c r="O688" s="83" t="s">
        <v>2450</v>
      </c>
      <c r="P688" s="84" t="e" cm="1">
        <f t="array" ref="P688">_xlfn.XLOOKUP(Contrato[[#This Row],[SUPERVISOR SUPLENTE ]],#REF!,#REF!,"",0)</f>
        <v>#REF!</v>
      </c>
      <c r="Q688" s="85">
        <v>886</v>
      </c>
      <c r="R688" s="86" t="e">
        <f>IF(Contrato[[#This Row],[CDP]]="", "", _xlfn.LET(_xlpm.resultado, _xlfn.XLOOKUP(Contrato[[#This Row],[CDP]],#REF!,#REF!, "", 0), IF(_xlpm.resultado=0, "", _xlpm.resultado)))</f>
        <v>#REF!</v>
      </c>
      <c r="S688" s="87" t="e">
        <f>SUMIF(#REF!,Contrato[[#This Row],[CDP]],#REF!)</f>
        <v>#REF!</v>
      </c>
      <c r="T688" s="88" t="e" cm="1">
        <f t="array" ref="T688">_xlfn.XLOOKUP(Contrato[[#This Row],[CDP]],#REF!,#REF!,_xlfn.XLOOKUP(Contrato[[#This Row],[CDP]],#REF!,#REF!,"",0),0)</f>
        <v>#REF!</v>
      </c>
      <c r="U688" s="89" t="e" cm="1">
        <f t="array" ref="U688">+_xlfn.XLOOKUP(Contrato[[#This Row],[RCP]],#REF!,#REF!,"",0)</f>
        <v>#REF!</v>
      </c>
      <c r="V688" s="90" t="e">
        <f>SUMIF(#REF!,Contrato[[#This Row],[RCP]],#REF!)</f>
        <v>#REF!</v>
      </c>
      <c r="W688" s="91">
        <v>46263</v>
      </c>
      <c r="X688" s="92" t="e" cm="1">
        <f t="array" ref="X688">+_xlfn.XLOOKUP(Contrato[[#This Row],[CONTRATO]],#REF!,#REF!,0)</f>
        <v>#REF!</v>
      </c>
      <c r="Y688" s="91" t="s">
        <v>1935</v>
      </c>
      <c r="Z688" s="93" t="e">
        <f>+LEFT(_xlfn.XLOOKUP(#REF!,#REF!,#REF!,"",0),10)</f>
        <v>#REF!</v>
      </c>
      <c r="AA688" s="94" t="e" cm="1">
        <f t="array" ref="AA688">+_xlfn.XLOOKUP(Contrato[[#This Row],[CONTRATO]],#REF!,#REF!,0,0)</f>
        <v>#REF!</v>
      </c>
      <c r="AB688" s="95" t="e">
        <f>+LEFT(_xlfn.XLOOKUP(#REF!,#REF!,#REF!,"",0),10)</f>
        <v>#REF!</v>
      </c>
      <c r="AC688" s="96" t="e" cm="1">
        <f t="array" ref="AC688">+_xlfn.XLOOKUP(Contrato[[#This Row],[CONTRATO]],#REF!,#REF!,0)</f>
        <v>#REF!</v>
      </c>
      <c r="AD688" s="132" t="e" cm="1">
        <f t="array" ref="AD688">+_xlfn.XLOOKUP(Contrato[[#This Row],[CONTRATO]],#REF!,#REF!,0)</f>
        <v>#REF!</v>
      </c>
      <c r="AE688" s="97"/>
      <c r="AF688" s="78" t="s">
        <v>2925</v>
      </c>
    </row>
    <row r="689" spans="1:32" ht="35.25" customHeight="1" x14ac:dyDescent="0.3">
      <c r="A689" s="74">
        <v>695</v>
      </c>
      <c r="B689" s="73">
        <v>636</v>
      </c>
      <c r="C689" s="76" t="s">
        <v>1016</v>
      </c>
      <c r="D689" s="77" t="s">
        <v>1801</v>
      </c>
      <c r="E689" s="78" t="s">
        <v>903</v>
      </c>
      <c r="F689" s="77" t="s">
        <v>909</v>
      </c>
      <c r="G689" s="79" t="s">
        <v>2995</v>
      </c>
      <c r="H689" s="80">
        <v>1063181569</v>
      </c>
      <c r="I689" s="81">
        <v>7884400</v>
      </c>
      <c r="J689" s="81">
        <v>36665734</v>
      </c>
      <c r="K689" s="129" t="s">
        <v>2947</v>
      </c>
      <c r="L689" s="82" t="s">
        <v>1776</v>
      </c>
      <c r="M689" s="83" t="s">
        <v>2838</v>
      </c>
      <c r="N689" s="138" t="e" cm="1">
        <f t="array" ref="N689">_xlfn.XLOOKUP(Contrato[[#This Row],[SUPERVISOR TITULAR]],#REF!,#REF!,"",0)</f>
        <v>#REF!</v>
      </c>
      <c r="O689" s="83" t="s">
        <v>1978</v>
      </c>
      <c r="P689" s="84" t="e" cm="1">
        <f t="array" ref="P689">_xlfn.XLOOKUP(Contrato[[#This Row],[SUPERVISOR SUPLENTE ]],#REF!,#REF!,"",0)</f>
        <v>#REF!</v>
      </c>
      <c r="Q689" s="85">
        <v>776</v>
      </c>
      <c r="R689" s="86" t="e">
        <f>IF(Contrato[[#This Row],[CDP]]="", "", _xlfn.LET(_xlpm.resultado, _xlfn.XLOOKUP(Contrato[[#This Row],[CDP]],#REF!,#REF!, "", 0), IF(_xlpm.resultado=0, "", _xlpm.resultado)))</f>
        <v>#REF!</v>
      </c>
      <c r="S689" s="87" t="e">
        <f>SUMIF(#REF!,Contrato[[#This Row],[CDP]],#REF!)</f>
        <v>#REF!</v>
      </c>
      <c r="T689" s="88" t="e" cm="1">
        <f t="array" ref="T689">_xlfn.XLOOKUP(Contrato[[#This Row],[CDP]],#REF!,#REF!,_xlfn.XLOOKUP(Contrato[[#This Row],[CDP]],#REF!,#REF!,"",0),0)</f>
        <v>#REF!</v>
      </c>
      <c r="U689" s="89" t="e" cm="1">
        <f t="array" ref="U689">+_xlfn.XLOOKUP(Contrato[[#This Row],[RCP]],#REF!,#REF!,"",0)</f>
        <v>#REF!</v>
      </c>
      <c r="V689" s="90" t="e">
        <f>SUMIF(#REF!,Contrato[[#This Row],[RCP]],#REF!)</f>
        <v>#REF!</v>
      </c>
      <c r="W689" s="91">
        <v>46267</v>
      </c>
      <c r="X689" s="92" t="e" cm="1">
        <f t="array" ref="X689">+_xlfn.XLOOKUP(Contrato[[#This Row],[CONTRATO]],#REF!,#REF!,0)</f>
        <v>#REF!</v>
      </c>
      <c r="Y689" s="91" t="s">
        <v>1935</v>
      </c>
      <c r="Z689" s="93" t="e">
        <f>+LEFT(_xlfn.XLOOKUP(#REF!,#REF!,#REF!,"",0),10)</f>
        <v>#REF!</v>
      </c>
      <c r="AA689" s="94" t="e" cm="1">
        <f t="array" ref="AA689">+_xlfn.XLOOKUP(Contrato[[#This Row],[CONTRATO]],#REF!,#REF!,0,0)</f>
        <v>#REF!</v>
      </c>
      <c r="AB689" s="95" t="e">
        <f>+LEFT(_xlfn.XLOOKUP(#REF!,#REF!,#REF!,"",0),10)</f>
        <v>#REF!</v>
      </c>
      <c r="AC689" s="96" t="e" cm="1">
        <f t="array" ref="AC689">+_xlfn.XLOOKUP(Contrato[[#This Row],[CONTRATO]],#REF!,#REF!,0)</f>
        <v>#REF!</v>
      </c>
      <c r="AD689" s="132" t="e" cm="1">
        <f t="array" ref="AD689">+_xlfn.XLOOKUP(Contrato[[#This Row],[CONTRATO]],#REF!,#REF!,0)</f>
        <v>#REF!</v>
      </c>
      <c r="AE689" s="97"/>
      <c r="AF689" s="78" t="s">
        <v>2925</v>
      </c>
    </row>
    <row r="690" spans="1:32" ht="35.25" customHeight="1" x14ac:dyDescent="0.3">
      <c r="A690" s="74">
        <v>711</v>
      </c>
      <c r="B690" s="73">
        <v>637</v>
      </c>
      <c r="C690" s="76" t="s">
        <v>1021</v>
      </c>
      <c r="D690" s="77" t="s">
        <v>1801</v>
      </c>
      <c r="E690" s="78" t="s">
        <v>903</v>
      </c>
      <c r="F690" s="77" t="s">
        <v>909</v>
      </c>
      <c r="G690" s="79" t="s">
        <v>2996</v>
      </c>
      <c r="H690" s="80">
        <v>1001014729</v>
      </c>
      <c r="I690" s="81">
        <v>7884400</v>
      </c>
      <c r="J690" s="81">
        <v>34165734</v>
      </c>
      <c r="K690" s="74"/>
      <c r="L690" s="82" t="s">
        <v>1776</v>
      </c>
      <c r="M690" s="83" t="s">
        <v>1978</v>
      </c>
      <c r="N690" s="138" t="e" cm="1">
        <f t="array" ref="N690">_xlfn.XLOOKUP(Contrato[[#This Row],[SUPERVISOR TITULAR]],#REF!,#REF!,"",0)</f>
        <v>#REF!</v>
      </c>
      <c r="O690" s="83" t="s">
        <v>2450</v>
      </c>
      <c r="P690" s="84" t="e" cm="1">
        <f t="array" ref="P690">_xlfn.XLOOKUP(Contrato[[#This Row],[SUPERVISOR SUPLENTE ]],#REF!,#REF!,"",0)</f>
        <v>#REF!</v>
      </c>
      <c r="Q690" s="85">
        <v>795</v>
      </c>
      <c r="R690" s="86" t="e">
        <f>IF(Contrato[[#This Row],[CDP]]="", "", _xlfn.LET(_xlpm.resultado, _xlfn.XLOOKUP(Contrato[[#This Row],[CDP]],#REF!,#REF!, "", 0), IF(_xlpm.resultado=0, "", _xlpm.resultado)))</f>
        <v>#REF!</v>
      </c>
      <c r="S690" s="87" t="e">
        <f>SUMIF(#REF!,Contrato[[#This Row],[CDP]],#REF!)</f>
        <v>#REF!</v>
      </c>
      <c r="T690" s="88" t="e" cm="1">
        <f t="array" ref="T690">_xlfn.XLOOKUP(Contrato[[#This Row],[CDP]],#REF!,#REF!,_xlfn.XLOOKUP(Contrato[[#This Row],[CDP]],#REF!,#REF!,"",0),0)</f>
        <v>#REF!</v>
      </c>
      <c r="U690" s="89" t="e" cm="1">
        <f t="array" ref="U690">+_xlfn.XLOOKUP(Contrato[[#This Row],[RCP]],#REF!,#REF!,"",0)</f>
        <v>#REF!</v>
      </c>
      <c r="V690" s="90" t="e">
        <f>SUMIF(#REF!,Contrato[[#This Row],[RCP]],#REF!)</f>
        <v>#REF!</v>
      </c>
      <c r="W690" s="91">
        <v>46267</v>
      </c>
      <c r="X690" s="92" t="e" cm="1">
        <f t="array" ref="X690">+_xlfn.XLOOKUP(Contrato[[#This Row],[CONTRATO]],#REF!,#REF!,0)</f>
        <v>#REF!</v>
      </c>
      <c r="Y690" s="91" t="s">
        <v>1935</v>
      </c>
      <c r="Z690" s="93" t="e">
        <f>+LEFT(_xlfn.XLOOKUP(#REF!,#REF!,#REF!,"",0),10)</f>
        <v>#REF!</v>
      </c>
      <c r="AA690" s="94" t="e" cm="1">
        <f t="array" ref="AA690">+_xlfn.XLOOKUP(Contrato[[#This Row],[CONTRATO]],#REF!,#REF!,0,0)</f>
        <v>#REF!</v>
      </c>
      <c r="AB690" s="95" t="e">
        <f>+LEFT(_xlfn.XLOOKUP(#REF!,#REF!,#REF!,"",0),10)</f>
        <v>#REF!</v>
      </c>
      <c r="AC690" s="96" t="e" cm="1">
        <f t="array" ref="AC690">+_xlfn.XLOOKUP(Contrato[[#This Row],[CONTRATO]],#REF!,#REF!,0)</f>
        <v>#REF!</v>
      </c>
      <c r="AD690" s="132" t="e" cm="1">
        <f t="array" ref="AD690">+_xlfn.XLOOKUP(Contrato[[#This Row],[CONTRATO]],#REF!,#REF!,0)</f>
        <v>#REF!</v>
      </c>
      <c r="AE690" s="97"/>
      <c r="AF690" s="78" t="s">
        <v>2925</v>
      </c>
    </row>
    <row r="691" spans="1:32" ht="35.25" customHeight="1" x14ac:dyDescent="0.3">
      <c r="A691" s="74">
        <v>647</v>
      </c>
      <c r="B691" s="75">
        <v>638</v>
      </c>
      <c r="C691" s="76" t="s">
        <v>919</v>
      </c>
      <c r="D691" s="77" t="s">
        <v>0</v>
      </c>
      <c r="E691" s="78" t="s">
        <v>903</v>
      </c>
      <c r="F691" s="77" t="s">
        <v>909</v>
      </c>
      <c r="G691" s="79" t="s">
        <v>2997</v>
      </c>
      <c r="H691" s="80">
        <v>1036959029</v>
      </c>
      <c r="I691" s="81">
        <v>5017400</v>
      </c>
      <c r="J691" s="81">
        <v>21407573</v>
      </c>
      <c r="K691" s="74"/>
      <c r="L691" s="82" t="s">
        <v>1755</v>
      </c>
      <c r="M691" s="83" t="s">
        <v>1739</v>
      </c>
      <c r="N691" s="138" t="e" cm="1">
        <f t="array" ref="N691">_xlfn.XLOOKUP(Contrato[[#This Row],[SUPERVISOR TITULAR]],#REF!,#REF!,"",0)</f>
        <v>#REF!</v>
      </c>
      <c r="O691" s="83" t="s">
        <v>1740</v>
      </c>
      <c r="P691" s="84" t="e" cm="1">
        <f t="array" ref="P691">_xlfn.XLOOKUP(Contrato[[#This Row],[SUPERVISOR SUPLENTE ]],#REF!,#REF!,"",0)</f>
        <v>#REF!</v>
      </c>
      <c r="Q691" s="85">
        <v>946</v>
      </c>
      <c r="R691" s="86" t="e">
        <f>IF(Contrato[[#This Row],[CDP]]="", "", _xlfn.LET(_xlpm.resultado, _xlfn.XLOOKUP(Contrato[[#This Row],[CDP]],#REF!,#REF!, "", 0), IF(_xlpm.resultado=0, "", _xlpm.resultado)))</f>
        <v>#REF!</v>
      </c>
      <c r="S691" s="87" t="e">
        <f>SUMIF(#REF!,Contrato[[#This Row],[CDP]],#REF!)</f>
        <v>#REF!</v>
      </c>
      <c r="T691" s="88" t="e" cm="1">
        <f t="array" ref="T691">_xlfn.XLOOKUP(Contrato[[#This Row],[CDP]],#REF!,#REF!,_xlfn.XLOOKUP(Contrato[[#This Row],[CDP]],#REF!,#REF!,"",0),0)</f>
        <v>#REF!</v>
      </c>
      <c r="U691" s="89" t="e" cm="1">
        <f t="array" ref="U691">+_xlfn.XLOOKUP(Contrato[[#This Row],[RCP]],#REF!,#REF!,"",0)</f>
        <v>#REF!</v>
      </c>
      <c r="V691" s="90" t="e">
        <f>SUMIF(#REF!,Contrato[[#This Row],[RCP]],#REF!)</f>
        <v>#REF!</v>
      </c>
      <c r="W691" s="91">
        <v>46268</v>
      </c>
      <c r="X691" s="92" t="e" cm="1">
        <f t="array" ref="X691">+_xlfn.XLOOKUP(Contrato[[#This Row],[CONTRATO]],#REF!,#REF!,0)</f>
        <v>#REF!</v>
      </c>
      <c r="Y691" s="91" t="s">
        <v>1935</v>
      </c>
      <c r="Z691" s="93" t="e">
        <f>+LEFT(_xlfn.XLOOKUP(#REF!,#REF!,#REF!,"",0),10)</f>
        <v>#REF!</v>
      </c>
      <c r="AA691" s="94" t="e" cm="1">
        <f t="array" ref="AA691">+_xlfn.XLOOKUP(Contrato[[#This Row],[CONTRATO]],#REF!,#REF!,0,0)</f>
        <v>#REF!</v>
      </c>
      <c r="AB691" s="95" t="e">
        <f>+LEFT(_xlfn.XLOOKUP(#REF!,#REF!,#REF!,"",0),10)</f>
        <v>#REF!</v>
      </c>
      <c r="AC691" s="96" t="e" cm="1">
        <f t="array" ref="AC691">+_xlfn.XLOOKUP(Contrato[[#This Row],[CONTRATO]],#REF!,#REF!,0)</f>
        <v>#REF!</v>
      </c>
      <c r="AD691" s="132" t="e" cm="1">
        <f t="array" ref="AD691">+_xlfn.XLOOKUP(Contrato[[#This Row],[CONTRATO]],#REF!,#REF!,0)</f>
        <v>#REF!</v>
      </c>
      <c r="AE691" s="97"/>
      <c r="AF691" s="78" t="s">
        <v>2975</v>
      </c>
    </row>
    <row r="692" spans="1:32" ht="35.25" customHeight="1" x14ac:dyDescent="0.3">
      <c r="A692" s="74">
        <v>545</v>
      </c>
      <c r="B692" s="75">
        <v>639</v>
      </c>
      <c r="C692" s="76" t="s">
        <v>1372</v>
      </c>
      <c r="D692" s="77" t="s">
        <v>1753</v>
      </c>
      <c r="E692" s="78" t="s">
        <v>903</v>
      </c>
      <c r="F692" s="77" t="s">
        <v>889</v>
      </c>
      <c r="G692" s="79" t="s">
        <v>2642</v>
      </c>
      <c r="H692" s="80">
        <v>900296034</v>
      </c>
      <c r="I692" s="81">
        <v>0</v>
      </c>
      <c r="J692" s="81">
        <v>346012654</v>
      </c>
      <c r="K692" s="74"/>
      <c r="L692" s="82" t="s">
        <v>1755</v>
      </c>
      <c r="M692" s="83" t="s">
        <v>1798</v>
      </c>
      <c r="N692" s="138" t="e" cm="1">
        <f t="array" ref="N692">_xlfn.XLOOKUP(Contrato[[#This Row],[SUPERVISOR TITULAR]],#REF!,#REF!,"",0)</f>
        <v>#REF!</v>
      </c>
      <c r="O692" s="83" t="s">
        <v>1899</v>
      </c>
      <c r="P692" s="84" t="e" cm="1">
        <f t="array" ref="P692">_xlfn.XLOOKUP(Contrato[[#This Row],[SUPERVISOR SUPLENTE ]],#REF!,#REF!,"",0)</f>
        <v>#REF!</v>
      </c>
      <c r="Q692" s="85">
        <v>948</v>
      </c>
      <c r="R692" s="86" t="e">
        <f>IF(Contrato[[#This Row],[CDP]]="", "", _xlfn.LET(_xlpm.resultado, _xlfn.XLOOKUP(Contrato[[#This Row],[CDP]],#REF!,#REF!, "", 0), IF(_xlpm.resultado=0, "", _xlpm.resultado)))</f>
        <v>#REF!</v>
      </c>
      <c r="S692" s="87" t="e">
        <f>SUMIF(#REF!,Contrato[[#This Row],[CDP]],#REF!)</f>
        <v>#REF!</v>
      </c>
      <c r="T692" s="88" t="e" cm="1">
        <f t="array" ref="T692">_xlfn.XLOOKUP(Contrato[[#This Row],[CDP]],#REF!,#REF!,_xlfn.XLOOKUP(Contrato[[#This Row],[CDP]],#REF!,#REF!,"",0),0)</f>
        <v>#REF!</v>
      </c>
      <c r="U692" s="89" t="e" cm="1">
        <f t="array" ref="U692">+_xlfn.XLOOKUP(Contrato[[#This Row],[RCP]],#REF!,#REF!,"",0)</f>
        <v>#REF!</v>
      </c>
      <c r="V692" s="90" t="e">
        <f>SUMIF(#REF!,Contrato[[#This Row],[RCP]],#REF!)</f>
        <v>#REF!</v>
      </c>
      <c r="W692" s="91">
        <v>46269</v>
      </c>
      <c r="X692" s="92" t="e" cm="1">
        <f t="array" ref="X692">+_xlfn.XLOOKUP(Contrato[[#This Row],[CONTRATO]],#REF!,#REF!,0)</f>
        <v>#REF!</v>
      </c>
      <c r="Y692" s="91">
        <v>46273</v>
      </c>
      <c r="Z692" s="93" t="e">
        <f>+LEFT(_xlfn.XLOOKUP(#REF!,#REF!,#REF!,"",0),10)</f>
        <v>#REF!</v>
      </c>
      <c r="AA692" s="94" t="e" cm="1">
        <f t="array" ref="AA692">+_xlfn.XLOOKUP(Contrato[[#This Row],[CONTRATO]],#REF!,#REF!,0,0)</f>
        <v>#REF!</v>
      </c>
      <c r="AB692" s="95" t="e">
        <f>+LEFT(_xlfn.XLOOKUP(#REF!,#REF!,#REF!,"",0),10)</f>
        <v>#REF!</v>
      </c>
      <c r="AC692" s="96" t="e" cm="1">
        <f t="array" ref="AC692">+_xlfn.XLOOKUP(Contrato[[#This Row],[CONTRATO]],#REF!,#REF!,0)</f>
        <v>#REF!</v>
      </c>
      <c r="AD692" s="132" t="e" cm="1">
        <f t="array" ref="AD692">+_xlfn.XLOOKUP(Contrato[[#This Row],[CONTRATO]],#REF!,#REF!,0)</f>
        <v>#REF!</v>
      </c>
      <c r="AE692" s="97"/>
      <c r="AF692" s="78" t="s">
        <v>1805</v>
      </c>
    </row>
    <row r="693" spans="1:32" ht="35.25" customHeight="1" x14ac:dyDescent="0.3">
      <c r="A693" s="74">
        <v>712</v>
      </c>
      <c r="B693" s="75">
        <v>640</v>
      </c>
      <c r="C693" s="76" t="s">
        <v>1017</v>
      </c>
      <c r="D693" s="77" t="s">
        <v>1801</v>
      </c>
      <c r="E693" s="78" t="s">
        <v>903</v>
      </c>
      <c r="F693" s="77" t="s">
        <v>909</v>
      </c>
      <c r="G693" s="79" t="s">
        <v>2505</v>
      </c>
      <c r="H693" s="80">
        <v>1001137933</v>
      </c>
      <c r="I693" s="81">
        <v>7884400</v>
      </c>
      <c r="J693" s="81">
        <v>33640107</v>
      </c>
      <c r="K693" s="74"/>
      <c r="L693" s="82" t="s">
        <v>1755</v>
      </c>
      <c r="M693" s="83" t="s">
        <v>2838</v>
      </c>
      <c r="N693" s="138" t="e" cm="1">
        <f t="array" ref="N693">_xlfn.XLOOKUP(Contrato[[#This Row],[SUPERVISOR TITULAR]],#REF!,#REF!,"",0)</f>
        <v>#REF!</v>
      </c>
      <c r="O693" s="83" t="s">
        <v>1750</v>
      </c>
      <c r="P693" s="84" t="e" cm="1">
        <f t="array" ref="P693">_xlfn.XLOOKUP(Contrato[[#This Row],[SUPERVISOR SUPLENTE ]],#REF!,#REF!,"",0)</f>
        <v>#REF!</v>
      </c>
      <c r="Q693" s="85">
        <v>792</v>
      </c>
      <c r="R693" s="86" t="e">
        <f>IF(Contrato[[#This Row],[CDP]]="", "", _xlfn.LET(_xlpm.resultado, _xlfn.XLOOKUP(Contrato[[#This Row],[CDP]],#REF!,#REF!, "", 0), IF(_xlpm.resultado=0, "", _xlpm.resultado)))</f>
        <v>#REF!</v>
      </c>
      <c r="S693" s="87" t="e">
        <f>SUMIF(#REF!,Contrato[[#This Row],[CDP]],#REF!)</f>
        <v>#REF!</v>
      </c>
      <c r="T693" s="88" t="e" cm="1">
        <f t="array" ref="T693">_xlfn.XLOOKUP(Contrato[[#This Row],[CDP]],#REF!,#REF!,_xlfn.XLOOKUP(Contrato[[#This Row],[CDP]],#REF!,#REF!,"",0),0)</f>
        <v>#REF!</v>
      </c>
      <c r="U693" s="89" t="e" cm="1">
        <f t="array" ref="U693">+_xlfn.XLOOKUP(Contrato[[#This Row],[RCP]],#REF!,#REF!,"",0)</f>
        <v>#REF!</v>
      </c>
      <c r="V693" s="90" t="e">
        <f>SUMIF(#REF!,Contrato[[#This Row],[RCP]],#REF!)</f>
        <v>#REF!</v>
      </c>
      <c r="W693" s="91">
        <v>46266</v>
      </c>
      <c r="X693" s="92" t="e" cm="1">
        <f t="array" ref="X693">+_xlfn.XLOOKUP(Contrato[[#This Row],[CONTRATO]],#REF!,#REF!,0)</f>
        <v>#REF!</v>
      </c>
      <c r="Y693" s="91" t="s">
        <v>1935</v>
      </c>
      <c r="Z693" s="93" t="e">
        <f>+LEFT(_xlfn.XLOOKUP(#REF!,#REF!,#REF!,"",0),10)</f>
        <v>#REF!</v>
      </c>
      <c r="AA693" s="94" t="e" cm="1">
        <f t="array" ref="AA693">+_xlfn.XLOOKUP(Contrato[[#This Row],[CONTRATO]],#REF!,#REF!,0,0)</f>
        <v>#REF!</v>
      </c>
      <c r="AB693" s="95" t="e">
        <f>+LEFT(_xlfn.XLOOKUP(#REF!,#REF!,#REF!,"",0),10)</f>
        <v>#REF!</v>
      </c>
      <c r="AC693" s="96" t="e" cm="1">
        <f t="array" ref="AC693">+_xlfn.XLOOKUP(Contrato[[#This Row],[CONTRATO]],#REF!,#REF!,0)</f>
        <v>#REF!</v>
      </c>
      <c r="AD693" s="132" t="e" cm="1">
        <f t="array" ref="AD693">+_xlfn.XLOOKUP(Contrato[[#This Row],[CONTRATO]],#REF!,#REF!,0)</f>
        <v>#REF!</v>
      </c>
      <c r="AE693" s="97"/>
      <c r="AF693" s="78" t="s">
        <v>2975</v>
      </c>
    </row>
    <row r="694" spans="1:32" ht="35.25" customHeight="1" x14ac:dyDescent="0.3">
      <c r="A694" s="74">
        <v>693</v>
      </c>
      <c r="B694" s="75">
        <v>641</v>
      </c>
      <c r="C694" s="76" t="s">
        <v>1016</v>
      </c>
      <c r="D694" s="77" t="s">
        <v>1801</v>
      </c>
      <c r="E694" s="78" t="s">
        <v>903</v>
      </c>
      <c r="F694" s="77" t="s">
        <v>909</v>
      </c>
      <c r="G694" s="79" t="s">
        <v>2448</v>
      </c>
      <c r="H694" s="80">
        <v>70698566</v>
      </c>
      <c r="I694" s="81">
        <v>7884400</v>
      </c>
      <c r="J694" s="81">
        <v>34037600</v>
      </c>
      <c r="K694" s="129" t="s">
        <v>2947</v>
      </c>
      <c r="L694" s="82" t="s">
        <v>1755</v>
      </c>
      <c r="M694" s="83" t="s">
        <v>2450</v>
      </c>
      <c r="N694" s="138" t="e" cm="1">
        <f t="array" ref="N694">_xlfn.XLOOKUP(Contrato[[#This Row],[SUPERVISOR TITULAR]],#REF!,#REF!,"",0)</f>
        <v>#REF!</v>
      </c>
      <c r="O694" s="83" t="s">
        <v>1978</v>
      </c>
      <c r="P694" s="84" t="e" cm="1">
        <f t="array" ref="P694">_xlfn.XLOOKUP(Contrato[[#This Row],[SUPERVISOR SUPLENTE ]],#REF!,#REF!,"",0)</f>
        <v>#REF!</v>
      </c>
      <c r="Q694" s="85">
        <v>774</v>
      </c>
      <c r="R694" s="86" t="e">
        <f>IF(Contrato[[#This Row],[CDP]]="", "", _xlfn.LET(_xlpm.resultado, _xlfn.XLOOKUP(Contrato[[#This Row],[CDP]],#REF!,#REF!, "", 0), IF(_xlpm.resultado=0, "", _xlpm.resultado)))</f>
        <v>#REF!</v>
      </c>
      <c r="S694" s="87" t="e">
        <f>SUMIF(#REF!,Contrato[[#This Row],[CDP]],#REF!)</f>
        <v>#REF!</v>
      </c>
      <c r="T694" s="88" t="e" cm="1">
        <f t="array" ref="T694">_xlfn.XLOOKUP(Contrato[[#This Row],[CDP]],#REF!,#REF!,_xlfn.XLOOKUP(Contrato[[#This Row],[CDP]],#REF!,#REF!,"",0),0)</f>
        <v>#REF!</v>
      </c>
      <c r="U694" s="89" t="e" cm="1">
        <f t="array" ref="U694">+_xlfn.XLOOKUP(Contrato[[#This Row],[RCP]],#REF!,#REF!,"",0)</f>
        <v>#REF!</v>
      </c>
      <c r="V694" s="90" t="e">
        <f>SUMIF(#REF!,Contrato[[#This Row],[RCP]],#REF!)</f>
        <v>#REF!</v>
      </c>
      <c r="W694" s="91">
        <v>46268</v>
      </c>
      <c r="X694" s="92" t="e" cm="1">
        <f t="array" ref="X694">+_xlfn.XLOOKUP(Contrato[[#This Row],[CONTRATO]],#REF!,#REF!,0)</f>
        <v>#REF!</v>
      </c>
      <c r="Y694" s="91" t="s">
        <v>1935</v>
      </c>
      <c r="Z694" s="93" t="e">
        <f>+LEFT(_xlfn.XLOOKUP(#REF!,#REF!,#REF!,"",0),10)</f>
        <v>#REF!</v>
      </c>
      <c r="AA694" s="94" t="e" cm="1">
        <f t="array" ref="AA694">+_xlfn.XLOOKUP(Contrato[[#This Row],[CONTRATO]],#REF!,#REF!,0,0)</f>
        <v>#REF!</v>
      </c>
      <c r="AB694" s="95" t="e">
        <f>+LEFT(_xlfn.XLOOKUP(#REF!,#REF!,#REF!,"",0),10)</f>
        <v>#REF!</v>
      </c>
      <c r="AC694" s="96" t="e" cm="1">
        <f t="array" ref="AC694">+_xlfn.XLOOKUP(Contrato[[#This Row],[CONTRATO]],#REF!,#REF!,0)</f>
        <v>#REF!</v>
      </c>
      <c r="AD694" s="132" t="e" cm="1">
        <f t="array" ref="AD694">+_xlfn.XLOOKUP(Contrato[[#This Row],[CONTRATO]],#REF!,#REF!,0)</f>
        <v>#REF!</v>
      </c>
      <c r="AE694" s="97"/>
      <c r="AF694" s="78" t="s">
        <v>2626</v>
      </c>
    </row>
    <row r="695" spans="1:32" ht="35.25" customHeight="1" x14ac:dyDescent="0.3">
      <c r="A695" s="74">
        <v>777</v>
      </c>
      <c r="B695" s="75">
        <v>642</v>
      </c>
      <c r="C695" s="76" t="s">
        <v>1499</v>
      </c>
      <c r="D695" s="77" t="s">
        <v>1778</v>
      </c>
      <c r="E695" s="78" t="s">
        <v>903</v>
      </c>
      <c r="F695" s="77" t="s">
        <v>909</v>
      </c>
      <c r="G695" s="79" t="s">
        <v>2998</v>
      </c>
      <c r="H695" s="80">
        <v>15427462</v>
      </c>
      <c r="I695" s="81">
        <v>7884400</v>
      </c>
      <c r="J695" s="81">
        <v>37537600</v>
      </c>
      <c r="K695" s="129" t="s">
        <v>2827</v>
      </c>
      <c r="L695" s="82" t="s">
        <v>1755</v>
      </c>
      <c r="M695" s="83" t="s">
        <v>2346</v>
      </c>
      <c r="N695" s="138" t="e" cm="1">
        <f t="array" ref="N695">_xlfn.XLOOKUP(Contrato[[#This Row],[SUPERVISOR TITULAR]],#REF!,#REF!,"",0)</f>
        <v>#REF!</v>
      </c>
      <c r="O695" s="83" t="s">
        <v>2292</v>
      </c>
      <c r="P695" s="84" t="e" cm="1">
        <f t="array" ref="P695">_xlfn.XLOOKUP(Contrato[[#This Row],[SUPERVISOR SUPLENTE ]],#REF!,#REF!,"",0)</f>
        <v>#REF!</v>
      </c>
      <c r="Q695" s="85">
        <v>897</v>
      </c>
      <c r="R695" s="86" t="e">
        <f>IF(Contrato[[#This Row],[CDP]]="", "", _xlfn.LET(_xlpm.resultado, _xlfn.XLOOKUP(Contrato[[#This Row],[CDP]],#REF!,#REF!, "", 0), IF(_xlpm.resultado=0, "", _xlpm.resultado)))</f>
        <v>#REF!</v>
      </c>
      <c r="S695" s="87" t="e">
        <f>SUMIF(#REF!,Contrato[[#This Row],[CDP]],#REF!)</f>
        <v>#REF!</v>
      </c>
      <c r="T695" s="88" t="e" cm="1">
        <f t="array" ref="T695">_xlfn.XLOOKUP(Contrato[[#This Row],[CDP]],#REF!,#REF!,_xlfn.XLOOKUP(Contrato[[#This Row],[CDP]],#REF!,#REF!,"",0),0)</f>
        <v>#REF!</v>
      </c>
      <c r="U695" s="89" t="e" cm="1">
        <f t="array" ref="U695">+_xlfn.XLOOKUP(Contrato[[#This Row],[RCP]],#REF!,#REF!,"",0)</f>
        <v>#REF!</v>
      </c>
      <c r="V695" s="90" t="e">
        <f>SUMIF(#REF!,Contrato[[#This Row],[RCP]],#REF!)</f>
        <v>#REF!</v>
      </c>
      <c r="W695" s="91">
        <v>46267</v>
      </c>
      <c r="X695" s="92" t="e" cm="1">
        <f t="array" ref="X695">+_xlfn.XLOOKUP(Contrato[[#This Row],[CONTRATO]],#REF!,#REF!,0)</f>
        <v>#REF!</v>
      </c>
      <c r="Y695" s="91" t="s">
        <v>1935</v>
      </c>
      <c r="Z695" s="93" t="e">
        <f>+LEFT(_xlfn.XLOOKUP(#REF!,#REF!,#REF!,"",0),10)</f>
        <v>#REF!</v>
      </c>
      <c r="AA695" s="94" t="e" cm="1">
        <f t="array" ref="AA695">+_xlfn.XLOOKUP(Contrato[[#This Row],[CONTRATO]],#REF!,#REF!,0,0)</f>
        <v>#REF!</v>
      </c>
      <c r="AB695" s="95" t="e">
        <f>+LEFT(_xlfn.XLOOKUP(#REF!,#REF!,#REF!,"",0),10)</f>
        <v>#REF!</v>
      </c>
      <c r="AC695" s="96" t="e" cm="1">
        <f t="array" ref="AC695">+_xlfn.XLOOKUP(Contrato[[#This Row],[CONTRATO]],#REF!,#REF!,0)</f>
        <v>#REF!</v>
      </c>
      <c r="AD695" s="132" t="e" cm="1">
        <f t="array" ref="AD695">+_xlfn.XLOOKUP(Contrato[[#This Row],[CONTRATO]],#REF!,#REF!,0)</f>
        <v>#REF!</v>
      </c>
      <c r="AE695" s="97"/>
      <c r="AF695" s="78" t="s">
        <v>2626</v>
      </c>
    </row>
    <row r="696" spans="1:32" ht="35.25" customHeight="1" x14ac:dyDescent="0.3">
      <c r="A696" s="74">
        <v>799</v>
      </c>
      <c r="B696" s="75">
        <v>643</v>
      </c>
      <c r="C696" s="76" t="s">
        <v>1524</v>
      </c>
      <c r="D696" s="77" t="s">
        <v>1778</v>
      </c>
      <c r="E696" s="78" t="s">
        <v>903</v>
      </c>
      <c r="F696" s="77" t="s">
        <v>1013</v>
      </c>
      <c r="G696" s="79" t="s">
        <v>548</v>
      </c>
      <c r="H696" s="80">
        <v>890983814</v>
      </c>
      <c r="I696" s="81">
        <v>0</v>
      </c>
      <c r="J696" s="81">
        <v>704340375</v>
      </c>
      <c r="K696" s="129" t="s">
        <v>2999</v>
      </c>
      <c r="L696" s="82" t="s">
        <v>1755</v>
      </c>
      <c r="M696" s="83" t="s">
        <v>1997</v>
      </c>
      <c r="N696" s="138" t="e" cm="1">
        <f t="array" ref="N696">_xlfn.XLOOKUP(Contrato[[#This Row],[SUPERVISOR TITULAR]],#REF!,#REF!,"",0)</f>
        <v>#REF!</v>
      </c>
      <c r="O696" s="83" t="s">
        <v>2307</v>
      </c>
      <c r="P696" s="84" t="e" cm="1">
        <f t="array" ref="P696">_xlfn.XLOOKUP(Contrato[[#This Row],[SUPERVISOR SUPLENTE ]],#REF!,#REF!,"",0)</f>
        <v>#REF!</v>
      </c>
      <c r="Q696" s="85">
        <v>921</v>
      </c>
      <c r="R696" s="86" t="e">
        <f>IF(Contrato[[#This Row],[CDP]]="", "", _xlfn.LET(_xlpm.resultado, _xlfn.XLOOKUP(Contrato[[#This Row],[CDP]],#REF!,#REF!, "", 0), IF(_xlpm.resultado=0, "", _xlpm.resultado)))</f>
        <v>#REF!</v>
      </c>
      <c r="S696" s="87" t="e">
        <f>SUMIF(#REF!,Contrato[[#This Row],[CDP]],#REF!)</f>
        <v>#REF!</v>
      </c>
      <c r="T696" s="88" t="e" cm="1">
        <f t="array" ref="T696">_xlfn.XLOOKUP(Contrato[[#This Row],[CDP]],#REF!,#REF!,_xlfn.XLOOKUP(Contrato[[#This Row],[CDP]],#REF!,#REF!,"",0),0)</f>
        <v>#REF!</v>
      </c>
      <c r="U696" s="89" t="e" cm="1">
        <f t="array" ref="U696">+_xlfn.XLOOKUP(Contrato[[#This Row],[RCP]],#REF!,#REF!,"",0)</f>
        <v>#REF!</v>
      </c>
      <c r="V696" s="90" t="e">
        <f>SUMIF(#REF!,Contrato[[#This Row],[RCP]],#REF!)</f>
        <v>#REF!</v>
      </c>
      <c r="W696" s="91">
        <v>46267</v>
      </c>
      <c r="X696" s="92" t="e" cm="1">
        <f t="array" ref="X696">+_xlfn.XLOOKUP(Contrato[[#This Row],[CONTRATO]],#REF!,#REF!,0)</f>
        <v>#REF!</v>
      </c>
      <c r="Y696" s="91">
        <v>46269</v>
      </c>
      <c r="Z696" s="93" t="e">
        <f>+LEFT(_xlfn.XLOOKUP(#REF!,#REF!,#REF!,"",0),10)</f>
        <v>#REF!</v>
      </c>
      <c r="AA696" s="94" t="e" cm="1">
        <f t="array" ref="AA696">+_xlfn.XLOOKUP(Contrato[[#This Row],[CONTRATO]],#REF!,#REF!,0,0)</f>
        <v>#REF!</v>
      </c>
      <c r="AB696" s="95" t="e">
        <f>+LEFT(_xlfn.XLOOKUP(#REF!,#REF!,#REF!,"",0),10)</f>
        <v>#REF!</v>
      </c>
      <c r="AC696" s="96" t="e" cm="1">
        <f t="array" ref="AC696">+_xlfn.XLOOKUP(Contrato[[#This Row],[CONTRATO]],#REF!,#REF!,0)</f>
        <v>#REF!</v>
      </c>
      <c r="AD696" s="132" t="e" cm="1">
        <f t="array" ref="AD696">+_xlfn.XLOOKUP(Contrato[[#This Row],[CONTRATO]],#REF!,#REF!,0)</f>
        <v>#REF!</v>
      </c>
      <c r="AE696" s="97"/>
      <c r="AF696" s="78" t="s">
        <v>2577</v>
      </c>
    </row>
    <row r="697" spans="1:32" ht="35.25" customHeight="1" x14ac:dyDescent="0.3">
      <c r="A697" s="74" t="s">
        <v>812</v>
      </c>
      <c r="B697" s="75">
        <v>644</v>
      </c>
      <c r="C697" s="76" t="s">
        <v>1016</v>
      </c>
      <c r="D697" s="77" t="s">
        <v>1801</v>
      </c>
      <c r="E697" s="78" t="s">
        <v>903</v>
      </c>
      <c r="F697" s="77" t="s">
        <v>909</v>
      </c>
      <c r="G697" s="79" t="s">
        <v>3000</v>
      </c>
      <c r="H697" s="80">
        <v>71646781</v>
      </c>
      <c r="I697" s="81">
        <v>0</v>
      </c>
      <c r="J697" s="81">
        <v>0</v>
      </c>
      <c r="K697" s="129" t="s">
        <v>3001</v>
      </c>
      <c r="L697" s="82"/>
      <c r="M697" s="83"/>
      <c r="N697" s="138" t="e" cm="1">
        <f t="array" ref="N697">_xlfn.XLOOKUP(Contrato[[#This Row],[SUPERVISOR TITULAR]],#REF!,#REF!,"",0)</f>
        <v>#REF!</v>
      </c>
      <c r="O697" s="83"/>
      <c r="P697" s="84" t="e" cm="1">
        <f t="array" ref="P697">_xlfn.XLOOKUP(Contrato[[#This Row],[SUPERVISOR SUPLENTE ]],#REF!,#REF!,"",0)</f>
        <v>#REF!</v>
      </c>
      <c r="Q697" s="85"/>
      <c r="R697" s="86" t="str">
        <f>IF(Contrato[[#This Row],[CDP]]="", "", _xlfn.LET(_xlpm.resultado, _xlfn.XLOOKUP(Contrato[[#This Row],[CDP]],#REF!,#REF!, "", 0), IF(_xlpm.resultado=0, "", _xlpm.resultado)))</f>
        <v/>
      </c>
      <c r="S697" s="87" t="e">
        <f>SUMIF(#REF!,Contrato[[#This Row],[CDP]],#REF!)</f>
        <v>#REF!</v>
      </c>
      <c r="T697" s="88" t="e" cm="1">
        <f t="array" ref="T697">_xlfn.XLOOKUP(Contrato[[#This Row],[CDP]],#REF!,#REF!,_xlfn.XLOOKUP(Contrato[[#This Row],[CDP]],#REF!,#REF!,"",0),0)</f>
        <v>#REF!</v>
      </c>
      <c r="U697" s="89" t="e" cm="1">
        <f t="array" ref="U697">+_xlfn.XLOOKUP(Contrato[[#This Row],[RCP]],#REF!,#REF!,"",0)</f>
        <v>#REF!</v>
      </c>
      <c r="V697" s="90" t="e">
        <f>SUMIF(#REF!,Contrato[[#This Row],[RCP]],#REF!)</f>
        <v>#REF!</v>
      </c>
      <c r="W697" s="91"/>
      <c r="X697" s="92" t="e" cm="1">
        <f t="array" ref="X697">+_xlfn.XLOOKUP(Contrato[[#This Row],[CONTRATO]],#REF!,#REF!,0)</f>
        <v>#REF!</v>
      </c>
      <c r="Y697" s="91"/>
      <c r="Z697" s="93" t="e">
        <f>+LEFT(_xlfn.XLOOKUP(#REF!,#REF!,#REF!,"",0),10)</f>
        <v>#REF!</v>
      </c>
      <c r="AA697" s="94" t="e" cm="1">
        <f t="array" ref="AA697">+_xlfn.XLOOKUP(Contrato[[#This Row],[CONTRATO]],#REF!,#REF!,0,0)</f>
        <v>#REF!</v>
      </c>
      <c r="AB697" s="95" t="e">
        <f>+LEFT(_xlfn.XLOOKUP(#REF!,#REF!,#REF!,"",0),10)</f>
        <v>#REF!</v>
      </c>
      <c r="AC697" s="96" t="e" cm="1">
        <f t="array" ref="AC697">+_xlfn.XLOOKUP(Contrato[[#This Row],[CONTRATO]],#REF!,#REF!,0)</f>
        <v>#REF!</v>
      </c>
      <c r="AD697" s="132" t="e" cm="1">
        <f t="array" ref="AD697">+_xlfn.XLOOKUP(Contrato[[#This Row],[CONTRATO]],#REF!,#REF!,0)</f>
        <v>#REF!</v>
      </c>
      <c r="AE697" s="97"/>
      <c r="AF697" s="78" t="s">
        <v>812</v>
      </c>
    </row>
    <row r="698" spans="1:32" ht="35.25" customHeight="1" x14ac:dyDescent="0.3">
      <c r="A698" s="74">
        <v>842</v>
      </c>
      <c r="B698" s="75">
        <v>645</v>
      </c>
      <c r="C698" s="76" t="s">
        <v>1487</v>
      </c>
      <c r="D698" s="77" t="s">
        <v>1778</v>
      </c>
      <c r="E698" s="78" t="s">
        <v>903</v>
      </c>
      <c r="F698" s="77" t="s">
        <v>909</v>
      </c>
      <c r="G698" s="79" t="s">
        <v>2368</v>
      </c>
      <c r="H698" s="80">
        <v>15442707</v>
      </c>
      <c r="I698" s="81">
        <v>7884400</v>
      </c>
      <c r="J698" s="81">
        <v>37537600</v>
      </c>
      <c r="K698" s="129" t="s">
        <v>2827</v>
      </c>
      <c r="L698" s="82" t="s">
        <v>1755</v>
      </c>
      <c r="M698" s="83" t="s">
        <v>1813</v>
      </c>
      <c r="N698" s="138" t="e" cm="1">
        <f t="array" ref="N698">_xlfn.XLOOKUP(Contrato[[#This Row],[SUPERVISOR TITULAR]],#REF!,#REF!,"",0)</f>
        <v>#REF!</v>
      </c>
      <c r="O698" s="83" t="s">
        <v>2389</v>
      </c>
      <c r="P698" s="84" t="e" cm="1">
        <f t="array" ref="P698">_xlfn.XLOOKUP(Contrato[[#This Row],[SUPERVISOR SUPLENTE ]],#REF!,#REF!,"",0)</f>
        <v>#REF!</v>
      </c>
      <c r="Q698" s="85">
        <v>945</v>
      </c>
      <c r="R698" s="86" t="e">
        <f>IF(Contrato[[#This Row],[CDP]]="", "", _xlfn.LET(_xlpm.resultado, _xlfn.XLOOKUP(Contrato[[#This Row],[CDP]],#REF!,#REF!, "", 0), IF(_xlpm.resultado=0, "", _xlpm.resultado)))</f>
        <v>#REF!</v>
      </c>
      <c r="S698" s="87" t="e">
        <f>SUMIF(#REF!,Contrato[[#This Row],[CDP]],#REF!)</f>
        <v>#REF!</v>
      </c>
      <c r="T698" s="88" t="e" cm="1">
        <f t="array" ref="T698">_xlfn.XLOOKUP(Contrato[[#This Row],[CDP]],#REF!,#REF!,_xlfn.XLOOKUP(Contrato[[#This Row],[CDP]],#REF!,#REF!,"",0),0)</f>
        <v>#REF!</v>
      </c>
      <c r="U698" s="89" t="e" cm="1">
        <f t="array" ref="U698">+_xlfn.XLOOKUP(Contrato[[#This Row],[RCP]],#REF!,#REF!,"",0)</f>
        <v>#REF!</v>
      </c>
      <c r="V698" s="90" t="e">
        <f>SUMIF(#REF!,Contrato[[#This Row],[RCP]],#REF!)</f>
        <v>#REF!</v>
      </c>
      <c r="W698" s="91">
        <v>46267</v>
      </c>
      <c r="X698" s="92" t="e" cm="1">
        <f t="array" ref="X698">+_xlfn.XLOOKUP(Contrato[[#This Row],[CONTRATO]],#REF!,#REF!,0)</f>
        <v>#REF!</v>
      </c>
      <c r="Y698" s="91" t="s">
        <v>1935</v>
      </c>
      <c r="Z698" s="93" t="e">
        <f>+LEFT(_xlfn.XLOOKUP(#REF!,#REF!,#REF!,"",0),10)</f>
        <v>#REF!</v>
      </c>
      <c r="AA698" s="94" t="e" cm="1">
        <f t="array" ref="AA698">+_xlfn.XLOOKUP(Contrato[[#This Row],[CONTRATO]],#REF!,#REF!,0,0)</f>
        <v>#REF!</v>
      </c>
      <c r="AB698" s="95" t="e">
        <f>+LEFT(_xlfn.XLOOKUP(#REF!,#REF!,#REF!,"",0),10)</f>
        <v>#REF!</v>
      </c>
      <c r="AC698" s="96" t="e" cm="1">
        <f t="array" ref="AC698">+_xlfn.XLOOKUP(Contrato[[#This Row],[CONTRATO]],#REF!,#REF!,0)</f>
        <v>#REF!</v>
      </c>
      <c r="AD698" s="132" t="e" cm="1">
        <f t="array" ref="AD698">+_xlfn.XLOOKUP(Contrato[[#This Row],[CONTRATO]],#REF!,#REF!,0)</f>
        <v>#REF!</v>
      </c>
      <c r="AE698" s="97"/>
      <c r="AF698" s="78" t="s">
        <v>2626</v>
      </c>
    </row>
    <row r="699" spans="1:32" ht="35.25" customHeight="1" x14ac:dyDescent="0.3">
      <c r="A699" s="74">
        <v>806</v>
      </c>
      <c r="B699" s="75">
        <v>646</v>
      </c>
      <c r="C699" s="76" t="s">
        <v>1536</v>
      </c>
      <c r="D699" s="77" t="s">
        <v>1821</v>
      </c>
      <c r="E699" s="78" t="s">
        <v>903</v>
      </c>
      <c r="F699" s="77" t="s">
        <v>1036</v>
      </c>
      <c r="G699" s="79" t="s">
        <v>3002</v>
      </c>
      <c r="H699" s="80">
        <v>900652587</v>
      </c>
      <c r="I699" s="81">
        <v>0</v>
      </c>
      <c r="J699" s="81">
        <v>80000000</v>
      </c>
      <c r="K699" s="129"/>
      <c r="L699" s="82" t="s">
        <v>1755</v>
      </c>
      <c r="M699" s="83" t="s">
        <v>1827</v>
      </c>
      <c r="N699" s="138" t="e" cm="1">
        <f t="array" ref="N699">_xlfn.XLOOKUP(Contrato[[#This Row],[SUPERVISOR TITULAR]],#REF!,#REF!,"",0)</f>
        <v>#REF!</v>
      </c>
      <c r="O699" s="83" t="s">
        <v>1828</v>
      </c>
      <c r="P699" s="84" t="e" cm="1">
        <f t="array" ref="P699">_xlfn.XLOOKUP(Contrato[[#This Row],[SUPERVISOR SUPLENTE ]],#REF!,#REF!,"",0)</f>
        <v>#REF!</v>
      </c>
      <c r="Q699" s="85">
        <v>959</v>
      </c>
      <c r="R699" s="86" t="e">
        <f>IF(Contrato[[#This Row],[CDP]]="", "", _xlfn.LET(_xlpm.resultado, _xlfn.XLOOKUP(Contrato[[#This Row],[CDP]],#REF!,#REF!, "", 0), IF(_xlpm.resultado=0, "", _xlpm.resultado)))</f>
        <v>#REF!</v>
      </c>
      <c r="S699" s="87" t="e">
        <f>SUMIF(#REF!,Contrato[[#This Row],[CDP]],#REF!)</f>
        <v>#REF!</v>
      </c>
      <c r="T699" s="88" t="e" cm="1">
        <f t="array" ref="T699">_xlfn.XLOOKUP(Contrato[[#This Row],[CDP]],#REF!,#REF!,_xlfn.XLOOKUP(Contrato[[#This Row],[CDP]],#REF!,#REF!,"",0),0)</f>
        <v>#REF!</v>
      </c>
      <c r="U699" s="89" t="e" cm="1">
        <f t="array" ref="U699">+_xlfn.XLOOKUP(Contrato[[#This Row],[RCP]],#REF!,#REF!,"",0)</f>
        <v>#REF!</v>
      </c>
      <c r="V699" s="90" t="e">
        <f>SUMIF(#REF!,Contrato[[#This Row],[RCP]],#REF!)</f>
        <v>#REF!</v>
      </c>
      <c r="W699" s="91">
        <v>46272</v>
      </c>
      <c r="X699" s="92" t="e" cm="1">
        <f t="array" ref="X699">+_xlfn.XLOOKUP(Contrato[[#This Row],[CONTRATO]],#REF!,#REF!,0)</f>
        <v>#REF!</v>
      </c>
      <c r="Y699" s="91">
        <v>46275</v>
      </c>
      <c r="Z699" s="93" t="e">
        <f>+LEFT(_xlfn.XLOOKUP(#REF!,#REF!,#REF!,"",0),10)</f>
        <v>#REF!</v>
      </c>
      <c r="AA699" s="94" t="e" cm="1">
        <f t="array" ref="AA699">+_xlfn.XLOOKUP(Contrato[[#This Row],[CONTRATO]],#REF!,#REF!,0,0)</f>
        <v>#REF!</v>
      </c>
      <c r="AB699" s="95" t="e">
        <f>+LEFT(_xlfn.XLOOKUP(#REF!,#REF!,#REF!,"",0),10)</f>
        <v>#REF!</v>
      </c>
      <c r="AC699" s="96" t="e" cm="1">
        <f t="array" ref="AC699">+_xlfn.XLOOKUP(Contrato[[#This Row],[CONTRATO]],#REF!,#REF!,0)</f>
        <v>#REF!</v>
      </c>
      <c r="AD699" s="132" t="e" cm="1">
        <f t="array" ref="AD699">+_xlfn.XLOOKUP(Contrato[[#This Row],[CONTRATO]],#REF!,#REF!,0)</f>
        <v>#REF!</v>
      </c>
      <c r="AE699" s="97"/>
      <c r="AF699" s="78" t="s">
        <v>3003</v>
      </c>
    </row>
    <row r="700" spans="1:32" ht="35.25" customHeight="1" x14ac:dyDescent="0.3">
      <c r="A700" s="74">
        <v>857</v>
      </c>
      <c r="B700" s="75">
        <v>647</v>
      </c>
      <c r="C700" s="76" t="s">
        <v>1590</v>
      </c>
      <c r="D700" s="77" t="s">
        <v>1753</v>
      </c>
      <c r="E700" s="78" t="s">
        <v>903</v>
      </c>
      <c r="F700" s="77" t="s">
        <v>909</v>
      </c>
      <c r="G700" s="79" t="s">
        <v>3004</v>
      </c>
      <c r="H700" s="80">
        <v>1022153812</v>
      </c>
      <c r="I700" s="81">
        <v>3583800</v>
      </c>
      <c r="J700" s="81">
        <v>14335200</v>
      </c>
      <c r="K700" s="129"/>
      <c r="L700" s="82" t="s">
        <v>1755</v>
      </c>
      <c r="M700" s="83" t="s">
        <v>1976</v>
      </c>
      <c r="N700" s="138" t="e" cm="1">
        <f t="array" ref="N700">_xlfn.XLOOKUP(Contrato[[#This Row],[SUPERVISOR TITULAR]],#REF!,#REF!,"",0)</f>
        <v>#REF!</v>
      </c>
      <c r="O700" s="83" t="s">
        <v>1798</v>
      </c>
      <c r="P700" s="84" t="e" cm="1">
        <f t="array" ref="P700">_xlfn.XLOOKUP(Contrato[[#This Row],[SUPERVISOR SUPLENTE ]],#REF!,#REF!,"",0)</f>
        <v>#REF!</v>
      </c>
      <c r="Q700" s="85">
        <v>957</v>
      </c>
      <c r="R700" s="86" t="e">
        <f>IF(Contrato[[#This Row],[CDP]]="", "", _xlfn.LET(_xlpm.resultado, _xlfn.XLOOKUP(Contrato[[#This Row],[CDP]],#REF!,#REF!, "", 0), IF(_xlpm.resultado=0, "", _xlpm.resultado)))</f>
        <v>#REF!</v>
      </c>
      <c r="S700" s="87" t="e">
        <f>SUMIF(#REF!,Contrato[[#This Row],[CDP]],#REF!)</f>
        <v>#REF!</v>
      </c>
      <c r="T700" s="88" t="e" cm="1">
        <f t="array" ref="T700">_xlfn.XLOOKUP(Contrato[[#This Row],[CDP]],#REF!,#REF!,_xlfn.XLOOKUP(Contrato[[#This Row],[CDP]],#REF!,#REF!,"",0),0)</f>
        <v>#REF!</v>
      </c>
      <c r="U700" s="89" t="e" cm="1">
        <f t="array" ref="U700">+_xlfn.XLOOKUP(Contrato[[#This Row],[RCP]],#REF!,#REF!,"",0)</f>
        <v>#REF!</v>
      </c>
      <c r="V700" s="90" t="e">
        <f>SUMIF(#REF!,Contrato[[#This Row],[RCP]],#REF!)</f>
        <v>#REF!</v>
      </c>
      <c r="W700" s="91">
        <v>46265</v>
      </c>
      <c r="X700" s="92" t="e" cm="1">
        <f t="array" ref="X700">+_xlfn.XLOOKUP(Contrato[[#This Row],[CONTRATO]],#REF!,#REF!,0)</f>
        <v>#REF!</v>
      </c>
      <c r="Y700" s="91" t="s">
        <v>1935</v>
      </c>
      <c r="Z700" s="93" t="e">
        <f>+LEFT(_xlfn.XLOOKUP(#REF!,#REF!,#REF!,"",0),10)</f>
        <v>#REF!</v>
      </c>
      <c r="AA700" s="94" t="e" cm="1">
        <f t="array" ref="AA700">+_xlfn.XLOOKUP(Contrato[[#This Row],[CONTRATO]],#REF!,#REF!,0,0)</f>
        <v>#REF!</v>
      </c>
      <c r="AB700" s="95" t="e">
        <f>+LEFT(_xlfn.XLOOKUP(#REF!,#REF!,#REF!,"",0),10)</f>
        <v>#REF!</v>
      </c>
      <c r="AC700" s="96" t="e" cm="1">
        <f t="array" ref="AC700">+_xlfn.XLOOKUP(Contrato[[#This Row],[CONTRATO]],#REF!,#REF!,0)</f>
        <v>#REF!</v>
      </c>
      <c r="AD700" s="132" t="e" cm="1">
        <f t="array" ref="AD700">+_xlfn.XLOOKUP(Contrato[[#This Row],[CONTRATO]],#REF!,#REF!,0)</f>
        <v>#REF!</v>
      </c>
      <c r="AE700" s="97"/>
      <c r="AF700" s="78" t="s">
        <v>2626</v>
      </c>
    </row>
    <row r="701" spans="1:32" ht="35.25" customHeight="1" x14ac:dyDescent="0.3">
      <c r="A701" s="74">
        <v>845</v>
      </c>
      <c r="B701" s="75">
        <v>648</v>
      </c>
      <c r="C701" s="76" t="s">
        <v>1573</v>
      </c>
      <c r="D701" s="77" t="s">
        <v>1778</v>
      </c>
      <c r="E701" s="78" t="s">
        <v>903</v>
      </c>
      <c r="F701" s="77" t="s">
        <v>1013</v>
      </c>
      <c r="G701" s="79" t="s">
        <v>3005</v>
      </c>
      <c r="H701" s="80">
        <v>901442808</v>
      </c>
      <c r="I701" s="81">
        <v>0</v>
      </c>
      <c r="J701" s="81">
        <v>475850964</v>
      </c>
      <c r="K701" s="129" t="s">
        <v>3006</v>
      </c>
      <c r="L701" s="82" t="s">
        <v>2248</v>
      </c>
      <c r="M701" s="83" t="s">
        <v>2346</v>
      </c>
      <c r="N701" s="138" t="e" cm="1">
        <f t="array" ref="N701">_xlfn.XLOOKUP(Contrato[[#This Row],[SUPERVISOR TITULAR]],#REF!,#REF!,"",0)</f>
        <v>#REF!</v>
      </c>
      <c r="O701" s="83" t="s">
        <v>2343</v>
      </c>
      <c r="P701" s="84" t="e" cm="1">
        <f t="array" ref="P701">_xlfn.XLOOKUP(Contrato[[#This Row],[SUPERVISOR SUPLENTE ]],#REF!,#REF!,"",0)</f>
        <v>#REF!</v>
      </c>
      <c r="Q701" s="85">
        <v>949</v>
      </c>
      <c r="R701" s="86" t="e">
        <f>IF(Contrato[[#This Row],[CDP]]="", "", _xlfn.LET(_xlpm.resultado, _xlfn.XLOOKUP(Contrato[[#This Row],[CDP]],#REF!,#REF!, "", 0), IF(_xlpm.resultado=0, "", _xlpm.resultado)))</f>
        <v>#REF!</v>
      </c>
      <c r="S701" s="87" t="e">
        <f>SUMIF(#REF!,Contrato[[#This Row],[CDP]],#REF!)</f>
        <v>#REF!</v>
      </c>
      <c r="T701" s="88" t="e" cm="1">
        <f t="array" ref="T701">_xlfn.XLOOKUP(Contrato[[#This Row],[CDP]],#REF!,#REF!,_xlfn.XLOOKUP(Contrato[[#This Row],[CDP]],#REF!,#REF!,"",0),0)</f>
        <v>#REF!</v>
      </c>
      <c r="U701" s="89" t="e" cm="1">
        <f t="array" ref="U701">+_xlfn.XLOOKUP(Contrato[[#This Row],[RCP]],#REF!,#REF!,"",0)</f>
        <v>#REF!</v>
      </c>
      <c r="V701" s="90" t="e">
        <f>SUMIF(#REF!,Contrato[[#This Row],[RCP]],#REF!)</f>
        <v>#REF!</v>
      </c>
      <c r="W701" s="91">
        <v>46267</v>
      </c>
      <c r="X701" s="92" t="e" cm="1">
        <f t="array" ref="X701">+_xlfn.XLOOKUP(Contrato[[#This Row],[CONTRATO]],#REF!,#REF!,0)</f>
        <v>#REF!</v>
      </c>
      <c r="Y701" s="91">
        <v>46272</v>
      </c>
      <c r="Z701" s="93" t="e">
        <f>+LEFT(_xlfn.XLOOKUP(#REF!,#REF!,#REF!,"",0),10)</f>
        <v>#REF!</v>
      </c>
      <c r="AA701" s="94" t="e" cm="1">
        <f t="array" ref="AA701">+_xlfn.XLOOKUP(Contrato[[#This Row],[CONTRATO]],#REF!,#REF!,0,0)</f>
        <v>#REF!</v>
      </c>
      <c r="AB701" s="95" t="e">
        <f>+LEFT(_xlfn.XLOOKUP(#REF!,#REF!,#REF!,"",0),10)</f>
        <v>#REF!</v>
      </c>
      <c r="AC701" s="96" t="e" cm="1">
        <f t="array" ref="AC701">+_xlfn.XLOOKUP(Contrato[[#This Row],[CONTRATO]],#REF!,#REF!,0)</f>
        <v>#REF!</v>
      </c>
      <c r="AD701" s="132" t="e" cm="1">
        <f t="array" ref="AD701">+_xlfn.XLOOKUP(Contrato[[#This Row],[CONTRATO]],#REF!,#REF!,0)</f>
        <v>#REF!</v>
      </c>
      <c r="AE701" s="97"/>
      <c r="AF701" s="78" t="s">
        <v>2577</v>
      </c>
    </row>
    <row r="702" spans="1:32" ht="35.25" customHeight="1" x14ac:dyDescent="0.3">
      <c r="A702" s="74">
        <v>710</v>
      </c>
      <c r="B702" s="75">
        <v>649</v>
      </c>
      <c r="C702" s="76" t="s">
        <v>1021</v>
      </c>
      <c r="D702" s="77" t="s">
        <v>1801</v>
      </c>
      <c r="E702" s="78" t="s">
        <v>903</v>
      </c>
      <c r="F702" s="77" t="s">
        <v>909</v>
      </c>
      <c r="G702" s="79" t="s">
        <v>2444</v>
      </c>
      <c r="H702" s="80">
        <v>8473728</v>
      </c>
      <c r="I702" s="81">
        <v>7884400</v>
      </c>
      <c r="J702" s="81">
        <v>39422000</v>
      </c>
      <c r="K702" s="129"/>
      <c r="L702" s="82" t="s">
        <v>2248</v>
      </c>
      <c r="M702" s="83" t="s">
        <v>1978</v>
      </c>
      <c r="N702" s="138" t="e" cm="1">
        <f t="array" ref="N702">_xlfn.XLOOKUP(Contrato[[#This Row],[SUPERVISOR TITULAR]],#REF!,#REF!,"",0)</f>
        <v>#REF!</v>
      </c>
      <c r="O702" s="83" t="s">
        <v>2838</v>
      </c>
      <c r="P702" s="84" t="e" cm="1">
        <f t="array" ref="P702">_xlfn.XLOOKUP(Contrato[[#This Row],[SUPERVISOR SUPLENTE ]],#REF!,#REF!,"",0)</f>
        <v>#REF!</v>
      </c>
      <c r="Q702" s="85">
        <v>794</v>
      </c>
      <c r="R702" s="86" t="e">
        <f>IF(Contrato[[#This Row],[CDP]]="", "", _xlfn.LET(_xlpm.resultado, _xlfn.XLOOKUP(Contrato[[#This Row],[CDP]],#REF!,#REF!, "", 0), IF(_xlpm.resultado=0, "", _xlpm.resultado)))</f>
        <v>#REF!</v>
      </c>
      <c r="S702" s="87" t="e">
        <f>SUMIF(#REF!,Contrato[[#This Row],[CDP]],#REF!)</f>
        <v>#REF!</v>
      </c>
      <c r="T702" s="88" t="e" cm="1">
        <f t="array" ref="T702">_xlfn.XLOOKUP(Contrato[[#This Row],[CDP]],#REF!,#REF!,_xlfn.XLOOKUP(Contrato[[#This Row],[CDP]],#REF!,#REF!,"",0),0)</f>
        <v>#REF!</v>
      </c>
      <c r="U702" s="89" t="e" cm="1">
        <f t="array" ref="U702">+_xlfn.XLOOKUP(Contrato[[#This Row],[RCP]],#REF!,#REF!,"",0)</f>
        <v>#REF!</v>
      </c>
      <c r="V702" s="90" t="e">
        <f>SUMIF(#REF!,Contrato[[#This Row],[RCP]],#REF!)</f>
        <v>#REF!</v>
      </c>
      <c r="W702" s="91">
        <v>46269</v>
      </c>
      <c r="X702" s="92" t="e" cm="1">
        <f t="array" ref="X702">+_xlfn.XLOOKUP(Contrato[[#This Row],[CONTRATO]],#REF!,#REF!,0)</f>
        <v>#REF!</v>
      </c>
      <c r="Y702" s="91" t="s">
        <v>1935</v>
      </c>
      <c r="Z702" s="93" t="e">
        <f>+LEFT(_xlfn.XLOOKUP(#REF!,#REF!,#REF!,"",0),10)</f>
        <v>#REF!</v>
      </c>
      <c r="AA702" s="94" t="e" cm="1">
        <f t="array" ref="AA702">+_xlfn.XLOOKUP(Contrato[[#This Row],[CONTRATO]],#REF!,#REF!,0,0)</f>
        <v>#REF!</v>
      </c>
      <c r="AB702" s="95" t="e">
        <f>+LEFT(_xlfn.XLOOKUP(#REF!,#REF!,#REF!,"",0),10)</f>
        <v>#REF!</v>
      </c>
      <c r="AC702" s="96" t="e" cm="1">
        <f t="array" ref="AC702">+_xlfn.XLOOKUP(Contrato[[#This Row],[CONTRATO]],#REF!,#REF!,0)</f>
        <v>#REF!</v>
      </c>
      <c r="AD702" s="132" t="e" cm="1">
        <f t="array" ref="AD702">+_xlfn.XLOOKUP(Contrato[[#This Row],[CONTRATO]],#REF!,#REF!,0)</f>
        <v>#REF!</v>
      </c>
      <c r="AE702" s="97"/>
      <c r="AF702" s="78" t="s">
        <v>1789</v>
      </c>
    </row>
    <row r="703" spans="1:32" ht="35.25" customHeight="1" x14ac:dyDescent="0.3">
      <c r="A703" s="74">
        <v>648</v>
      </c>
      <c r="B703" s="75">
        <v>650</v>
      </c>
      <c r="C703" s="76" t="s">
        <v>920</v>
      </c>
      <c r="D703" s="77" t="s">
        <v>0</v>
      </c>
      <c r="E703" s="78" t="s">
        <v>903</v>
      </c>
      <c r="F703" s="77" t="s">
        <v>909</v>
      </c>
      <c r="G703" s="79" t="s">
        <v>3007</v>
      </c>
      <c r="H703" s="80">
        <v>1040033883</v>
      </c>
      <c r="I703" s="81">
        <v>5017400</v>
      </c>
      <c r="J703" s="81">
        <v>21407573</v>
      </c>
      <c r="K703" s="129"/>
      <c r="L703" s="82" t="s">
        <v>2248</v>
      </c>
      <c r="M703" s="83" t="s">
        <v>1739</v>
      </c>
      <c r="N703" s="138" t="e" cm="1">
        <f t="array" ref="N703">_xlfn.XLOOKUP(Contrato[[#This Row],[SUPERVISOR TITULAR]],#REF!,#REF!,"",0)</f>
        <v>#REF!</v>
      </c>
      <c r="O703" s="83" t="s">
        <v>1740</v>
      </c>
      <c r="P703" s="84" t="e" cm="1">
        <f t="array" ref="P703">_xlfn.XLOOKUP(Contrato[[#This Row],[SUPERVISOR SUPLENTE ]],#REF!,#REF!,"",0)</f>
        <v>#REF!</v>
      </c>
      <c r="Q703" s="85">
        <v>947</v>
      </c>
      <c r="R703" s="86" t="e">
        <f>IF(Contrato[[#This Row],[CDP]]="", "", _xlfn.LET(_xlpm.resultado, _xlfn.XLOOKUP(Contrato[[#This Row],[CDP]],#REF!,#REF!, "", 0), IF(_xlpm.resultado=0, "", _xlpm.resultado)))</f>
        <v>#REF!</v>
      </c>
      <c r="S703" s="87" t="e">
        <f>SUMIF(#REF!,Contrato[[#This Row],[CDP]],#REF!)</f>
        <v>#REF!</v>
      </c>
      <c r="T703" s="88" t="e" cm="1">
        <f t="array" ref="T703">_xlfn.XLOOKUP(Contrato[[#This Row],[CDP]],#REF!,#REF!,_xlfn.XLOOKUP(Contrato[[#This Row],[CDP]],#REF!,#REF!,"",0),0)</f>
        <v>#REF!</v>
      </c>
      <c r="U703" s="89" t="e" cm="1">
        <f t="array" ref="U703">+_xlfn.XLOOKUP(Contrato[[#This Row],[RCP]],#REF!,#REF!,"",0)</f>
        <v>#REF!</v>
      </c>
      <c r="V703" s="90" t="e">
        <f>SUMIF(#REF!,Contrato[[#This Row],[RCP]],#REF!)</f>
        <v>#REF!</v>
      </c>
      <c r="W703" s="91">
        <v>46268</v>
      </c>
      <c r="X703" s="92" t="e" cm="1">
        <f t="array" ref="X703">+_xlfn.XLOOKUP(Contrato[[#This Row],[CONTRATO]],#REF!,#REF!,0)</f>
        <v>#REF!</v>
      </c>
      <c r="Y703" s="91" t="s">
        <v>1935</v>
      </c>
      <c r="Z703" s="93" t="e">
        <f>+LEFT(_xlfn.XLOOKUP(#REF!,#REF!,#REF!,"",0),10)</f>
        <v>#REF!</v>
      </c>
      <c r="AA703" s="94" t="e" cm="1">
        <f t="array" ref="AA703">+_xlfn.XLOOKUP(Contrato[[#This Row],[CONTRATO]],#REF!,#REF!,0,0)</f>
        <v>#REF!</v>
      </c>
      <c r="AB703" s="95" t="e">
        <f>+LEFT(_xlfn.XLOOKUP(#REF!,#REF!,#REF!,"",0),10)</f>
        <v>#REF!</v>
      </c>
      <c r="AC703" s="96" t="e" cm="1">
        <f t="array" ref="AC703">+_xlfn.XLOOKUP(Contrato[[#This Row],[CONTRATO]],#REF!,#REF!,0)</f>
        <v>#REF!</v>
      </c>
      <c r="AD703" s="132" t="e" cm="1">
        <f t="array" ref="AD703">+_xlfn.XLOOKUP(Contrato[[#This Row],[CONTRATO]],#REF!,#REF!,0)</f>
        <v>#REF!</v>
      </c>
      <c r="AE703" s="97"/>
      <c r="AF703" s="78" t="s">
        <v>2975</v>
      </c>
    </row>
    <row r="704" spans="1:32" ht="35.25" customHeight="1" x14ac:dyDescent="0.3">
      <c r="A704" s="74">
        <v>714</v>
      </c>
      <c r="B704" s="75">
        <v>651</v>
      </c>
      <c r="C704" s="76" t="s">
        <v>1020</v>
      </c>
      <c r="D704" s="77" t="s">
        <v>1801</v>
      </c>
      <c r="E704" s="78" t="s">
        <v>903</v>
      </c>
      <c r="F704" s="77" t="s">
        <v>909</v>
      </c>
      <c r="G704" s="79" t="s">
        <v>2531</v>
      </c>
      <c r="H704" s="80">
        <v>1037658646</v>
      </c>
      <c r="I704" s="81">
        <v>7884400</v>
      </c>
      <c r="J704" s="81">
        <v>33640107</v>
      </c>
      <c r="K704" s="129"/>
      <c r="L704" s="82" t="s">
        <v>2248</v>
      </c>
      <c r="M704" s="83" t="s">
        <v>2450</v>
      </c>
      <c r="N704" s="138" t="e" cm="1">
        <f t="array" ref="N704">_xlfn.XLOOKUP(Contrato[[#This Row],[SUPERVISOR TITULAR]],#REF!,#REF!,"",0)</f>
        <v>#REF!</v>
      </c>
      <c r="O704" s="83" t="s">
        <v>1750</v>
      </c>
      <c r="P704" s="84" t="e" cm="1">
        <f t="array" ref="P704">_xlfn.XLOOKUP(Contrato[[#This Row],[SUPERVISOR SUPLENTE ]],#REF!,#REF!,"",0)</f>
        <v>#REF!</v>
      </c>
      <c r="Q704" s="85">
        <v>793</v>
      </c>
      <c r="R704" s="86" t="e">
        <f>IF(Contrato[[#This Row],[CDP]]="", "", _xlfn.LET(_xlpm.resultado, _xlfn.XLOOKUP(Contrato[[#This Row],[CDP]],#REF!,#REF!, "", 0), IF(_xlpm.resultado=0, "", _xlpm.resultado)))</f>
        <v>#REF!</v>
      </c>
      <c r="S704" s="87" t="e">
        <f>SUMIF(#REF!,Contrato[[#This Row],[CDP]],#REF!)</f>
        <v>#REF!</v>
      </c>
      <c r="T704" s="88" t="e" cm="1">
        <f t="array" ref="T704">_xlfn.XLOOKUP(Contrato[[#This Row],[CDP]],#REF!,#REF!,_xlfn.XLOOKUP(Contrato[[#This Row],[CDP]],#REF!,#REF!,"",0),0)</f>
        <v>#REF!</v>
      </c>
      <c r="U704" s="89" t="e" cm="1">
        <f t="array" ref="U704">+_xlfn.XLOOKUP(Contrato[[#This Row],[RCP]],#REF!,#REF!,"",0)</f>
        <v>#REF!</v>
      </c>
      <c r="V704" s="90" t="e">
        <f>SUMIF(#REF!,Contrato[[#This Row],[RCP]],#REF!)</f>
        <v>#REF!</v>
      </c>
      <c r="W704" s="91">
        <v>46269</v>
      </c>
      <c r="X704" s="92" t="e" cm="1">
        <f t="array" ref="X704">+_xlfn.XLOOKUP(Contrato[[#This Row],[CONTRATO]],#REF!,#REF!,0)</f>
        <v>#REF!</v>
      </c>
      <c r="Y704" s="91" t="s">
        <v>1935</v>
      </c>
      <c r="Z704" s="93">
        <v>46272</v>
      </c>
      <c r="AA704" s="94" t="e" cm="1">
        <f t="array" ref="AA704">+_xlfn.XLOOKUP(Contrato[[#This Row],[CONTRATO]],#REF!,#REF!,0,0)</f>
        <v>#REF!</v>
      </c>
      <c r="AB704" s="95">
        <v>46387</v>
      </c>
      <c r="AC704" s="96" t="e" cm="1">
        <f t="array" ref="AC704">+_xlfn.XLOOKUP(Contrato[[#This Row],[CONTRATO]],#REF!,#REF!,0)</f>
        <v>#REF!</v>
      </c>
      <c r="AD704" s="132" t="e" cm="1">
        <f t="array" ref="AD704">+_xlfn.XLOOKUP(Contrato[[#This Row],[CONTRATO]],#REF!,#REF!,0)</f>
        <v>#REF!</v>
      </c>
      <c r="AE704" s="130" t="s">
        <v>3008</v>
      </c>
      <c r="AF704" s="78" t="s">
        <v>2975</v>
      </c>
    </row>
    <row r="705" spans="1:32" ht="35.25" customHeight="1" x14ac:dyDescent="0.3">
      <c r="A705" s="74">
        <v>720</v>
      </c>
      <c r="B705" s="75">
        <v>652</v>
      </c>
      <c r="C705" s="76" t="s">
        <v>1017</v>
      </c>
      <c r="D705" s="77" t="s">
        <v>1801</v>
      </c>
      <c r="E705" s="78" t="s">
        <v>903</v>
      </c>
      <c r="F705" s="77" t="s">
        <v>909</v>
      </c>
      <c r="G705" s="79" t="s">
        <v>3009</v>
      </c>
      <c r="H705" s="80">
        <v>43580590</v>
      </c>
      <c r="I705" s="81">
        <v>7884400</v>
      </c>
      <c r="J705" s="81">
        <v>33640107</v>
      </c>
      <c r="K705" s="129"/>
      <c r="L705" s="82" t="s">
        <v>2248</v>
      </c>
      <c r="M705" s="83" t="s">
        <v>2450</v>
      </c>
      <c r="N705" s="138" t="e" cm="1">
        <f t="array" ref="N705">_xlfn.XLOOKUP(Contrato[[#This Row],[SUPERVISOR TITULAR]],#REF!,#REF!,"",0)</f>
        <v>#REF!</v>
      </c>
      <c r="O705" s="83" t="s">
        <v>1750</v>
      </c>
      <c r="P705" s="84" t="e" cm="1">
        <f t="array" ref="P705">_xlfn.XLOOKUP(Contrato[[#This Row],[SUPERVISOR SUPLENTE ]],#REF!,#REF!,"",0)</f>
        <v>#REF!</v>
      </c>
      <c r="Q705" s="85">
        <v>800</v>
      </c>
      <c r="R705" s="86" t="e">
        <f>IF(Contrato[[#This Row],[CDP]]="", "", _xlfn.LET(_xlpm.resultado, _xlfn.XLOOKUP(Contrato[[#This Row],[CDP]],#REF!,#REF!, "", 0), IF(_xlpm.resultado=0, "", _xlpm.resultado)))</f>
        <v>#REF!</v>
      </c>
      <c r="S705" s="87" t="e">
        <f>SUMIF(#REF!,Contrato[[#This Row],[CDP]],#REF!)</f>
        <v>#REF!</v>
      </c>
      <c r="T705" s="88" t="e" cm="1">
        <f t="array" ref="T705">_xlfn.XLOOKUP(Contrato[[#This Row],[CDP]],#REF!,#REF!,_xlfn.XLOOKUP(Contrato[[#This Row],[CDP]],#REF!,#REF!,"",0),0)</f>
        <v>#REF!</v>
      </c>
      <c r="U705" s="89" t="e" cm="1">
        <f t="array" ref="U705">+_xlfn.XLOOKUP(Contrato[[#This Row],[RCP]],#REF!,#REF!,"",0)</f>
        <v>#REF!</v>
      </c>
      <c r="V705" s="90" t="e">
        <f>SUMIF(#REF!,Contrato[[#This Row],[RCP]],#REF!)</f>
        <v>#REF!</v>
      </c>
      <c r="W705" s="91">
        <v>46273</v>
      </c>
      <c r="X705" s="92" t="e" cm="1">
        <f t="array" ref="X705">+_xlfn.XLOOKUP(Contrato[[#This Row],[CONTRATO]],#REF!,#REF!,0)</f>
        <v>#REF!</v>
      </c>
      <c r="Y705" s="91" t="s">
        <v>1935</v>
      </c>
      <c r="Z705" s="93" t="e">
        <f>+LEFT(_xlfn.XLOOKUP(#REF!,#REF!,#REF!,"",0),10)</f>
        <v>#REF!</v>
      </c>
      <c r="AA705" s="94" t="e" cm="1">
        <f t="array" ref="AA705">+_xlfn.XLOOKUP(Contrato[[#This Row],[CONTRATO]],#REF!,#REF!,0,0)</f>
        <v>#REF!</v>
      </c>
      <c r="AB705" s="95" t="e">
        <f>+LEFT(_xlfn.XLOOKUP(#REF!,#REF!,#REF!,"",0),10)</f>
        <v>#REF!</v>
      </c>
      <c r="AC705" s="96" t="e" cm="1">
        <f t="array" ref="AC705">+_xlfn.XLOOKUP(Contrato[[#This Row],[CONTRATO]],#REF!,#REF!,0)</f>
        <v>#REF!</v>
      </c>
      <c r="AD705" s="132" t="e" cm="1">
        <f t="array" ref="AD705">+_xlfn.XLOOKUP(Contrato[[#This Row],[CONTRATO]],#REF!,#REF!,0)</f>
        <v>#REF!</v>
      </c>
      <c r="AE705" s="97"/>
      <c r="AF705" s="78" t="s">
        <v>2975</v>
      </c>
    </row>
    <row r="706" spans="1:32" ht="35.25" customHeight="1" x14ac:dyDescent="0.3">
      <c r="A706" s="74">
        <v>641</v>
      </c>
      <c r="B706" s="75">
        <v>653</v>
      </c>
      <c r="C706" s="76" t="s">
        <v>913</v>
      </c>
      <c r="D706" s="77" t="s">
        <v>22</v>
      </c>
      <c r="E706" s="78" t="s">
        <v>903</v>
      </c>
      <c r="F706" s="77" t="s">
        <v>909</v>
      </c>
      <c r="G706" s="79" t="s">
        <v>3010</v>
      </c>
      <c r="H706" s="80">
        <v>3592305</v>
      </c>
      <c r="I706" s="81">
        <v>7884400</v>
      </c>
      <c r="J706" s="81">
        <v>38370747</v>
      </c>
      <c r="K706" s="129"/>
      <c r="L706" s="82" t="s">
        <v>2248</v>
      </c>
      <c r="M706" s="83" t="s">
        <v>1923</v>
      </c>
      <c r="N706" s="138" t="e" cm="1">
        <f t="array" ref="N706">_xlfn.XLOOKUP(Contrato[[#This Row],[SUPERVISOR TITULAR]],#REF!,#REF!,"",0)</f>
        <v>#REF!</v>
      </c>
      <c r="O706" s="83" t="s">
        <v>1924</v>
      </c>
      <c r="P706" s="84" t="e" cm="1">
        <f t="array" ref="P706">_xlfn.XLOOKUP(Contrato[[#This Row],[SUPERVISOR SUPLENTE ]],#REF!,#REF!,"",0)</f>
        <v>#REF!</v>
      </c>
      <c r="Q706" s="85">
        <v>778</v>
      </c>
      <c r="R706" s="86" t="e">
        <f>IF(Contrato[[#This Row],[CDP]]="", "", _xlfn.LET(_xlpm.resultado, _xlfn.XLOOKUP(Contrato[[#This Row],[CDP]],#REF!,#REF!, "", 0), IF(_xlpm.resultado=0, "", _xlpm.resultado)))</f>
        <v>#REF!</v>
      </c>
      <c r="S706" s="87" t="e">
        <f>SUMIF(#REF!,Contrato[[#This Row],[CDP]],#REF!)</f>
        <v>#REF!</v>
      </c>
      <c r="T706" s="88" t="e" cm="1">
        <f t="array" ref="T706">_xlfn.XLOOKUP(Contrato[[#This Row],[CDP]],#REF!,#REF!,_xlfn.XLOOKUP(Contrato[[#This Row],[CDP]],#REF!,#REF!,"",0),0)</f>
        <v>#REF!</v>
      </c>
      <c r="U706" s="89" t="e" cm="1">
        <f t="array" ref="U706">+_xlfn.XLOOKUP(Contrato[[#This Row],[RCP]],#REF!,#REF!,"",0)</f>
        <v>#REF!</v>
      </c>
      <c r="V706" s="90" t="e">
        <f>SUMIF(#REF!,Contrato[[#This Row],[RCP]],#REF!)</f>
        <v>#REF!</v>
      </c>
      <c r="W706" s="91">
        <v>46268</v>
      </c>
      <c r="X706" s="92" t="e" cm="1">
        <f t="array" ref="X706">+_xlfn.XLOOKUP(Contrato[[#This Row],[CONTRATO]],#REF!,#REF!,0)</f>
        <v>#REF!</v>
      </c>
      <c r="Y706" s="91" t="s">
        <v>1935</v>
      </c>
      <c r="Z706" s="93" t="e">
        <f>+LEFT(_xlfn.XLOOKUP(#REF!,#REF!,#REF!,"",0),10)</f>
        <v>#REF!</v>
      </c>
      <c r="AA706" s="94" t="e" cm="1">
        <f t="array" ref="AA706">+_xlfn.XLOOKUP(Contrato[[#This Row],[CONTRATO]],#REF!,#REF!,0,0)</f>
        <v>#REF!</v>
      </c>
      <c r="AB706" s="95" t="e">
        <f>+LEFT(_xlfn.XLOOKUP(#REF!,#REF!,#REF!,"",0),10)</f>
        <v>#REF!</v>
      </c>
      <c r="AC706" s="96" t="e" cm="1">
        <f t="array" ref="AC706">+_xlfn.XLOOKUP(Contrato[[#This Row],[CONTRATO]],#REF!,#REF!,0)</f>
        <v>#REF!</v>
      </c>
      <c r="AD706" s="132" t="e" cm="1">
        <f t="array" ref="AD706">+_xlfn.XLOOKUP(Contrato[[#This Row],[CONTRATO]],#REF!,#REF!,0)</f>
        <v>#REF!</v>
      </c>
      <c r="AE706" s="97"/>
      <c r="AF706" s="78" t="s">
        <v>2755</v>
      </c>
    </row>
    <row r="707" spans="1:32" ht="35.25" customHeight="1" x14ac:dyDescent="0.3">
      <c r="A707" s="74">
        <v>725</v>
      </c>
      <c r="B707" s="75">
        <v>654</v>
      </c>
      <c r="C707" s="76" t="s">
        <v>1030</v>
      </c>
      <c r="D707" s="77" t="s">
        <v>1801</v>
      </c>
      <c r="E707" s="78" t="s">
        <v>903</v>
      </c>
      <c r="F707" s="77" t="s">
        <v>909</v>
      </c>
      <c r="G707" s="79" t="s">
        <v>2558</v>
      </c>
      <c r="H707" s="80">
        <v>1030641850</v>
      </c>
      <c r="I707" s="81">
        <v>7884400</v>
      </c>
      <c r="J707" s="81">
        <v>34037600</v>
      </c>
      <c r="K707" s="129" t="s">
        <v>2947</v>
      </c>
      <c r="L707" s="82" t="s">
        <v>2248</v>
      </c>
      <c r="M707" s="83" t="s">
        <v>2838</v>
      </c>
      <c r="N707" s="138" t="e" cm="1">
        <f t="array" ref="N707">_xlfn.XLOOKUP(Contrato[[#This Row],[SUPERVISOR TITULAR]],#REF!,#REF!,"",0)</f>
        <v>#REF!</v>
      </c>
      <c r="O707" s="83" t="s">
        <v>2450</v>
      </c>
      <c r="P707" s="84" t="e" cm="1">
        <f t="array" ref="P707">_xlfn.XLOOKUP(Contrato[[#This Row],[SUPERVISOR SUPLENTE ]],#REF!,#REF!,"",0)</f>
        <v>#REF!</v>
      </c>
      <c r="Q707" s="85">
        <v>808</v>
      </c>
      <c r="R707" s="86" t="e">
        <f>IF(Contrato[[#This Row],[CDP]]="", "", _xlfn.LET(_xlpm.resultado, _xlfn.XLOOKUP(Contrato[[#This Row],[CDP]],#REF!,#REF!, "", 0), IF(_xlpm.resultado=0, "", _xlpm.resultado)))</f>
        <v>#REF!</v>
      </c>
      <c r="S707" s="87" t="e">
        <f>SUMIF(#REF!,Contrato[[#This Row],[CDP]],#REF!)</f>
        <v>#REF!</v>
      </c>
      <c r="T707" s="88" t="e" cm="1">
        <f t="array" ref="T707">_xlfn.XLOOKUP(Contrato[[#This Row],[CDP]],#REF!,#REF!,_xlfn.XLOOKUP(Contrato[[#This Row],[CDP]],#REF!,#REF!,"",0),0)</f>
        <v>#REF!</v>
      </c>
      <c r="U707" s="89" t="e" cm="1">
        <f t="array" ref="U707">+_xlfn.XLOOKUP(Contrato[[#This Row],[RCP]],#REF!,#REF!,"",0)</f>
        <v>#REF!</v>
      </c>
      <c r="V707" s="90" t="e">
        <f>SUMIF(#REF!,Contrato[[#This Row],[RCP]],#REF!)</f>
        <v>#REF!</v>
      </c>
      <c r="W707" s="91">
        <v>46273</v>
      </c>
      <c r="X707" s="92" t="e" cm="1">
        <f t="array" ref="X707">+_xlfn.XLOOKUP(Contrato[[#This Row],[CONTRATO]],#REF!,#REF!,0)</f>
        <v>#REF!</v>
      </c>
      <c r="Y707" s="91" t="s">
        <v>1935</v>
      </c>
      <c r="Z707" s="93" t="e">
        <f>+LEFT(_xlfn.XLOOKUP(#REF!,#REF!,#REF!,"",0),10)</f>
        <v>#REF!</v>
      </c>
      <c r="AA707" s="94" t="e" cm="1">
        <f t="array" ref="AA707">+_xlfn.XLOOKUP(Contrato[[#This Row],[CONTRATO]],#REF!,#REF!,0,0)</f>
        <v>#REF!</v>
      </c>
      <c r="AB707" s="95" t="e">
        <f>+LEFT(_xlfn.XLOOKUP(#REF!,#REF!,#REF!,"",0),10)</f>
        <v>#REF!</v>
      </c>
      <c r="AC707" s="96" t="e" cm="1">
        <f t="array" ref="AC707">+_xlfn.XLOOKUP(Contrato[[#This Row],[CONTRATO]],#REF!,#REF!,0)</f>
        <v>#REF!</v>
      </c>
      <c r="AD707" s="132" t="e" cm="1">
        <f t="array" ref="AD707">+_xlfn.XLOOKUP(Contrato[[#This Row],[CONTRATO]],#REF!,#REF!,0)</f>
        <v>#REF!</v>
      </c>
      <c r="AE707" s="97"/>
      <c r="AF707" s="78" t="s">
        <v>2626</v>
      </c>
    </row>
    <row r="708" spans="1:32" ht="35.25" customHeight="1" x14ac:dyDescent="0.3">
      <c r="A708" s="74">
        <v>812</v>
      </c>
      <c r="B708" s="75">
        <v>655</v>
      </c>
      <c r="C708" s="76" t="s">
        <v>1542</v>
      </c>
      <c r="D708" s="77" t="s">
        <v>1821</v>
      </c>
      <c r="E708" s="78" t="s">
        <v>903</v>
      </c>
      <c r="F708" s="77" t="s">
        <v>1036</v>
      </c>
      <c r="G708" s="79" t="s">
        <v>3011</v>
      </c>
      <c r="H708" s="80">
        <v>901527289</v>
      </c>
      <c r="I708" s="81">
        <v>0</v>
      </c>
      <c r="J708" s="81">
        <v>35000000</v>
      </c>
      <c r="K708" s="129"/>
      <c r="L708" s="82" t="s">
        <v>2248</v>
      </c>
      <c r="M708" s="83" t="s">
        <v>1823</v>
      </c>
      <c r="N708" s="138" t="e" cm="1">
        <f t="array" ref="N708">_xlfn.XLOOKUP(Contrato[[#This Row],[SUPERVISOR TITULAR]],#REF!,#REF!,"",0)</f>
        <v>#REF!</v>
      </c>
      <c r="O708" s="83" t="s">
        <v>1824</v>
      </c>
      <c r="P708" s="84" t="e" cm="1">
        <f t="array" ref="P708">_xlfn.XLOOKUP(Contrato[[#This Row],[SUPERVISOR SUPLENTE ]],#REF!,#REF!,"",0)</f>
        <v>#REF!</v>
      </c>
      <c r="Q708" s="85">
        <v>939</v>
      </c>
      <c r="R708" s="86" t="e">
        <f>IF(Contrato[[#This Row],[CDP]]="", "", _xlfn.LET(_xlpm.resultado, _xlfn.XLOOKUP(Contrato[[#This Row],[CDP]],#REF!,#REF!, "", 0), IF(_xlpm.resultado=0, "", _xlpm.resultado)))</f>
        <v>#REF!</v>
      </c>
      <c r="S708" s="87" t="e">
        <f>SUMIF(#REF!,Contrato[[#This Row],[CDP]],#REF!)</f>
        <v>#REF!</v>
      </c>
      <c r="T708" s="88" t="e" cm="1">
        <f t="array" ref="T708">_xlfn.XLOOKUP(Contrato[[#This Row],[CDP]],#REF!,#REF!,_xlfn.XLOOKUP(Contrato[[#This Row],[CDP]],#REF!,#REF!,"",0),0)</f>
        <v>#REF!</v>
      </c>
      <c r="U708" s="89" t="e" cm="1">
        <f t="array" ref="U708">+_xlfn.XLOOKUP(Contrato[[#This Row],[RCP]],#REF!,#REF!,"",0)</f>
        <v>#REF!</v>
      </c>
      <c r="V708" s="90" t="e">
        <f>SUMIF(#REF!,Contrato[[#This Row],[RCP]],#REF!)</f>
        <v>#REF!</v>
      </c>
      <c r="W708" s="91">
        <v>46280</v>
      </c>
      <c r="X708" s="92" t="e" cm="1">
        <f t="array" ref="X708">+_xlfn.XLOOKUP(Contrato[[#This Row],[CONTRATO]],#REF!,#REF!,0)</f>
        <v>#REF!</v>
      </c>
      <c r="Y708" s="91">
        <v>46286</v>
      </c>
      <c r="Z708" s="93" t="e">
        <f>+LEFT(_xlfn.XLOOKUP(#REF!,#REF!,#REF!,"",0),10)</f>
        <v>#REF!</v>
      </c>
      <c r="AA708" s="94" t="e" cm="1">
        <f t="array" ref="AA708">+_xlfn.XLOOKUP(Contrato[[#This Row],[CONTRATO]],#REF!,#REF!,0,0)</f>
        <v>#REF!</v>
      </c>
      <c r="AB708" s="95" t="e">
        <f>+LEFT(_xlfn.XLOOKUP(#REF!,#REF!,#REF!,"",0),10)</f>
        <v>#REF!</v>
      </c>
      <c r="AC708" s="96" t="e" cm="1">
        <f t="array" ref="AC708">+_xlfn.XLOOKUP(Contrato[[#This Row],[CONTRATO]],#REF!,#REF!,0)</f>
        <v>#REF!</v>
      </c>
      <c r="AD708" s="132" t="e" cm="1">
        <f t="array" ref="AD708">+_xlfn.XLOOKUP(Contrato[[#This Row],[CONTRATO]],#REF!,#REF!,0)</f>
        <v>#REF!</v>
      </c>
      <c r="AE708" s="97"/>
      <c r="AF708" s="78" t="s">
        <v>3012</v>
      </c>
    </row>
    <row r="709" spans="1:32" ht="35.25" customHeight="1" x14ac:dyDescent="0.3">
      <c r="A709" s="74">
        <v>674</v>
      </c>
      <c r="B709" s="75">
        <v>656</v>
      </c>
      <c r="C709" s="76" t="s">
        <v>1060</v>
      </c>
      <c r="D709" s="77" t="s">
        <v>1791</v>
      </c>
      <c r="E709" s="78" t="s">
        <v>903</v>
      </c>
      <c r="F709" s="77" t="s">
        <v>909</v>
      </c>
      <c r="G709" s="79" t="s">
        <v>2408</v>
      </c>
      <c r="H709" s="80">
        <v>71717922</v>
      </c>
      <c r="I709" s="81">
        <v>5164155</v>
      </c>
      <c r="J709" s="81">
        <v>19623789</v>
      </c>
      <c r="K709" s="129"/>
      <c r="L709" s="82" t="s">
        <v>2248</v>
      </c>
      <c r="M709" s="83" t="s">
        <v>2286</v>
      </c>
      <c r="N709" s="138" t="e" cm="1">
        <f t="array" ref="N709">_xlfn.XLOOKUP(Contrato[[#This Row],[SUPERVISOR TITULAR]],#REF!,#REF!,"",0)</f>
        <v>#REF!</v>
      </c>
      <c r="O709" s="83" t="s">
        <v>2267</v>
      </c>
      <c r="P709" s="84" t="e" cm="1">
        <f t="array" ref="P709">_xlfn.XLOOKUP(Contrato[[#This Row],[SUPERVISOR SUPLENTE ]],#REF!,#REF!,"",0)</f>
        <v>#REF!</v>
      </c>
      <c r="Q709" s="85">
        <v>746</v>
      </c>
      <c r="R709" s="86" t="e">
        <f>IF(Contrato[[#This Row],[CDP]]="", "", _xlfn.LET(_xlpm.resultado, _xlfn.XLOOKUP(Contrato[[#This Row],[CDP]],#REF!,#REF!, "", 0), IF(_xlpm.resultado=0, "", _xlpm.resultado)))</f>
        <v>#REF!</v>
      </c>
      <c r="S709" s="87" t="e">
        <f>SUMIF(#REF!,Contrato[[#This Row],[CDP]],#REF!)</f>
        <v>#REF!</v>
      </c>
      <c r="T709" s="88" t="e" cm="1">
        <f t="array" ref="T709">_xlfn.XLOOKUP(Contrato[[#This Row],[CDP]],#REF!,#REF!,_xlfn.XLOOKUP(Contrato[[#This Row],[CDP]],#REF!,#REF!,"",0),0)</f>
        <v>#REF!</v>
      </c>
      <c r="U709" s="89" t="e" cm="1">
        <f t="array" ref="U709">+_xlfn.XLOOKUP(Contrato[[#This Row],[RCP]],#REF!,#REF!,"",0)</f>
        <v>#REF!</v>
      </c>
      <c r="V709" s="90" t="e">
        <f>SUMIF(#REF!,Contrato[[#This Row],[RCP]],#REF!)</f>
        <v>#REF!</v>
      </c>
      <c r="W709" s="91">
        <v>46269</v>
      </c>
      <c r="X709" s="92" t="e" cm="1">
        <f t="array" ref="X709">+_xlfn.XLOOKUP(Contrato[[#This Row],[CONTRATO]],#REF!,#REF!,0)</f>
        <v>#REF!</v>
      </c>
      <c r="Y709" s="91" t="s">
        <v>1935</v>
      </c>
      <c r="Z709" s="93" t="e">
        <f>+LEFT(_xlfn.XLOOKUP(#REF!,#REF!,#REF!,"",0),10)</f>
        <v>#REF!</v>
      </c>
      <c r="AA709" s="94" t="e" cm="1">
        <f t="array" ref="AA709">+_xlfn.XLOOKUP(Contrato[[#This Row],[CONTRATO]],#REF!,#REF!,0,0)</f>
        <v>#REF!</v>
      </c>
      <c r="AB709" s="95" t="e">
        <f>+LEFT(_xlfn.XLOOKUP(#REF!,#REF!,#REF!,"",0),10)</f>
        <v>#REF!</v>
      </c>
      <c r="AC709" s="96" t="e" cm="1">
        <f t="array" ref="AC709">+_xlfn.XLOOKUP(Contrato[[#This Row],[CONTRATO]],#REF!,#REF!,0)</f>
        <v>#REF!</v>
      </c>
      <c r="AD709" s="132" t="e" cm="1">
        <f t="array" ref="AD709">+_xlfn.XLOOKUP(Contrato[[#This Row],[CONTRATO]],#REF!,#REF!,0)</f>
        <v>#REF!</v>
      </c>
      <c r="AE709" s="97"/>
      <c r="AF709" s="78" t="s">
        <v>3013</v>
      </c>
    </row>
    <row r="710" spans="1:32" ht="35.25" customHeight="1" x14ac:dyDescent="0.3">
      <c r="A710" s="74">
        <v>766</v>
      </c>
      <c r="B710" s="75">
        <v>657</v>
      </c>
      <c r="C710" s="76" t="s">
        <v>1495</v>
      </c>
      <c r="D710" s="77" t="s">
        <v>1778</v>
      </c>
      <c r="E710" s="78" t="s">
        <v>903</v>
      </c>
      <c r="F710" s="77" t="s">
        <v>909</v>
      </c>
      <c r="G710" s="79" t="s">
        <v>2350</v>
      </c>
      <c r="H710" s="80">
        <v>8111941</v>
      </c>
      <c r="I710" s="81">
        <v>7884400</v>
      </c>
      <c r="J710" s="81">
        <v>37537600</v>
      </c>
      <c r="K710" s="129" t="s">
        <v>2827</v>
      </c>
      <c r="L710" s="82" t="s">
        <v>2271</v>
      </c>
      <c r="M710" s="83" t="s">
        <v>2972</v>
      </c>
      <c r="N710" s="138" t="e" cm="1">
        <f t="array" ref="N710">_xlfn.XLOOKUP(Contrato[[#This Row],[SUPERVISOR TITULAR]],#REF!,#REF!,"",0)</f>
        <v>#REF!</v>
      </c>
      <c r="O710" s="83" t="s">
        <v>2343</v>
      </c>
      <c r="P710" s="84" t="e" cm="1">
        <f t="array" ref="P710">_xlfn.XLOOKUP(Contrato[[#This Row],[SUPERVISOR SUPLENTE ]],#REF!,#REF!,"",0)</f>
        <v>#REF!</v>
      </c>
      <c r="Q710" s="85">
        <v>890</v>
      </c>
      <c r="R710" s="86" t="e">
        <f>IF(Contrato[[#This Row],[CDP]]="", "", _xlfn.LET(_xlpm.resultado, _xlfn.XLOOKUP(Contrato[[#This Row],[CDP]],#REF!,#REF!, "", 0), IF(_xlpm.resultado=0, "", _xlpm.resultado)))</f>
        <v>#REF!</v>
      </c>
      <c r="S710" s="87" t="e">
        <f>SUMIF(#REF!,Contrato[[#This Row],[CDP]],#REF!)</f>
        <v>#REF!</v>
      </c>
      <c r="T710" s="88" t="e" cm="1">
        <f t="array" ref="T710">_xlfn.XLOOKUP(Contrato[[#This Row],[CDP]],#REF!,#REF!,_xlfn.XLOOKUP(Contrato[[#This Row],[CDP]],#REF!,#REF!,"",0),0)</f>
        <v>#REF!</v>
      </c>
      <c r="U710" s="89" t="e" cm="1">
        <f t="array" ref="U710">+_xlfn.XLOOKUP(Contrato[[#This Row],[RCP]],#REF!,#REF!,"",0)</f>
        <v>#REF!</v>
      </c>
      <c r="V710" s="90" t="e">
        <f>SUMIF(#REF!,Contrato[[#This Row],[RCP]],#REF!)</f>
        <v>#REF!</v>
      </c>
      <c r="W710" s="91">
        <v>46274</v>
      </c>
      <c r="X710" s="92" t="e" cm="1">
        <f t="array" ref="X710">+_xlfn.XLOOKUP(Contrato[[#This Row],[CONTRATO]],#REF!,#REF!,0)</f>
        <v>#REF!</v>
      </c>
      <c r="Y710" s="91" t="s">
        <v>1935</v>
      </c>
      <c r="Z710" s="93" t="e">
        <f>+LEFT(_xlfn.XLOOKUP(#REF!,#REF!,#REF!,"",0),10)</f>
        <v>#REF!</v>
      </c>
      <c r="AA710" s="94" t="e" cm="1">
        <f t="array" ref="AA710">+_xlfn.XLOOKUP(Contrato[[#This Row],[CONTRATO]],#REF!,#REF!,0,0)</f>
        <v>#REF!</v>
      </c>
      <c r="AB710" s="95" t="e">
        <f>+LEFT(_xlfn.XLOOKUP(#REF!,#REF!,#REF!,"",0),10)</f>
        <v>#REF!</v>
      </c>
      <c r="AC710" s="96" t="e" cm="1">
        <f t="array" ref="AC710">+_xlfn.XLOOKUP(Contrato[[#This Row],[CONTRATO]],#REF!,#REF!,0)</f>
        <v>#REF!</v>
      </c>
      <c r="AD710" s="132" t="e" cm="1">
        <f t="array" ref="AD710">+_xlfn.XLOOKUP(Contrato[[#This Row],[CONTRATO]],#REF!,#REF!,0)</f>
        <v>#REF!</v>
      </c>
      <c r="AE710" s="97"/>
      <c r="AF710" s="78" t="s">
        <v>2626</v>
      </c>
    </row>
    <row r="711" spans="1:32" ht="35.25" customHeight="1" x14ac:dyDescent="0.3">
      <c r="A711" s="74">
        <v>602</v>
      </c>
      <c r="B711" s="73">
        <v>658</v>
      </c>
      <c r="C711" s="76" t="s">
        <v>1436</v>
      </c>
      <c r="D711" s="77" t="s">
        <v>1821</v>
      </c>
      <c r="E711" s="78" t="s">
        <v>903</v>
      </c>
      <c r="F711" s="77" t="s">
        <v>1036</v>
      </c>
      <c r="G711" s="79" t="s">
        <v>3014</v>
      </c>
      <c r="H711" s="80">
        <v>890982451</v>
      </c>
      <c r="I711" s="81">
        <v>0</v>
      </c>
      <c r="J711" s="81">
        <v>430000000</v>
      </c>
      <c r="K711" s="129"/>
      <c r="L711" s="82" t="s">
        <v>2271</v>
      </c>
      <c r="M711" s="83" t="s">
        <v>1828</v>
      </c>
      <c r="N711" s="138" t="e" cm="1">
        <f t="array" ref="N711">_xlfn.XLOOKUP(Contrato[[#This Row],[SUPERVISOR TITULAR]],#REF!,#REF!,"",0)</f>
        <v>#REF!</v>
      </c>
      <c r="O711" s="83" t="s">
        <v>1827</v>
      </c>
      <c r="P711" s="84" t="e" cm="1">
        <f t="array" ref="P711">_xlfn.XLOOKUP(Contrato[[#This Row],[SUPERVISOR SUPLENTE ]],#REF!,#REF!,"",0)</f>
        <v>#REF!</v>
      </c>
      <c r="Q711" s="85">
        <v>969</v>
      </c>
      <c r="R711" s="86" t="e">
        <f>IF(Contrato[[#This Row],[CDP]]="", "", _xlfn.LET(_xlpm.resultado, _xlfn.XLOOKUP(Contrato[[#This Row],[CDP]],#REF!,#REF!, "", 0), IF(_xlpm.resultado=0, "", _xlpm.resultado)))</f>
        <v>#REF!</v>
      </c>
      <c r="S711" s="87" t="e">
        <f>SUMIF(#REF!,Contrato[[#This Row],[CDP]],#REF!)</f>
        <v>#REF!</v>
      </c>
      <c r="T711" s="88" t="e" cm="1">
        <f t="array" ref="T711">_xlfn.XLOOKUP(Contrato[[#This Row],[CDP]],#REF!,#REF!,_xlfn.XLOOKUP(Contrato[[#This Row],[CDP]],#REF!,#REF!,"",0),0)</f>
        <v>#REF!</v>
      </c>
      <c r="U711" s="89" t="e" cm="1">
        <f t="array" ref="U711">+_xlfn.XLOOKUP(Contrato[[#This Row],[RCP]],#REF!,#REF!,"",0)</f>
        <v>#REF!</v>
      </c>
      <c r="V711" s="90" t="e">
        <f>SUMIF(#REF!,Contrato[[#This Row],[RCP]],#REF!)</f>
        <v>#REF!</v>
      </c>
      <c r="W711" s="91">
        <v>46274</v>
      </c>
      <c r="X711" s="92" t="e" cm="1">
        <f t="array" ref="X711">+_xlfn.XLOOKUP(Contrato[[#This Row],[CONTRATO]],#REF!,#REF!,0)</f>
        <v>#REF!</v>
      </c>
      <c r="Y711" s="91">
        <v>46275</v>
      </c>
      <c r="Z711" s="93" t="e">
        <f>+LEFT(_xlfn.XLOOKUP(#REF!,#REF!,#REF!,"",0),10)</f>
        <v>#REF!</v>
      </c>
      <c r="AA711" s="94" t="e" cm="1">
        <f t="array" ref="AA711">+_xlfn.XLOOKUP(Contrato[[#This Row],[CONTRATO]],#REF!,#REF!,0,0)</f>
        <v>#REF!</v>
      </c>
      <c r="AB711" s="95" t="e">
        <f>+LEFT(_xlfn.XLOOKUP(#REF!,#REF!,#REF!,"",0),10)</f>
        <v>#REF!</v>
      </c>
      <c r="AC711" s="96" t="e" cm="1">
        <f t="array" ref="AC711">+_xlfn.XLOOKUP(Contrato[[#This Row],[CONTRATO]],#REF!,#REF!,0)</f>
        <v>#REF!</v>
      </c>
      <c r="AD711" s="132" t="e" cm="1">
        <f t="array" ref="AD711">+_xlfn.XLOOKUP(Contrato[[#This Row],[CONTRATO]],#REF!,#REF!,0)</f>
        <v>#REF!</v>
      </c>
      <c r="AE711" s="97"/>
      <c r="AF711" s="78" t="s">
        <v>3003</v>
      </c>
    </row>
    <row r="712" spans="1:32" ht="35.25" customHeight="1" x14ac:dyDescent="0.3">
      <c r="A712" s="74">
        <v>804</v>
      </c>
      <c r="B712" s="73">
        <v>659</v>
      </c>
      <c r="C712" s="76" t="s">
        <v>1534</v>
      </c>
      <c r="D712" s="77" t="s">
        <v>1821</v>
      </c>
      <c r="E712" s="78" t="s">
        <v>903</v>
      </c>
      <c r="F712" s="77" t="s">
        <v>1036</v>
      </c>
      <c r="G712" s="79" t="s">
        <v>3015</v>
      </c>
      <c r="H712" s="80">
        <v>890906279</v>
      </c>
      <c r="I712" s="81">
        <v>0</v>
      </c>
      <c r="J712" s="81">
        <v>600000000</v>
      </c>
      <c r="K712" s="129"/>
      <c r="L712" s="82" t="s">
        <v>2271</v>
      </c>
      <c r="M712" s="83" t="s">
        <v>1823</v>
      </c>
      <c r="N712" s="138" t="e" cm="1">
        <f t="array" ref="N712">_xlfn.XLOOKUP(Contrato[[#This Row],[SUPERVISOR TITULAR]],#REF!,#REF!,"",0)</f>
        <v>#REF!</v>
      </c>
      <c r="O712" s="83" t="s">
        <v>1824</v>
      </c>
      <c r="P712" s="84" t="e" cm="1">
        <f t="array" ref="P712">_xlfn.XLOOKUP(Contrato[[#This Row],[SUPERVISOR SUPLENTE ]],#REF!,#REF!,"",0)</f>
        <v>#REF!</v>
      </c>
      <c r="Q712" s="85">
        <v>937</v>
      </c>
      <c r="R712" s="86" t="e">
        <f>IF(Contrato[[#This Row],[CDP]]="", "", _xlfn.LET(_xlpm.resultado, _xlfn.XLOOKUP(Contrato[[#This Row],[CDP]],#REF!,#REF!, "", 0), IF(_xlpm.resultado=0, "", _xlpm.resultado)))</f>
        <v>#REF!</v>
      </c>
      <c r="S712" s="87" t="e">
        <f>SUMIF(#REF!,Contrato[[#This Row],[CDP]],#REF!)</f>
        <v>#REF!</v>
      </c>
      <c r="T712" s="88" t="e" cm="1">
        <f t="array" ref="T712">_xlfn.XLOOKUP(Contrato[[#This Row],[CDP]],#REF!,#REF!,_xlfn.XLOOKUP(Contrato[[#This Row],[CDP]],#REF!,#REF!,"",0),0)</f>
        <v>#REF!</v>
      </c>
      <c r="U712" s="89" t="e" cm="1">
        <f t="array" ref="U712">+_xlfn.XLOOKUP(Contrato[[#This Row],[RCP]],#REF!,#REF!,"",0)</f>
        <v>#REF!</v>
      </c>
      <c r="V712" s="90" t="e">
        <f>SUMIF(#REF!,Contrato[[#This Row],[RCP]],#REF!)</f>
        <v>#REF!</v>
      </c>
      <c r="W712" s="91">
        <v>46275</v>
      </c>
      <c r="X712" s="92" t="e" cm="1">
        <f t="array" ref="X712">+_xlfn.XLOOKUP(Contrato[[#This Row],[CONTRATO]],#REF!,#REF!,0)</f>
        <v>#REF!</v>
      </c>
      <c r="Y712" s="91">
        <v>46280</v>
      </c>
      <c r="Z712" s="93" t="e">
        <f>+LEFT(_xlfn.XLOOKUP(#REF!,#REF!,#REF!,"",0),10)</f>
        <v>#REF!</v>
      </c>
      <c r="AA712" s="94" t="e" cm="1">
        <f t="array" ref="AA712">+_xlfn.XLOOKUP(Contrato[[#This Row],[CONTRATO]],#REF!,#REF!,0,0)</f>
        <v>#REF!</v>
      </c>
      <c r="AB712" s="95" t="e">
        <f>+LEFT(_xlfn.XLOOKUP(#REF!,#REF!,#REF!,"",0),10)</f>
        <v>#REF!</v>
      </c>
      <c r="AC712" s="96" t="e" cm="1">
        <f t="array" ref="AC712">+_xlfn.XLOOKUP(Contrato[[#This Row],[CONTRATO]],#REF!,#REF!,0)</f>
        <v>#REF!</v>
      </c>
      <c r="AD712" s="132" t="e" cm="1">
        <f t="array" ref="AD712">+_xlfn.XLOOKUP(Contrato[[#This Row],[CONTRATO]],#REF!,#REF!,0)</f>
        <v>#REF!</v>
      </c>
      <c r="AE712" s="97"/>
      <c r="AF712" s="78" t="s">
        <v>3012</v>
      </c>
    </row>
    <row r="713" spans="1:32" ht="35.25" customHeight="1" x14ac:dyDescent="0.3">
      <c r="A713" s="74">
        <v>863</v>
      </c>
      <c r="B713" s="73">
        <v>660</v>
      </c>
      <c r="C713" s="76" t="s">
        <v>1597</v>
      </c>
      <c r="D713" s="77" t="s">
        <v>1778</v>
      </c>
      <c r="E713" s="78" t="s">
        <v>903</v>
      </c>
      <c r="F713" s="77" t="s">
        <v>884</v>
      </c>
      <c r="G713" s="79" t="s">
        <v>223</v>
      </c>
      <c r="H713" s="80">
        <v>901437957</v>
      </c>
      <c r="I713" s="81">
        <v>0</v>
      </c>
      <c r="J713" s="81">
        <v>1710351792</v>
      </c>
      <c r="K713" s="126" t="s">
        <v>3016</v>
      </c>
      <c r="L713" s="82" t="s">
        <v>2271</v>
      </c>
      <c r="M713" s="83" t="s">
        <v>1782</v>
      </c>
      <c r="N713" s="138" t="e" cm="1">
        <f t="array" ref="N713">_xlfn.XLOOKUP(Contrato[[#This Row],[SUPERVISOR TITULAR]],#REF!,#REF!,"",0)</f>
        <v>#REF!</v>
      </c>
      <c r="O713" s="83" t="s">
        <v>1809</v>
      </c>
      <c r="P713" s="84" t="e" cm="1">
        <f t="array" ref="P713">_xlfn.XLOOKUP(Contrato[[#This Row],[SUPERVISOR SUPLENTE ]],#REF!,#REF!,"",0)</f>
        <v>#REF!</v>
      </c>
      <c r="Q713" s="85">
        <v>972</v>
      </c>
      <c r="R713" s="86" t="e">
        <f>IF(Contrato[[#This Row],[CDP]]="", "", _xlfn.LET(_xlpm.resultado, _xlfn.XLOOKUP(Contrato[[#This Row],[CDP]],#REF!,#REF!, "", 0), IF(_xlpm.resultado=0, "", _xlpm.resultado)))</f>
        <v>#REF!</v>
      </c>
      <c r="S713" s="87" t="e">
        <f>SUMIF(#REF!,Contrato[[#This Row],[CDP]],#REF!)</f>
        <v>#REF!</v>
      </c>
      <c r="T713" s="88" t="e" cm="1">
        <f t="array" ref="T713">_xlfn.XLOOKUP(Contrato[[#This Row],[CDP]],#REF!,#REF!,_xlfn.XLOOKUP(Contrato[[#This Row],[CDP]],#REF!,#REF!,"",0),0)</f>
        <v>#REF!</v>
      </c>
      <c r="U713" s="89" t="e" cm="1">
        <f t="array" ref="U713">+_xlfn.XLOOKUP(Contrato[[#This Row],[RCP]],#REF!,#REF!,"",0)</f>
        <v>#REF!</v>
      </c>
      <c r="V713" s="90" t="e">
        <f>SUMIF(#REF!,Contrato[[#This Row],[RCP]],#REF!)</f>
        <v>#REF!</v>
      </c>
      <c r="W713" s="91">
        <v>46275</v>
      </c>
      <c r="X713" s="92" t="e" cm="1">
        <f t="array" ref="X713">+_xlfn.XLOOKUP(Contrato[[#This Row],[CONTRATO]],#REF!,#REF!,0)</f>
        <v>#REF!</v>
      </c>
      <c r="Y713" s="91">
        <v>46276</v>
      </c>
      <c r="Z713" s="93" t="e">
        <f>+LEFT(_xlfn.XLOOKUP(#REF!,#REF!,#REF!,"",0),10)</f>
        <v>#REF!</v>
      </c>
      <c r="AA713" s="94" t="e" cm="1">
        <f t="array" ref="AA713">+_xlfn.XLOOKUP(Contrato[[#This Row],[CONTRATO]],#REF!,#REF!,0,0)</f>
        <v>#REF!</v>
      </c>
      <c r="AB713" s="95" t="e">
        <f>+LEFT(_xlfn.XLOOKUP(#REF!,#REF!,#REF!,"",0),10)</f>
        <v>#REF!</v>
      </c>
      <c r="AC713" s="96" t="e" cm="1">
        <f t="array" ref="AC713">+_xlfn.XLOOKUP(Contrato[[#This Row],[CONTRATO]],#REF!,#REF!,0)</f>
        <v>#REF!</v>
      </c>
      <c r="AD713" s="132" t="e" cm="1">
        <f t="array" ref="AD713">+_xlfn.XLOOKUP(Contrato[[#This Row],[CONTRATO]],#REF!,#REF!,0)</f>
        <v>#REF!</v>
      </c>
      <c r="AE713" s="97"/>
      <c r="AF713" s="78" t="s">
        <v>2989</v>
      </c>
    </row>
    <row r="714" spans="1:32" ht="35.25" customHeight="1" x14ac:dyDescent="0.3">
      <c r="A714" s="74">
        <v>717</v>
      </c>
      <c r="B714" s="73">
        <v>661</v>
      </c>
      <c r="C714" s="76" t="s">
        <v>1017</v>
      </c>
      <c r="D714" s="77" t="s">
        <v>1801</v>
      </c>
      <c r="E714" s="78" t="s">
        <v>903</v>
      </c>
      <c r="F714" s="77" t="s">
        <v>909</v>
      </c>
      <c r="G714" s="79" t="s">
        <v>2548</v>
      </c>
      <c r="H714" s="80">
        <v>1017139247</v>
      </c>
      <c r="I714" s="81">
        <v>7884400</v>
      </c>
      <c r="J714" s="81">
        <v>31537600</v>
      </c>
      <c r="K714" s="129"/>
      <c r="L714" s="82" t="s">
        <v>3017</v>
      </c>
      <c r="M714" s="83" t="s">
        <v>1750</v>
      </c>
      <c r="N714" s="138" t="e" cm="1">
        <f t="array" ref="N714">_xlfn.XLOOKUP(Contrato[[#This Row],[SUPERVISOR TITULAR]],#REF!,#REF!,"",0)</f>
        <v>#REF!</v>
      </c>
      <c r="O714" s="83" t="s">
        <v>2838</v>
      </c>
      <c r="P714" s="84" t="e" cm="1">
        <f t="array" ref="P714">_xlfn.XLOOKUP(Contrato[[#This Row],[SUPERVISOR SUPLENTE ]],#REF!,#REF!,"",0)</f>
        <v>#REF!</v>
      </c>
      <c r="Q714" s="85">
        <v>796</v>
      </c>
      <c r="R714" s="86" t="e">
        <f>IF(Contrato[[#This Row],[CDP]]="", "", _xlfn.LET(_xlpm.resultado, _xlfn.XLOOKUP(Contrato[[#This Row],[CDP]],#REF!,#REF!, "", 0), IF(_xlpm.resultado=0, "", _xlpm.resultado)))</f>
        <v>#REF!</v>
      </c>
      <c r="S714" s="87" t="e">
        <f>SUMIF(#REF!,Contrato[[#This Row],[CDP]],#REF!)</f>
        <v>#REF!</v>
      </c>
      <c r="T714" s="88" t="e" cm="1">
        <f t="array" ref="T714">_xlfn.XLOOKUP(Contrato[[#This Row],[CDP]],#REF!,#REF!,_xlfn.XLOOKUP(Contrato[[#This Row],[CDP]],#REF!,#REF!,"",0),0)</f>
        <v>#REF!</v>
      </c>
      <c r="U714" s="89" t="e" cm="1">
        <f t="array" ref="U714">+_xlfn.XLOOKUP(Contrato[[#This Row],[RCP]],#REF!,#REF!,"",0)</f>
        <v>#REF!</v>
      </c>
      <c r="V714" s="90" t="e">
        <f>SUMIF(#REF!,Contrato[[#This Row],[RCP]],#REF!)</f>
        <v>#REF!</v>
      </c>
      <c r="W714" s="91">
        <v>46276</v>
      </c>
      <c r="X714" s="92" t="e" cm="1">
        <f t="array" ref="X714">+_xlfn.XLOOKUP(Contrato[[#This Row],[CONTRATO]],#REF!,#REF!,0)</f>
        <v>#REF!</v>
      </c>
      <c r="Y714" s="91" t="s">
        <v>1935</v>
      </c>
      <c r="Z714" s="93" t="e">
        <f>+LEFT(_xlfn.XLOOKUP(#REF!,#REF!,#REF!,"",0),10)</f>
        <v>#REF!</v>
      </c>
      <c r="AA714" s="94" t="e" cm="1">
        <f t="array" ref="AA714">+_xlfn.XLOOKUP(Contrato[[#This Row],[CONTRATO]],#REF!,#REF!,0,0)</f>
        <v>#REF!</v>
      </c>
      <c r="AB714" s="95" t="e">
        <f>+LEFT(_xlfn.XLOOKUP(#REF!,#REF!,#REF!,"",0),10)</f>
        <v>#REF!</v>
      </c>
      <c r="AC714" s="96" t="e" cm="1">
        <f t="array" ref="AC714">+_xlfn.XLOOKUP(Contrato[[#This Row],[CONTRATO]],#REF!,#REF!,0)</f>
        <v>#REF!</v>
      </c>
      <c r="AD714" s="132" t="e" cm="1">
        <f t="array" ref="AD714">+_xlfn.XLOOKUP(Contrato[[#This Row],[CONTRATO]],#REF!,#REF!,0)</f>
        <v>#REF!</v>
      </c>
      <c r="AE714" s="97"/>
      <c r="AF714" s="78" t="s">
        <v>2626</v>
      </c>
    </row>
    <row r="715" spans="1:32" ht="35.25" customHeight="1" x14ac:dyDescent="0.3">
      <c r="A715" s="74">
        <v>811</v>
      </c>
      <c r="B715" s="73">
        <v>662</v>
      </c>
      <c r="C715" s="76" t="s">
        <v>1541</v>
      </c>
      <c r="D715" s="77" t="s">
        <v>1821</v>
      </c>
      <c r="E715" s="78" t="s">
        <v>903</v>
      </c>
      <c r="F715" s="77" t="s">
        <v>1036</v>
      </c>
      <c r="G715" s="79" t="s">
        <v>3018</v>
      </c>
      <c r="H715" s="80">
        <v>900980031</v>
      </c>
      <c r="I715" s="81">
        <v>0</v>
      </c>
      <c r="J715" s="81">
        <v>100000000</v>
      </c>
      <c r="K715" s="129"/>
      <c r="L715" s="82" t="s">
        <v>3017</v>
      </c>
      <c r="M715" s="83" t="s">
        <v>1823</v>
      </c>
      <c r="N715" s="138" t="e" cm="1">
        <f t="array" ref="N715">_xlfn.XLOOKUP(Contrato[[#This Row],[SUPERVISOR TITULAR]],#REF!,#REF!,"",0)</f>
        <v>#REF!</v>
      </c>
      <c r="O715" s="83" t="s">
        <v>1824</v>
      </c>
      <c r="P715" s="84" t="e" cm="1">
        <f t="array" ref="P715">_xlfn.XLOOKUP(Contrato[[#This Row],[SUPERVISOR SUPLENTE ]],#REF!,#REF!,"",0)</f>
        <v>#REF!</v>
      </c>
      <c r="Q715" s="85">
        <v>936</v>
      </c>
      <c r="R715" s="86" t="e">
        <f>IF(Contrato[[#This Row],[CDP]]="", "", _xlfn.LET(_xlpm.resultado, _xlfn.XLOOKUP(Contrato[[#This Row],[CDP]],#REF!,#REF!, "", 0), IF(_xlpm.resultado=0, "", _xlpm.resultado)))</f>
        <v>#REF!</v>
      </c>
      <c r="S715" s="87" t="e">
        <f>SUMIF(#REF!,Contrato[[#This Row],[CDP]],#REF!)</f>
        <v>#REF!</v>
      </c>
      <c r="T715" s="88" t="e" cm="1">
        <f t="array" ref="T715">_xlfn.XLOOKUP(Contrato[[#This Row],[CDP]],#REF!,#REF!,_xlfn.XLOOKUP(Contrato[[#This Row],[CDP]],#REF!,#REF!,"",0),0)</f>
        <v>#REF!</v>
      </c>
      <c r="U715" s="89" t="e" cm="1">
        <f t="array" ref="U715">+_xlfn.XLOOKUP(Contrato[[#This Row],[RCP]],#REF!,#REF!,"",0)</f>
        <v>#REF!</v>
      </c>
      <c r="V715" s="90" t="e">
        <f>SUMIF(#REF!,Contrato[[#This Row],[RCP]],#REF!)</f>
        <v>#REF!</v>
      </c>
      <c r="W715" s="91">
        <v>46289</v>
      </c>
      <c r="X715" s="92" t="e" cm="1">
        <f t="array" ref="X715">+_xlfn.XLOOKUP(Contrato[[#This Row],[CONTRATO]],#REF!,#REF!,0)</f>
        <v>#REF!</v>
      </c>
      <c r="Y715" s="91">
        <v>46294</v>
      </c>
      <c r="Z715" s="93" t="e">
        <f>+LEFT(_xlfn.XLOOKUP(#REF!,#REF!,#REF!,"",0),10)</f>
        <v>#REF!</v>
      </c>
      <c r="AA715" s="94" t="e" cm="1">
        <f t="array" ref="AA715">+_xlfn.XLOOKUP(Contrato[[#This Row],[CONTRATO]],#REF!,#REF!,0,0)</f>
        <v>#REF!</v>
      </c>
      <c r="AB715" s="95" t="e">
        <f>+LEFT(_xlfn.XLOOKUP(#REF!,#REF!,#REF!,"",0),10)</f>
        <v>#REF!</v>
      </c>
      <c r="AC715" s="96" t="e" cm="1">
        <f t="array" ref="AC715">+_xlfn.XLOOKUP(Contrato[[#This Row],[CONTRATO]],#REF!,#REF!,0)</f>
        <v>#REF!</v>
      </c>
      <c r="AD715" s="132" t="e" cm="1">
        <f t="array" ref="AD715">+_xlfn.XLOOKUP(Contrato[[#This Row],[CONTRATO]],#REF!,#REF!,0)</f>
        <v>#REF!</v>
      </c>
      <c r="AE715" s="97"/>
      <c r="AF715" s="78" t="s">
        <v>3019</v>
      </c>
    </row>
    <row r="716" spans="1:32" ht="35.25" customHeight="1" x14ac:dyDescent="0.3">
      <c r="A716" s="74">
        <v>860</v>
      </c>
      <c r="B716" s="73">
        <v>663</v>
      </c>
      <c r="C716" s="76" t="s">
        <v>1595</v>
      </c>
      <c r="D716" s="77" t="s">
        <v>1778</v>
      </c>
      <c r="E716" s="78" t="s">
        <v>903</v>
      </c>
      <c r="F716" s="77" t="s">
        <v>909</v>
      </c>
      <c r="G716" s="79" t="s">
        <v>3020</v>
      </c>
      <c r="H716" s="80">
        <v>1038819137</v>
      </c>
      <c r="I716" s="81">
        <v>7884400</v>
      </c>
      <c r="J716" s="81">
        <v>27595400</v>
      </c>
      <c r="K716" s="129"/>
      <c r="L716" s="82" t="s">
        <v>3017</v>
      </c>
      <c r="M716" s="83" t="s">
        <v>2439</v>
      </c>
      <c r="N716" s="138" t="e" cm="1">
        <f t="array" ref="N716">_xlfn.XLOOKUP(Contrato[[#This Row],[SUPERVISOR TITULAR]],#REF!,#REF!,"",0)</f>
        <v>#REF!</v>
      </c>
      <c r="O716" s="83" t="s">
        <v>1843</v>
      </c>
      <c r="P716" s="84" t="e" cm="1">
        <f t="array" ref="P716">_xlfn.XLOOKUP(Contrato[[#This Row],[SUPERVISOR SUPLENTE ]],#REF!,#REF!,"",0)</f>
        <v>#REF!</v>
      </c>
      <c r="Q716" s="85">
        <v>964</v>
      </c>
      <c r="R716" s="86" t="e">
        <f>IF(Contrato[[#This Row],[CDP]]="", "", _xlfn.LET(_xlpm.resultado, _xlfn.XLOOKUP(Contrato[[#This Row],[CDP]],#REF!,#REF!, "", 0), IF(_xlpm.resultado=0, "", _xlpm.resultado)))</f>
        <v>#REF!</v>
      </c>
      <c r="S716" s="87" t="e">
        <f>SUMIF(#REF!,Contrato[[#This Row],[CDP]],#REF!)</f>
        <v>#REF!</v>
      </c>
      <c r="T716" s="88" t="e" cm="1">
        <f t="array" ref="T716">_xlfn.XLOOKUP(Contrato[[#This Row],[CDP]],#REF!,#REF!,_xlfn.XLOOKUP(Contrato[[#This Row],[CDP]],#REF!,#REF!,"",0),0)</f>
        <v>#REF!</v>
      </c>
      <c r="U716" s="89" t="e" cm="1">
        <f t="array" ref="U716">+_xlfn.XLOOKUP(Contrato[[#This Row],[RCP]],#REF!,#REF!,"",0)</f>
        <v>#REF!</v>
      </c>
      <c r="V716" s="90" t="e">
        <f>SUMIF(#REF!,Contrato[[#This Row],[RCP]],#REF!)</f>
        <v>#REF!</v>
      </c>
      <c r="W716" s="91">
        <v>46279</v>
      </c>
      <c r="X716" s="92" t="e" cm="1">
        <f t="array" ref="X716">+_xlfn.XLOOKUP(Contrato[[#This Row],[CONTRATO]],#REF!,#REF!,0)</f>
        <v>#REF!</v>
      </c>
      <c r="Y716" s="91" t="s">
        <v>1935</v>
      </c>
      <c r="Z716" s="93" t="e">
        <f>+LEFT(_xlfn.XLOOKUP(#REF!,#REF!,#REF!,"",0),10)</f>
        <v>#REF!</v>
      </c>
      <c r="AA716" s="94" t="e" cm="1">
        <f t="array" ref="AA716">+_xlfn.XLOOKUP(Contrato[[#This Row],[CONTRATO]],#REF!,#REF!,0,0)</f>
        <v>#REF!</v>
      </c>
      <c r="AB716" s="95" t="e">
        <f>+LEFT(_xlfn.XLOOKUP(#REF!,#REF!,#REF!,"",0),10)</f>
        <v>#REF!</v>
      </c>
      <c r="AC716" s="96" t="e" cm="1">
        <f t="array" ref="AC716">+_xlfn.XLOOKUP(Contrato[[#This Row],[CONTRATO]],#REF!,#REF!,0)</f>
        <v>#REF!</v>
      </c>
      <c r="AD716" s="132" t="e" cm="1">
        <f t="array" ref="AD716">+_xlfn.XLOOKUP(Contrato[[#This Row],[CONTRATO]],#REF!,#REF!,0)</f>
        <v>#REF!</v>
      </c>
      <c r="AE716" s="97"/>
      <c r="AF716" s="78" t="s">
        <v>3003</v>
      </c>
    </row>
    <row r="717" spans="1:32" ht="35.25" customHeight="1" x14ac:dyDescent="0.3">
      <c r="A717" s="74">
        <v>117</v>
      </c>
      <c r="B717" s="73">
        <v>664</v>
      </c>
      <c r="C717" s="76" t="s">
        <v>996</v>
      </c>
      <c r="D717" s="77" t="s">
        <v>1762</v>
      </c>
      <c r="E717" s="78" t="s">
        <v>903</v>
      </c>
      <c r="F717" s="77" t="s">
        <v>884</v>
      </c>
      <c r="G717" s="79" t="s">
        <v>3021</v>
      </c>
      <c r="H717" s="80">
        <v>890937233</v>
      </c>
      <c r="I717" s="81">
        <v>0</v>
      </c>
      <c r="J717" s="81">
        <v>235865873</v>
      </c>
      <c r="K717" s="129"/>
      <c r="L717" s="82" t="s">
        <v>3017</v>
      </c>
      <c r="M717" s="83" t="s">
        <v>1988</v>
      </c>
      <c r="N717" s="138" t="e" cm="1">
        <f t="array" ref="N717">_xlfn.XLOOKUP(Contrato[[#This Row],[SUPERVISOR TITULAR]],#REF!,#REF!,"",0)</f>
        <v>#REF!</v>
      </c>
      <c r="O717" s="83" t="s">
        <v>1764</v>
      </c>
      <c r="P717" s="84" t="e" cm="1">
        <f t="array" ref="P717">_xlfn.XLOOKUP(Contrato[[#This Row],[SUPERVISOR SUPLENTE ]],#REF!,#REF!,"",0)</f>
        <v>#REF!</v>
      </c>
      <c r="Q717" s="85">
        <v>752</v>
      </c>
      <c r="R717" s="86" t="e">
        <f>IF(Contrato[[#This Row],[CDP]]="", "", _xlfn.LET(_xlpm.resultado, _xlfn.XLOOKUP(Contrato[[#This Row],[CDP]],#REF!,#REF!, "", 0), IF(_xlpm.resultado=0, "", _xlpm.resultado)))</f>
        <v>#REF!</v>
      </c>
      <c r="S717" s="87" t="e">
        <f>SUMIF(#REF!,Contrato[[#This Row],[CDP]],#REF!)</f>
        <v>#REF!</v>
      </c>
      <c r="T717" s="88" t="e" cm="1">
        <f t="array" ref="T717">_xlfn.XLOOKUP(Contrato[[#This Row],[CDP]],#REF!,#REF!,_xlfn.XLOOKUP(Contrato[[#This Row],[CDP]],#REF!,#REF!,"",0),0)</f>
        <v>#REF!</v>
      </c>
      <c r="U717" s="89" t="e" cm="1">
        <f t="array" ref="U717">+_xlfn.XLOOKUP(Contrato[[#This Row],[RCP]],#REF!,#REF!,"",0)</f>
        <v>#REF!</v>
      </c>
      <c r="V717" s="90" t="e">
        <f>SUMIF(#REF!,Contrato[[#This Row],[RCP]],#REF!)</f>
        <v>#REF!</v>
      </c>
      <c r="W717" s="91">
        <v>46274</v>
      </c>
      <c r="X717" s="92" t="e" cm="1">
        <f t="array" ref="X717">+_xlfn.XLOOKUP(Contrato[[#This Row],[CONTRATO]],#REF!,#REF!,0)</f>
        <v>#REF!</v>
      </c>
      <c r="Y717" s="91">
        <v>46276</v>
      </c>
      <c r="Z717" s="93" t="e">
        <f>+LEFT(_xlfn.XLOOKUP(#REF!,#REF!,#REF!,"",0),10)</f>
        <v>#REF!</v>
      </c>
      <c r="AA717" s="94" t="e" cm="1">
        <f t="array" ref="AA717">+_xlfn.XLOOKUP(Contrato[[#This Row],[CONTRATO]],#REF!,#REF!,0,0)</f>
        <v>#REF!</v>
      </c>
      <c r="AB717" s="95" t="e">
        <f>+LEFT(_xlfn.XLOOKUP(#REF!,#REF!,#REF!,"",0),10)</f>
        <v>#REF!</v>
      </c>
      <c r="AC717" s="96" t="e" cm="1">
        <f t="array" ref="AC717">+_xlfn.XLOOKUP(Contrato[[#This Row],[CONTRATO]],#REF!,#REF!,0)</f>
        <v>#REF!</v>
      </c>
      <c r="AD717" s="132" t="e" cm="1">
        <f t="array" ref="AD717">+_xlfn.XLOOKUP(Contrato[[#This Row],[CONTRATO]],#REF!,#REF!,0)</f>
        <v>#REF!</v>
      </c>
      <c r="AE717" s="97"/>
      <c r="AF717" s="78" t="s">
        <v>2989</v>
      </c>
    </row>
    <row r="718" spans="1:32" ht="35.25" customHeight="1" x14ac:dyDescent="0.3">
      <c r="A718" s="74">
        <v>532</v>
      </c>
      <c r="B718" s="73">
        <v>665</v>
      </c>
      <c r="C718" s="76" t="s">
        <v>1353</v>
      </c>
      <c r="D718" s="77" t="s">
        <v>1801</v>
      </c>
      <c r="E718" s="78" t="s">
        <v>1354</v>
      </c>
      <c r="F718" s="77" t="s">
        <v>889</v>
      </c>
      <c r="G718" s="205"/>
      <c r="H718" s="206"/>
      <c r="I718" s="81">
        <v>0</v>
      </c>
      <c r="J718" s="81">
        <v>13593713</v>
      </c>
      <c r="K718" s="129"/>
      <c r="L718" s="82" t="s">
        <v>3017</v>
      </c>
      <c r="M718" s="83"/>
      <c r="N718" s="138" t="e" cm="1">
        <f t="array" ref="N718">_xlfn.XLOOKUP(Contrato[[#This Row],[SUPERVISOR TITULAR]],#REF!,#REF!,"",0)</f>
        <v>#REF!</v>
      </c>
      <c r="O718" s="83"/>
      <c r="P718" s="84" t="e" cm="1">
        <f t="array" ref="P718">_xlfn.XLOOKUP(Contrato[[#This Row],[SUPERVISOR SUPLENTE ]],#REF!,#REF!,"",0)</f>
        <v>#REF!</v>
      </c>
      <c r="Q718" s="85">
        <v>458</v>
      </c>
      <c r="R718" s="86" t="e">
        <f>IF(Contrato[[#This Row],[CDP]]="", "", _xlfn.LET(_xlpm.resultado, _xlfn.XLOOKUP(Contrato[[#This Row],[CDP]],#REF!,#REF!, "", 0), IF(_xlpm.resultado=0, "", _xlpm.resultado)))</f>
        <v>#REF!</v>
      </c>
      <c r="S718" s="87" t="e">
        <f>SUMIF(#REF!,Contrato[[#This Row],[CDP]],#REF!)</f>
        <v>#REF!</v>
      </c>
      <c r="T718" s="88" t="e" cm="1">
        <f t="array" ref="T718">_xlfn.XLOOKUP(Contrato[[#This Row],[CDP]],#REF!,#REF!,_xlfn.XLOOKUP(Contrato[[#This Row],[CDP]],#REF!,#REF!,"",0),0)</f>
        <v>#REF!</v>
      </c>
      <c r="U718" s="89" t="e" cm="1">
        <f t="array" ref="U718">+_xlfn.XLOOKUP(Contrato[[#This Row],[RCP]],#REF!,#REF!,"",0)</f>
        <v>#REF!</v>
      </c>
      <c r="V718" s="90" t="e">
        <f>SUMIF(#REF!,Contrato[[#This Row],[RCP]],#REF!)</f>
        <v>#REF!</v>
      </c>
      <c r="W718" s="91"/>
      <c r="X718" s="92" t="e" cm="1">
        <f t="array" ref="X718">+_xlfn.XLOOKUP(Contrato[[#This Row],[CONTRATO]],#REF!,#REF!,0)</f>
        <v>#REF!</v>
      </c>
      <c r="Y718" s="91"/>
      <c r="Z718" s="93" t="e">
        <f>+LEFT(_xlfn.XLOOKUP(#REF!,#REF!,#REF!,"",0),10)</f>
        <v>#REF!</v>
      </c>
      <c r="AA718" s="94" t="e" cm="1">
        <f t="array" ref="AA718">+_xlfn.XLOOKUP(Contrato[[#This Row],[CONTRATO]],#REF!,#REF!,0,0)</f>
        <v>#REF!</v>
      </c>
      <c r="AB718" s="95" t="e">
        <f>+LEFT(_xlfn.XLOOKUP(#REF!,#REF!,#REF!,"",0),10)</f>
        <v>#REF!</v>
      </c>
      <c r="AC718" s="96" t="e" cm="1">
        <f t="array" ref="AC718">+_xlfn.XLOOKUP(Contrato[[#This Row],[CONTRATO]],#REF!,#REF!,0)</f>
        <v>#REF!</v>
      </c>
      <c r="AD718" s="132" t="e" cm="1">
        <f t="array" ref="AD718">+_xlfn.XLOOKUP(Contrato[[#This Row],[CONTRATO]],#REF!,#REF!,0)</f>
        <v>#REF!</v>
      </c>
      <c r="AE718" s="97"/>
      <c r="AF718" s="78" t="s">
        <v>3022</v>
      </c>
    </row>
    <row r="719" spans="1:32" ht="35.25" customHeight="1" x14ac:dyDescent="0.3">
      <c r="A719" s="74">
        <v>838</v>
      </c>
      <c r="B719" s="75">
        <v>666</v>
      </c>
      <c r="C719" s="76" t="s">
        <v>1567</v>
      </c>
      <c r="D719" s="77" t="s">
        <v>1821</v>
      </c>
      <c r="E719" s="78" t="s">
        <v>903</v>
      </c>
      <c r="F719" s="77" t="s">
        <v>1036</v>
      </c>
      <c r="G719" s="79" t="s">
        <v>252</v>
      </c>
      <c r="H719" s="80">
        <v>811017520</v>
      </c>
      <c r="I719" s="81">
        <v>0</v>
      </c>
      <c r="J719" s="81">
        <v>900000000</v>
      </c>
      <c r="K719" s="129"/>
      <c r="L719" s="82" t="s">
        <v>3023</v>
      </c>
      <c r="M719" s="83" t="s">
        <v>1823</v>
      </c>
      <c r="N719" s="138" t="e" cm="1">
        <f t="array" ref="N719">_xlfn.XLOOKUP(Contrato[[#This Row],[SUPERVISOR TITULAR]],#REF!,#REF!,"",0)</f>
        <v>#REF!</v>
      </c>
      <c r="O719" s="83" t="s">
        <v>1824</v>
      </c>
      <c r="P719" s="84" t="e" cm="1">
        <f t="array" ref="P719">_xlfn.XLOOKUP(Contrato[[#This Row],[SUPERVISOR SUPLENTE ]],#REF!,#REF!,"",0)</f>
        <v>#REF!</v>
      </c>
      <c r="Q719" s="85">
        <v>929</v>
      </c>
      <c r="R719" s="86" t="e">
        <f>IF(Contrato[[#This Row],[CDP]]="", "", _xlfn.LET(_xlpm.resultado, _xlfn.XLOOKUP(Contrato[[#This Row],[CDP]],#REF!,#REF!, "", 0), IF(_xlpm.resultado=0, "", _xlpm.resultado)))</f>
        <v>#REF!</v>
      </c>
      <c r="S719" s="87" t="e">
        <f>SUMIF(#REF!,Contrato[[#This Row],[CDP]],#REF!)</f>
        <v>#REF!</v>
      </c>
      <c r="T719" s="88" t="e" cm="1">
        <f t="array" ref="T719">_xlfn.XLOOKUP(Contrato[[#This Row],[CDP]],#REF!,#REF!,_xlfn.XLOOKUP(Contrato[[#This Row],[CDP]],#REF!,#REF!,"",0),0)</f>
        <v>#REF!</v>
      </c>
      <c r="U719" s="89" t="e" cm="1">
        <f t="array" ref="U719">+_xlfn.XLOOKUP(Contrato[[#This Row],[RCP]],#REF!,#REF!,"",0)</f>
        <v>#REF!</v>
      </c>
      <c r="V719" s="90" t="e">
        <f>SUMIF(#REF!,Contrato[[#This Row],[RCP]],#REF!)</f>
        <v>#REF!</v>
      </c>
      <c r="W719" s="91">
        <v>46283</v>
      </c>
      <c r="X719" s="92" t="e" cm="1">
        <f t="array" ref="X719">+_xlfn.XLOOKUP(Contrato[[#This Row],[CONTRATO]],#REF!,#REF!,0)</f>
        <v>#REF!</v>
      </c>
      <c r="Y719" s="91">
        <v>46287</v>
      </c>
      <c r="Z719" s="93" t="e">
        <f>+LEFT(_xlfn.XLOOKUP(#REF!,#REF!,#REF!,"",0),10)</f>
        <v>#REF!</v>
      </c>
      <c r="AA719" s="94" t="e" cm="1">
        <f t="array" ref="AA719">+_xlfn.XLOOKUP(Contrato[[#This Row],[CONTRATO]],#REF!,#REF!,0,0)</f>
        <v>#REF!</v>
      </c>
      <c r="AB719" s="95" t="e">
        <f>+LEFT(_xlfn.XLOOKUP(#REF!,#REF!,#REF!,"",0),10)</f>
        <v>#REF!</v>
      </c>
      <c r="AC719" s="96" t="e" cm="1">
        <f t="array" ref="AC719">+_xlfn.XLOOKUP(Contrato[[#This Row],[CONTRATO]],#REF!,#REF!,0)</f>
        <v>#REF!</v>
      </c>
      <c r="AD719" s="132" t="e" cm="1">
        <f t="array" ref="AD719">+_xlfn.XLOOKUP(Contrato[[#This Row],[CONTRATO]],#REF!,#REF!,0)</f>
        <v>#REF!</v>
      </c>
      <c r="AE719" s="97"/>
      <c r="AF719" s="78" t="s">
        <v>3024</v>
      </c>
    </row>
    <row r="720" spans="1:32" ht="35.25" customHeight="1" x14ac:dyDescent="0.3">
      <c r="A720" s="74">
        <v>597</v>
      </c>
      <c r="B720" s="75">
        <v>667</v>
      </c>
      <c r="C720" s="76" t="s">
        <v>1431</v>
      </c>
      <c r="D720" s="77" t="s">
        <v>1896</v>
      </c>
      <c r="E720" s="78" t="s">
        <v>903</v>
      </c>
      <c r="F720" s="77" t="s">
        <v>909</v>
      </c>
      <c r="G720" s="79" t="s">
        <v>3025</v>
      </c>
      <c r="H720" s="80">
        <v>860012336</v>
      </c>
      <c r="I720" s="81">
        <v>0</v>
      </c>
      <c r="J720" s="81">
        <v>29100260</v>
      </c>
      <c r="K720" s="129"/>
      <c r="L720" s="82" t="s">
        <v>3023</v>
      </c>
      <c r="M720" s="83" t="s">
        <v>1899</v>
      </c>
      <c r="N720" s="138" t="e" cm="1">
        <f t="array" ref="N720">_xlfn.XLOOKUP(Contrato[[#This Row],[SUPERVISOR TITULAR]],#REF!,#REF!,"",0)</f>
        <v>#REF!</v>
      </c>
      <c r="O720" s="83" t="s">
        <v>1898</v>
      </c>
      <c r="P720" s="84" t="e" cm="1">
        <f t="array" ref="P720">_xlfn.XLOOKUP(Contrato[[#This Row],[SUPERVISOR SUPLENTE ]],#REF!,#REF!,"",0)</f>
        <v>#REF!</v>
      </c>
      <c r="Q720" s="85">
        <v>975</v>
      </c>
      <c r="R720" s="86" t="e">
        <f>IF(Contrato[[#This Row],[CDP]]="", "", _xlfn.LET(_xlpm.resultado, _xlfn.XLOOKUP(Contrato[[#This Row],[CDP]],#REF!,#REF!, "", 0), IF(_xlpm.resultado=0, "", _xlpm.resultado)))</f>
        <v>#REF!</v>
      </c>
      <c r="S720" s="87" t="e">
        <f>SUMIF(#REF!,Contrato[[#This Row],[CDP]],#REF!)</f>
        <v>#REF!</v>
      </c>
      <c r="T720" s="88" t="e" cm="1">
        <f t="array" ref="T720">_xlfn.XLOOKUP(Contrato[[#This Row],[CDP]],#REF!,#REF!,_xlfn.XLOOKUP(Contrato[[#This Row],[CDP]],#REF!,#REF!,"",0),0)</f>
        <v>#REF!</v>
      </c>
      <c r="U720" s="89" t="e" cm="1">
        <f t="array" ref="U720">+_xlfn.XLOOKUP(Contrato[[#This Row],[RCP]],#REF!,#REF!,"",0)</f>
        <v>#REF!</v>
      </c>
      <c r="V720" s="90" t="e">
        <f>SUMIF(#REF!,Contrato[[#This Row],[RCP]],#REF!)</f>
        <v>#REF!</v>
      </c>
      <c r="W720" s="91">
        <v>46282</v>
      </c>
      <c r="X720" s="92" t="e" cm="1">
        <f t="array" ref="X720">+_xlfn.XLOOKUP(Contrato[[#This Row],[CONTRATO]],#REF!,#REF!,0)</f>
        <v>#REF!</v>
      </c>
      <c r="Y720" s="91">
        <v>46288</v>
      </c>
      <c r="Z720" s="93" t="e">
        <f>+LEFT(_xlfn.XLOOKUP(#REF!,#REF!,#REF!,"",0),10)</f>
        <v>#REF!</v>
      </c>
      <c r="AA720" s="94" t="e" cm="1">
        <f t="array" ref="AA720">+_xlfn.XLOOKUP(Contrato[[#This Row],[CONTRATO]],#REF!,#REF!,0,0)</f>
        <v>#REF!</v>
      </c>
      <c r="AB720" s="95" t="e">
        <f>+LEFT(_xlfn.XLOOKUP(#REF!,#REF!,#REF!,"",0),10)</f>
        <v>#REF!</v>
      </c>
      <c r="AC720" s="96" t="e" cm="1">
        <f t="array" ref="AC720">+_xlfn.XLOOKUP(Contrato[[#This Row],[CONTRATO]],#REF!,#REF!,0)</f>
        <v>#REF!</v>
      </c>
      <c r="AD720" s="132" t="e" cm="1">
        <f t="array" ref="AD720">+_xlfn.XLOOKUP(Contrato[[#This Row],[CONTRATO]],#REF!,#REF!,0)</f>
        <v>#REF!</v>
      </c>
      <c r="AE720" s="97"/>
      <c r="AF720" s="78" t="s">
        <v>2626</v>
      </c>
    </row>
    <row r="721" spans="1:32" ht="35.25" customHeight="1" x14ac:dyDescent="0.3">
      <c r="A721" s="74">
        <v>864</v>
      </c>
      <c r="B721" s="75">
        <v>668</v>
      </c>
      <c r="C721" s="76" t="s">
        <v>1598</v>
      </c>
      <c r="D721" s="77" t="s">
        <v>1778</v>
      </c>
      <c r="E721" s="78" t="s">
        <v>903</v>
      </c>
      <c r="F721" s="77" t="s">
        <v>909</v>
      </c>
      <c r="G721" s="79" t="s">
        <v>3026</v>
      </c>
      <c r="H721" s="80">
        <v>15349074</v>
      </c>
      <c r="I721" s="81">
        <v>3583800</v>
      </c>
      <c r="J721" s="81">
        <v>19737900</v>
      </c>
      <c r="K721" s="129" t="s">
        <v>2827</v>
      </c>
      <c r="L721" s="82" t="s">
        <v>2333</v>
      </c>
      <c r="M721" s="83" t="s">
        <v>1937</v>
      </c>
      <c r="N721" s="138" t="e" cm="1">
        <f t="array" ref="N721">_xlfn.XLOOKUP(Contrato[[#This Row],[SUPERVISOR TITULAR]],#REF!,#REF!,"",0)</f>
        <v>#REF!</v>
      </c>
      <c r="O721" s="83" t="s">
        <v>1997</v>
      </c>
      <c r="P721" s="84" t="e" cm="1">
        <f t="array" ref="P721">_xlfn.XLOOKUP(Contrato[[#This Row],[SUPERVISOR SUPLENTE ]],#REF!,#REF!,"",0)</f>
        <v>#REF!</v>
      </c>
      <c r="Q721" s="85">
        <v>973</v>
      </c>
      <c r="R721" s="86" t="e">
        <f>IF(Contrato[[#This Row],[CDP]]="", "", _xlfn.LET(_xlpm.resultado, _xlfn.XLOOKUP(Contrato[[#This Row],[CDP]],#REF!,#REF!, "", 0), IF(_xlpm.resultado=0, "", _xlpm.resultado)))</f>
        <v>#REF!</v>
      </c>
      <c r="S721" s="87" t="e">
        <f>SUMIF(#REF!,Contrato[[#This Row],[CDP]],#REF!)</f>
        <v>#REF!</v>
      </c>
      <c r="T721" s="88" t="e" cm="1">
        <f t="array" ref="T721">_xlfn.XLOOKUP(Contrato[[#This Row],[CDP]],#REF!,#REF!,_xlfn.XLOOKUP(Contrato[[#This Row],[CDP]],#REF!,#REF!,"",0),0)</f>
        <v>#REF!</v>
      </c>
      <c r="U721" s="89" t="e" cm="1">
        <f t="array" ref="U721">+_xlfn.XLOOKUP(Contrato[[#This Row],[RCP]],#REF!,#REF!,"",0)</f>
        <v>#REF!</v>
      </c>
      <c r="V721" s="90" t="e">
        <f>SUMIF(#REF!,Contrato[[#This Row],[RCP]],#REF!)</f>
        <v>#REF!</v>
      </c>
      <c r="W721" s="91">
        <v>46283</v>
      </c>
      <c r="X721" s="92" t="e" cm="1">
        <f t="array" ref="X721">+_xlfn.XLOOKUP(Contrato[[#This Row],[CONTRATO]],#REF!,#REF!,0)</f>
        <v>#REF!</v>
      </c>
      <c r="Y721" s="91" t="s">
        <v>1935</v>
      </c>
      <c r="Z721" s="93" t="e">
        <f>+LEFT(_xlfn.XLOOKUP(#REF!,#REF!,#REF!,"",0),10)</f>
        <v>#REF!</v>
      </c>
      <c r="AA721" s="94" t="e" cm="1">
        <f t="array" ref="AA721">+_xlfn.XLOOKUP(Contrato[[#This Row],[CONTRATO]],#REF!,#REF!,0,0)</f>
        <v>#REF!</v>
      </c>
      <c r="AB721" s="95" t="e">
        <f>+LEFT(_xlfn.XLOOKUP(#REF!,#REF!,#REF!,"",0),10)</f>
        <v>#REF!</v>
      </c>
      <c r="AC721" s="96" t="e" cm="1">
        <f t="array" ref="AC721">+_xlfn.XLOOKUP(Contrato[[#This Row],[CONTRATO]],#REF!,#REF!,0)</f>
        <v>#REF!</v>
      </c>
      <c r="AD721" s="132" t="e" cm="1">
        <f t="array" ref="AD721">+_xlfn.XLOOKUP(Contrato[[#This Row],[CONTRATO]],#REF!,#REF!,0)</f>
        <v>#REF!</v>
      </c>
      <c r="AE721" s="97"/>
      <c r="AF721" s="78" t="s">
        <v>3019</v>
      </c>
    </row>
    <row r="722" spans="1:32" ht="35.25" customHeight="1" x14ac:dyDescent="0.3">
      <c r="A722" s="74">
        <v>865</v>
      </c>
      <c r="B722" s="75">
        <v>669</v>
      </c>
      <c r="C722" s="76" t="s">
        <v>1600</v>
      </c>
      <c r="D722" s="77" t="s">
        <v>1778</v>
      </c>
      <c r="E722" s="78" t="s">
        <v>903</v>
      </c>
      <c r="F722" s="77" t="s">
        <v>889</v>
      </c>
      <c r="G722" s="79" t="s">
        <v>2381</v>
      </c>
      <c r="H722" s="80">
        <v>890908939</v>
      </c>
      <c r="I722" s="81">
        <v>0</v>
      </c>
      <c r="J722" s="81">
        <v>160000000</v>
      </c>
      <c r="K722" s="129"/>
      <c r="L722" s="82" t="s">
        <v>2333</v>
      </c>
      <c r="M722" s="83" t="s">
        <v>1782</v>
      </c>
      <c r="N722" s="138" t="e" cm="1">
        <f t="array" ref="N722">_xlfn.XLOOKUP(Contrato[[#This Row],[SUPERVISOR TITULAR]],#REF!,#REF!,"",0)</f>
        <v>#REF!</v>
      </c>
      <c r="O722" s="83" t="s">
        <v>2398</v>
      </c>
      <c r="P722" s="84" t="e" cm="1">
        <f t="array" ref="P722">_xlfn.XLOOKUP(Contrato[[#This Row],[SUPERVISOR SUPLENTE ]],#REF!,#REF!,"",0)</f>
        <v>#REF!</v>
      </c>
      <c r="Q722" s="85">
        <v>977</v>
      </c>
      <c r="R722" s="86" t="e">
        <f>IF(Contrato[[#This Row],[CDP]]="", "", _xlfn.LET(_xlpm.resultado, _xlfn.XLOOKUP(Contrato[[#This Row],[CDP]],#REF!,#REF!, "", 0), IF(_xlpm.resultado=0, "", _xlpm.resultado)))</f>
        <v>#REF!</v>
      </c>
      <c r="S722" s="87" t="e">
        <f>SUMIF(#REF!,Contrato[[#This Row],[CDP]],#REF!)</f>
        <v>#REF!</v>
      </c>
      <c r="T722" s="88" t="e" cm="1">
        <f t="array" ref="T722">_xlfn.XLOOKUP(Contrato[[#This Row],[CDP]],#REF!,#REF!,_xlfn.XLOOKUP(Contrato[[#This Row],[CDP]],#REF!,#REF!,"",0),0)</f>
        <v>#REF!</v>
      </c>
      <c r="U722" s="89" t="e" cm="1">
        <f t="array" ref="U722">+_xlfn.XLOOKUP(Contrato[[#This Row],[RCP]],#REF!,#REF!,"",0)</f>
        <v>#REF!</v>
      </c>
      <c r="V722" s="90" t="e">
        <f>SUMIF(#REF!,Contrato[[#This Row],[RCP]],#REF!)</f>
        <v>#REF!</v>
      </c>
      <c r="W722" s="91">
        <v>46282</v>
      </c>
      <c r="X722" s="92" t="e" cm="1">
        <f t="array" ref="X722">+_xlfn.XLOOKUP(Contrato[[#This Row],[CONTRATO]],#REF!,#REF!,0)</f>
        <v>#REF!</v>
      </c>
      <c r="Y722" s="91">
        <v>46282</v>
      </c>
      <c r="Z722" s="93" t="e">
        <f>+LEFT(_xlfn.XLOOKUP(#REF!,#REF!,#REF!,"",0),10)</f>
        <v>#REF!</v>
      </c>
      <c r="AA722" s="94" t="e" cm="1">
        <f t="array" ref="AA722">+_xlfn.XLOOKUP(Contrato[[#This Row],[CONTRATO]],#REF!,#REF!,0,0)</f>
        <v>#REF!</v>
      </c>
      <c r="AB722" s="95" t="e">
        <f>+LEFT(_xlfn.XLOOKUP(#REF!,#REF!,#REF!,"",0),10)</f>
        <v>#REF!</v>
      </c>
      <c r="AC722" s="96" t="e" cm="1">
        <f t="array" ref="AC722">+_xlfn.XLOOKUP(Contrato[[#This Row],[CONTRATO]],#REF!,#REF!,0)</f>
        <v>#REF!</v>
      </c>
      <c r="AD722" s="132" t="e" cm="1">
        <f t="array" ref="AD722">+_xlfn.XLOOKUP(Contrato[[#This Row],[CONTRATO]],#REF!,#REF!,0)</f>
        <v>#REF!</v>
      </c>
      <c r="AE722" s="97"/>
      <c r="AF722" s="78" t="s">
        <v>3027</v>
      </c>
    </row>
    <row r="723" spans="1:32" ht="35.25" customHeight="1" x14ac:dyDescent="0.3">
      <c r="A723" s="74">
        <v>866</v>
      </c>
      <c r="B723" s="75">
        <v>670</v>
      </c>
      <c r="C723" s="76" t="s">
        <v>1602</v>
      </c>
      <c r="D723" s="77" t="s">
        <v>1778</v>
      </c>
      <c r="E723" s="78" t="s">
        <v>903</v>
      </c>
      <c r="F723" s="77" t="s">
        <v>1013</v>
      </c>
      <c r="G723" s="79" t="s">
        <v>3028</v>
      </c>
      <c r="H723" s="80">
        <v>800169283</v>
      </c>
      <c r="I723" s="81">
        <v>0</v>
      </c>
      <c r="J723" s="81">
        <v>60000000</v>
      </c>
      <c r="K723" s="129"/>
      <c r="L723" s="82" t="s">
        <v>2333</v>
      </c>
      <c r="M723" s="83" t="s">
        <v>2398</v>
      </c>
      <c r="N723" s="138" t="e" cm="1">
        <f t="array" ref="N723">_xlfn.XLOOKUP(Contrato[[#This Row],[SUPERVISOR TITULAR]],#REF!,#REF!,"",0)</f>
        <v>#REF!</v>
      </c>
      <c r="O723" s="83" t="s">
        <v>1782</v>
      </c>
      <c r="P723" s="84" t="e" cm="1">
        <f t="array" ref="P723">_xlfn.XLOOKUP(Contrato[[#This Row],[SUPERVISOR SUPLENTE ]],#REF!,#REF!,"",0)</f>
        <v>#REF!</v>
      </c>
      <c r="Q723" s="85">
        <v>979</v>
      </c>
      <c r="R723" s="86" t="e">
        <f>IF(Contrato[[#This Row],[CDP]]="", "", _xlfn.LET(_xlpm.resultado, _xlfn.XLOOKUP(Contrato[[#This Row],[CDP]],#REF!,#REF!, "", 0), IF(_xlpm.resultado=0, "", _xlpm.resultado)))</f>
        <v>#REF!</v>
      </c>
      <c r="S723" s="87" t="e">
        <f>SUMIF(#REF!,Contrato[[#This Row],[CDP]],#REF!)</f>
        <v>#REF!</v>
      </c>
      <c r="T723" s="88" t="e" cm="1">
        <f t="array" ref="T723">_xlfn.XLOOKUP(Contrato[[#This Row],[CDP]],#REF!,#REF!,_xlfn.XLOOKUP(Contrato[[#This Row],[CDP]],#REF!,#REF!,"",0),0)</f>
        <v>#REF!</v>
      </c>
      <c r="U723" s="89" t="e" cm="1">
        <f t="array" ref="U723">+_xlfn.XLOOKUP(Contrato[[#This Row],[RCP]],#REF!,#REF!,"",0)</f>
        <v>#REF!</v>
      </c>
      <c r="V723" s="90" t="e">
        <f>SUMIF(#REF!,Contrato[[#This Row],[RCP]],#REF!)</f>
        <v>#REF!</v>
      </c>
      <c r="W723" s="91">
        <v>46287</v>
      </c>
      <c r="X723" s="92" t="e" cm="1">
        <f t="array" ref="X723">+_xlfn.XLOOKUP(Contrato[[#This Row],[CONTRATO]],#REF!,#REF!,0)</f>
        <v>#REF!</v>
      </c>
      <c r="Y723" s="91">
        <v>46293</v>
      </c>
      <c r="Z723" s="93" t="e">
        <f>+LEFT(_xlfn.XLOOKUP(#REF!,#REF!,#REF!,"",0),10)</f>
        <v>#REF!</v>
      </c>
      <c r="AA723" s="94" t="e" cm="1">
        <f t="array" ref="AA723">+_xlfn.XLOOKUP(Contrato[[#This Row],[CONTRATO]],#REF!,#REF!,0,0)</f>
        <v>#REF!</v>
      </c>
      <c r="AB723" s="95" t="e">
        <f>+LEFT(_xlfn.XLOOKUP(#REF!,#REF!,#REF!,"",0),10)</f>
        <v>#REF!</v>
      </c>
      <c r="AC723" s="96" t="e" cm="1">
        <f t="array" ref="AC723">+_xlfn.XLOOKUP(Contrato[[#This Row],[CONTRATO]],#REF!,#REF!,0)</f>
        <v>#REF!</v>
      </c>
      <c r="AD723" s="132" t="e" cm="1">
        <f t="array" ref="AD723">+_xlfn.XLOOKUP(Contrato[[#This Row],[CONTRATO]],#REF!,#REF!,0)</f>
        <v>#REF!</v>
      </c>
      <c r="AE723" s="97"/>
      <c r="AF723" s="78" t="s">
        <v>3029</v>
      </c>
    </row>
    <row r="724" spans="1:32" ht="35.25" customHeight="1" x14ac:dyDescent="0.3">
      <c r="A724" s="74">
        <v>870</v>
      </c>
      <c r="B724" s="75">
        <v>671</v>
      </c>
      <c r="C724" s="76" t="s">
        <v>1381</v>
      </c>
      <c r="D724" s="77" t="s">
        <v>1778</v>
      </c>
      <c r="E724" s="78" t="s">
        <v>903</v>
      </c>
      <c r="F724" s="77" t="s">
        <v>1013</v>
      </c>
      <c r="G724" s="79" t="s">
        <v>557</v>
      </c>
      <c r="H724" s="80">
        <v>890982068</v>
      </c>
      <c r="I724" s="81">
        <v>0</v>
      </c>
      <c r="J724" s="81">
        <v>659635756</v>
      </c>
      <c r="K724" s="129" t="s">
        <v>3030</v>
      </c>
      <c r="L724" s="82" t="s">
        <v>2333</v>
      </c>
      <c r="M724" s="83" t="s">
        <v>2406</v>
      </c>
      <c r="N724" s="138" t="e" cm="1">
        <f t="array" ref="N724">_xlfn.XLOOKUP(Contrato[[#This Row],[SUPERVISOR TITULAR]],#REF!,#REF!,"",0)</f>
        <v>#REF!</v>
      </c>
      <c r="O724" s="83" t="s">
        <v>2308</v>
      </c>
      <c r="P724" s="84" t="e" cm="1">
        <f t="array" ref="P724">_xlfn.XLOOKUP(Contrato[[#This Row],[SUPERVISOR SUPLENTE ]],#REF!,#REF!,"",0)</f>
        <v>#REF!</v>
      </c>
      <c r="Q724" s="85">
        <v>987</v>
      </c>
      <c r="R724" s="86" t="e">
        <f>IF(Contrato[[#This Row],[CDP]]="", "", _xlfn.LET(_xlpm.resultado, _xlfn.XLOOKUP(Contrato[[#This Row],[CDP]],#REF!,#REF!, "", 0), IF(_xlpm.resultado=0, "", _xlpm.resultado)))</f>
        <v>#REF!</v>
      </c>
      <c r="S724" s="87" t="e">
        <f>SUMIF(#REF!,Contrato[[#This Row],[CDP]],#REF!)</f>
        <v>#REF!</v>
      </c>
      <c r="T724" s="88" t="e" cm="1">
        <f t="array" ref="T724">_xlfn.XLOOKUP(Contrato[[#This Row],[CDP]],#REF!,#REF!,_xlfn.XLOOKUP(Contrato[[#This Row],[CDP]],#REF!,#REF!,"",0),0)</f>
        <v>#REF!</v>
      </c>
      <c r="U724" s="89" t="e" cm="1">
        <f t="array" ref="U724">+_xlfn.XLOOKUP(Contrato[[#This Row],[RCP]],#REF!,#REF!,"",0)</f>
        <v>#REF!</v>
      </c>
      <c r="V724" s="90" t="e">
        <f>SUMIF(#REF!,Contrato[[#This Row],[RCP]],#REF!)</f>
        <v>#REF!</v>
      </c>
      <c r="W724" s="91">
        <v>46281</v>
      </c>
      <c r="X724" s="92" t="e" cm="1">
        <f t="array" ref="X724">+_xlfn.XLOOKUP(Contrato[[#This Row],[CONTRATO]],#REF!,#REF!,0)</f>
        <v>#REF!</v>
      </c>
      <c r="Y724" s="91">
        <v>46283</v>
      </c>
      <c r="Z724" s="93" t="e">
        <f>+LEFT(_xlfn.XLOOKUP(#REF!,#REF!,#REF!,"",0),10)</f>
        <v>#REF!</v>
      </c>
      <c r="AA724" s="94" t="e" cm="1">
        <f t="array" ref="AA724">+_xlfn.XLOOKUP(Contrato[[#This Row],[CONTRATO]],#REF!,#REF!,0,0)</f>
        <v>#REF!</v>
      </c>
      <c r="AB724" s="95" t="e">
        <f>+LEFT(_xlfn.XLOOKUP(#REF!,#REF!,#REF!,"",0),10)</f>
        <v>#REF!</v>
      </c>
      <c r="AC724" s="96" t="e" cm="1">
        <f t="array" ref="AC724">+_xlfn.XLOOKUP(Contrato[[#This Row],[CONTRATO]],#REF!,#REF!,0)</f>
        <v>#REF!</v>
      </c>
      <c r="AD724" s="132" t="e" cm="1">
        <f t="array" ref="AD724">+_xlfn.XLOOKUP(Contrato[[#This Row],[CONTRATO]],#REF!,#REF!,0)</f>
        <v>#REF!</v>
      </c>
      <c r="AE724" s="97"/>
      <c r="AF724" s="78" t="s">
        <v>2565</v>
      </c>
    </row>
    <row r="725" spans="1:32" ht="35.25" customHeight="1" x14ac:dyDescent="0.3">
      <c r="A725" s="74">
        <v>869</v>
      </c>
      <c r="B725" s="75">
        <v>672</v>
      </c>
      <c r="C725" s="76" t="s">
        <v>1380</v>
      </c>
      <c r="D725" s="77" t="s">
        <v>1778</v>
      </c>
      <c r="E725" s="78" t="s">
        <v>903</v>
      </c>
      <c r="F725" s="77" t="s">
        <v>1013</v>
      </c>
      <c r="G725" s="79" t="s">
        <v>551</v>
      </c>
      <c r="H725" s="80">
        <v>890983740</v>
      </c>
      <c r="I725" s="81">
        <v>0</v>
      </c>
      <c r="J725" s="81">
        <v>778247130</v>
      </c>
      <c r="K725" s="129" t="s">
        <v>3031</v>
      </c>
      <c r="L725" s="82" t="s">
        <v>2333</v>
      </c>
      <c r="M725" s="83" t="s">
        <v>2346</v>
      </c>
      <c r="N725" s="138" t="e" cm="1">
        <f t="array" ref="N725">_xlfn.XLOOKUP(Contrato[[#This Row],[SUPERVISOR TITULAR]],#REF!,#REF!,"",0)</f>
        <v>#REF!</v>
      </c>
      <c r="O725" s="83" t="s">
        <v>2292</v>
      </c>
      <c r="P725" s="84" t="e" cm="1">
        <f t="array" ref="P725">_xlfn.XLOOKUP(Contrato[[#This Row],[SUPERVISOR SUPLENTE ]],#REF!,#REF!,"",0)</f>
        <v>#REF!</v>
      </c>
      <c r="Q725" s="85">
        <v>994</v>
      </c>
      <c r="R725" s="86" t="e">
        <f>IF(Contrato[[#This Row],[CDP]]="", "", _xlfn.LET(_xlpm.resultado, _xlfn.XLOOKUP(Contrato[[#This Row],[CDP]],#REF!,#REF!, "", 0), IF(_xlpm.resultado=0, "", _xlpm.resultado)))</f>
        <v>#REF!</v>
      </c>
      <c r="S725" s="87" t="e">
        <f>SUMIF(#REF!,Contrato[[#This Row],[CDP]],#REF!)</f>
        <v>#REF!</v>
      </c>
      <c r="T725" s="88" t="e" cm="1">
        <f t="array" ref="T725">_xlfn.XLOOKUP(Contrato[[#This Row],[CDP]],#REF!,#REF!,_xlfn.XLOOKUP(Contrato[[#This Row],[CDP]],#REF!,#REF!,"",0),0)</f>
        <v>#REF!</v>
      </c>
      <c r="U725" s="89" t="e" cm="1">
        <f t="array" ref="U725">+_xlfn.XLOOKUP(Contrato[[#This Row],[RCP]],#REF!,#REF!,"",0)</f>
        <v>#REF!</v>
      </c>
      <c r="V725" s="90" t="e">
        <f>SUMIF(#REF!,Contrato[[#This Row],[RCP]],#REF!)</f>
        <v>#REF!</v>
      </c>
      <c r="W725" s="91">
        <v>46281</v>
      </c>
      <c r="X725" s="92" t="e" cm="1">
        <f t="array" ref="X725">+_xlfn.XLOOKUP(Contrato[[#This Row],[CONTRATO]],#REF!,#REF!,0)</f>
        <v>#REF!</v>
      </c>
      <c r="Y725" s="91">
        <v>46282</v>
      </c>
      <c r="Z725" s="93" t="e">
        <f>+LEFT(_xlfn.XLOOKUP(#REF!,#REF!,#REF!,"",0),10)</f>
        <v>#REF!</v>
      </c>
      <c r="AA725" s="94" t="e" cm="1">
        <f t="array" ref="AA725">+_xlfn.XLOOKUP(Contrato[[#This Row],[CONTRATO]],#REF!,#REF!,0,0)</f>
        <v>#REF!</v>
      </c>
      <c r="AB725" s="95" t="e">
        <f>+LEFT(_xlfn.XLOOKUP(#REF!,#REF!,#REF!,"",0),10)</f>
        <v>#REF!</v>
      </c>
      <c r="AC725" s="96" t="e" cm="1">
        <f t="array" ref="AC725">+_xlfn.XLOOKUP(Contrato[[#This Row],[CONTRATO]],#REF!,#REF!,0)</f>
        <v>#REF!</v>
      </c>
      <c r="AD725" s="132" t="e" cm="1">
        <f t="array" ref="AD725">+_xlfn.XLOOKUP(Contrato[[#This Row],[CONTRATO]],#REF!,#REF!,0)</f>
        <v>#REF!</v>
      </c>
      <c r="AE725" s="97"/>
      <c r="AF725" s="78" t="s">
        <v>2565</v>
      </c>
    </row>
    <row r="726" spans="1:32" ht="35.25" customHeight="1" x14ac:dyDescent="0.3">
      <c r="A726" s="74">
        <v>862</v>
      </c>
      <c r="B726" s="75">
        <v>673</v>
      </c>
      <c r="C726" s="76" t="s">
        <v>1596</v>
      </c>
      <c r="D726" s="77" t="s">
        <v>0</v>
      </c>
      <c r="E726" s="78" t="s">
        <v>903</v>
      </c>
      <c r="F726" s="77" t="s">
        <v>909</v>
      </c>
      <c r="G726" s="79" t="s">
        <v>3032</v>
      </c>
      <c r="H726" s="80">
        <v>1023625750</v>
      </c>
      <c r="I726" s="81">
        <v>4300600</v>
      </c>
      <c r="J726" s="81">
        <v>15338807</v>
      </c>
      <c r="K726" s="129"/>
      <c r="L726" s="82" t="s">
        <v>3033</v>
      </c>
      <c r="M726" s="83" t="s">
        <v>1739</v>
      </c>
      <c r="N726" s="138" t="e" cm="1">
        <f t="array" ref="N726">_xlfn.XLOOKUP(Contrato[[#This Row],[SUPERVISOR TITULAR]],#REF!,#REF!,"",0)</f>
        <v>#REF!</v>
      </c>
      <c r="O726" s="83" t="s">
        <v>1880</v>
      </c>
      <c r="P726" s="84" t="e" cm="1">
        <f t="array" ref="P726">_xlfn.XLOOKUP(Contrato[[#This Row],[SUPERVISOR SUPLENTE ]],#REF!,#REF!,"",0)</f>
        <v>#REF!</v>
      </c>
      <c r="Q726" s="85">
        <v>974</v>
      </c>
      <c r="R726" s="86" t="e">
        <f>IF(Contrato[[#This Row],[CDP]]="", "", _xlfn.LET(_xlpm.resultado, _xlfn.XLOOKUP(Contrato[[#This Row],[CDP]],#REF!,#REF!, "", 0), IF(_xlpm.resultado=0, "", _xlpm.resultado)))</f>
        <v>#REF!</v>
      </c>
      <c r="S726" s="87" t="e">
        <f>SUMIF(#REF!,Contrato[[#This Row],[CDP]],#REF!)</f>
        <v>#REF!</v>
      </c>
      <c r="T726" s="88" t="e" cm="1">
        <f t="array" ref="T726">_xlfn.XLOOKUP(Contrato[[#This Row],[CDP]],#REF!,#REF!,_xlfn.XLOOKUP(Contrato[[#This Row],[CDP]],#REF!,#REF!,"",0),0)</f>
        <v>#REF!</v>
      </c>
      <c r="U726" s="89" t="e" cm="1">
        <f t="array" ref="U726">+_xlfn.XLOOKUP(Contrato[[#This Row],[RCP]],#REF!,#REF!,"",0)</f>
        <v>#REF!</v>
      </c>
      <c r="V726" s="90" t="e">
        <f>SUMIF(#REF!,Contrato[[#This Row],[RCP]],#REF!)</f>
        <v>#REF!</v>
      </c>
      <c r="W726" s="91">
        <v>46286</v>
      </c>
      <c r="X726" s="92" t="e" cm="1">
        <f t="array" ref="X726">+_xlfn.XLOOKUP(Contrato[[#This Row],[CONTRATO]],#REF!,#REF!,0)</f>
        <v>#REF!</v>
      </c>
      <c r="Y726" s="91" t="s">
        <v>1935</v>
      </c>
      <c r="Z726" s="93" t="e">
        <f>+LEFT(_xlfn.XLOOKUP(#REF!,#REF!,#REF!,"",0),10)</f>
        <v>#REF!</v>
      </c>
      <c r="AA726" s="94" t="e" cm="1">
        <f t="array" ref="AA726">+_xlfn.XLOOKUP(Contrato[[#This Row],[CONTRATO]],#REF!,#REF!,0,0)</f>
        <v>#REF!</v>
      </c>
      <c r="AB726" s="95" t="e">
        <f>+LEFT(_xlfn.XLOOKUP(#REF!,#REF!,#REF!,"",0),10)</f>
        <v>#REF!</v>
      </c>
      <c r="AC726" s="96" t="e" cm="1">
        <f t="array" ref="AC726">+_xlfn.XLOOKUP(Contrato[[#This Row],[CONTRATO]],#REF!,#REF!,0)</f>
        <v>#REF!</v>
      </c>
      <c r="AD726" s="132" t="e" cm="1">
        <f t="array" ref="AD726">+_xlfn.XLOOKUP(Contrato[[#This Row],[CONTRATO]],#REF!,#REF!,0)</f>
        <v>#REF!</v>
      </c>
      <c r="AE726" s="97"/>
      <c r="AF726" s="78" t="s">
        <v>3034</v>
      </c>
    </row>
    <row r="727" spans="1:32" ht="35.25" customHeight="1" x14ac:dyDescent="0.3">
      <c r="A727" s="74" t="s">
        <v>812</v>
      </c>
      <c r="B727" s="75">
        <v>674</v>
      </c>
      <c r="C727" s="76" t="s">
        <v>1464</v>
      </c>
      <c r="D727" s="77" t="s">
        <v>1801</v>
      </c>
      <c r="E727" s="78" t="s">
        <v>903</v>
      </c>
      <c r="F727" s="77" t="s">
        <v>909</v>
      </c>
      <c r="G727" s="79" t="s">
        <v>3035</v>
      </c>
      <c r="H727" s="80">
        <v>1036941047</v>
      </c>
      <c r="I727" s="81">
        <v>7884400</v>
      </c>
      <c r="J727" s="81">
        <v>32723533</v>
      </c>
      <c r="K727" s="129" t="s">
        <v>3036</v>
      </c>
      <c r="L727" s="82" t="s">
        <v>3033</v>
      </c>
      <c r="M727" s="83"/>
      <c r="N727" s="138" t="e" cm="1">
        <f t="array" ref="N727">_xlfn.XLOOKUP(Contrato[[#This Row],[SUPERVISOR TITULAR]],#REF!,#REF!,"",0)</f>
        <v>#REF!</v>
      </c>
      <c r="O727" s="83"/>
      <c r="P727" s="84" t="e" cm="1">
        <f t="array" ref="P727">_xlfn.XLOOKUP(Contrato[[#This Row],[SUPERVISOR SUPLENTE ]],#REF!,#REF!,"",0)</f>
        <v>#REF!</v>
      </c>
      <c r="Q727" s="85" t="s">
        <v>812</v>
      </c>
      <c r="R727" s="86" t="e">
        <f>IF(Contrato[[#This Row],[CDP]]="", "", _xlfn.LET(_xlpm.resultado, _xlfn.XLOOKUP(Contrato[[#This Row],[CDP]],#REF!,#REF!, "", 0), IF(_xlpm.resultado=0, "", _xlpm.resultado)))</f>
        <v>#REF!</v>
      </c>
      <c r="S727" s="87" t="e">
        <f>SUMIF(#REF!,Contrato[[#This Row],[CDP]],#REF!)</f>
        <v>#REF!</v>
      </c>
      <c r="T727" s="88" t="e" cm="1">
        <f t="array" ref="T727">_xlfn.XLOOKUP(Contrato[[#This Row],[CDP]],#REF!,#REF!,_xlfn.XLOOKUP(Contrato[[#This Row],[CDP]],#REF!,#REF!,"",0),0)</f>
        <v>#REF!</v>
      </c>
      <c r="U727" s="89" t="e" cm="1">
        <f t="array" ref="U727">+_xlfn.XLOOKUP(Contrato[[#This Row],[RCP]],#REF!,#REF!,"",0)</f>
        <v>#REF!</v>
      </c>
      <c r="V727" s="90" t="e">
        <f>SUMIF(#REF!,Contrato[[#This Row],[RCP]],#REF!)</f>
        <v>#REF!</v>
      </c>
      <c r="W727" s="91"/>
      <c r="X727" s="92" t="e" cm="1">
        <f t="array" ref="X727">+_xlfn.XLOOKUP(Contrato[[#This Row],[CONTRATO]],#REF!,#REF!,0)</f>
        <v>#REF!</v>
      </c>
      <c r="Y727" s="91"/>
      <c r="Z727" s="93" t="e">
        <f>+LEFT(_xlfn.XLOOKUP(#REF!,#REF!,#REF!,"",0),10)</f>
        <v>#REF!</v>
      </c>
      <c r="AA727" s="94" t="e" cm="1">
        <f t="array" ref="AA727">+_xlfn.XLOOKUP(Contrato[[#This Row],[CONTRATO]],#REF!,#REF!,0,0)</f>
        <v>#REF!</v>
      </c>
      <c r="AB727" s="95" t="e">
        <f>+LEFT(_xlfn.XLOOKUP(#REF!,#REF!,#REF!,"",0),10)</f>
        <v>#REF!</v>
      </c>
      <c r="AC727" s="96" t="e" cm="1">
        <f t="array" ref="AC727">+_xlfn.XLOOKUP(Contrato[[#This Row],[CONTRATO]],#REF!,#REF!,0)</f>
        <v>#REF!</v>
      </c>
      <c r="AD727" s="132" t="e" cm="1">
        <f t="array" ref="AD727">+_xlfn.XLOOKUP(Contrato[[#This Row],[CONTRATO]],#REF!,#REF!,0)</f>
        <v>#REF!</v>
      </c>
      <c r="AE727" s="97"/>
      <c r="AF727" s="78" t="s">
        <v>812</v>
      </c>
    </row>
    <row r="728" spans="1:32" ht="35.25" customHeight="1" x14ac:dyDescent="0.3">
      <c r="A728" s="74">
        <v>649</v>
      </c>
      <c r="B728" s="75">
        <v>675</v>
      </c>
      <c r="C728" s="76" t="s">
        <v>1455</v>
      </c>
      <c r="D728" s="77" t="s">
        <v>0</v>
      </c>
      <c r="E728" s="78" t="s">
        <v>903</v>
      </c>
      <c r="F728" s="77" t="s">
        <v>909</v>
      </c>
      <c r="G728" s="79" t="s">
        <v>3037</v>
      </c>
      <c r="H728" s="80">
        <v>1040752152</v>
      </c>
      <c r="I728" s="81">
        <v>5017400</v>
      </c>
      <c r="J728" s="81">
        <v>17895393</v>
      </c>
      <c r="K728" s="129"/>
      <c r="L728" s="82" t="s">
        <v>3033</v>
      </c>
      <c r="M728" s="83" t="s">
        <v>2366</v>
      </c>
      <c r="N728" s="138" t="e" cm="1">
        <f t="array" ref="N728">_xlfn.XLOOKUP(Contrato[[#This Row],[SUPERVISOR TITULAR]],#REF!,#REF!,"",0)</f>
        <v>#REF!</v>
      </c>
      <c r="O728" s="83" t="s">
        <v>1880</v>
      </c>
      <c r="P728" s="84" t="e" cm="1">
        <f t="array" ref="P728">_xlfn.XLOOKUP(Contrato[[#This Row],[SUPERVISOR SUPLENTE ]],#REF!,#REF!,"",0)</f>
        <v>#REF!</v>
      </c>
      <c r="Q728" s="85">
        <v>978</v>
      </c>
      <c r="R728" s="86" t="e">
        <f>IF(Contrato[[#This Row],[CDP]]="", "", _xlfn.LET(_xlpm.resultado, _xlfn.XLOOKUP(Contrato[[#This Row],[CDP]],#REF!,#REF!, "", 0), IF(_xlpm.resultado=0, "", _xlpm.resultado)))</f>
        <v>#REF!</v>
      </c>
      <c r="S728" s="87" t="e">
        <f>SUMIF(#REF!,Contrato[[#This Row],[CDP]],#REF!)</f>
        <v>#REF!</v>
      </c>
      <c r="T728" s="88" t="e" cm="1">
        <f t="array" ref="T728">_xlfn.XLOOKUP(Contrato[[#This Row],[CDP]],#REF!,#REF!,_xlfn.XLOOKUP(Contrato[[#This Row],[CDP]],#REF!,#REF!,"",0),0)</f>
        <v>#REF!</v>
      </c>
      <c r="U728" s="89" t="e" cm="1">
        <f t="array" ref="U728">+_xlfn.XLOOKUP(Contrato[[#This Row],[RCP]],#REF!,#REF!,"",0)</f>
        <v>#REF!</v>
      </c>
      <c r="V728" s="90" t="e">
        <f>SUMIF(#REF!,Contrato[[#This Row],[RCP]],#REF!)</f>
        <v>#REF!</v>
      </c>
      <c r="W728" s="91">
        <v>46286</v>
      </c>
      <c r="X728" s="92" t="e" cm="1">
        <f t="array" ref="X728">+_xlfn.XLOOKUP(Contrato[[#This Row],[CONTRATO]],#REF!,#REF!,0)</f>
        <v>#REF!</v>
      </c>
      <c r="Y728" s="91" t="s">
        <v>1935</v>
      </c>
      <c r="Z728" s="93" t="e">
        <f>+LEFT(_xlfn.XLOOKUP(#REF!,#REF!,#REF!,"",0),10)</f>
        <v>#REF!</v>
      </c>
      <c r="AA728" s="94" t="e" cm="1">
        <f t="array" ref="AA728">+_xlfn.XLOOKUP(Contrato[[#This Row],[CONTRATO]],#REF!,#REF!,0,0)</f>
        <v>#REF!</v>
      </c>
      <c r="AB728" s="95" t="e">
        <f>+LEFT(_xlfn.XLOOKUP(#REF!,#REF!,#REF!,"",0),10)</f>
        <v>#REF!</v>
      </c>
      <c r="AC728" s="96" t="e" cm="1">
        <f t="array" ref="AC728">+_xlfn.XLOOKUP(Contrato[[#This Row],[CONTRATO]],#REF!,#REF!,0)</f>
        <v>#REF!</v>
      </c>
      <c r="AD728" s="132" t="e" cm="1">
        <f t="array" ref="AD728">+_xlfn.XLOOKUP(Contrato[[#This Row],[CONTRATO]],#REF!,#REF!,0)</f>
        <v>#REF!</v>
      </c>
      <c r="AE728" s="97"/>
      <c r="AF728" s="78" t="s">
        <v>3034</v>
      </c>
    </row>
    <row r="729" spans="1:32" ht="35.25" customHeight="1" x14ac:dyDescent="0.3">
      <c r="A729" s="74">
        <v>861</v>
      </c>
      <c r="B729" s="75">
        <v>676</v>
      </c>
      <c r="C729" s="76" t="s">
        <v>1497</v>
      </c>
      <c r="D729" s="77" t="s">
        <v>1778</v>
      </c>
      <c r="E729" s="78" t="s">
        <v>903</v>
      </c>
      <c r="F729" s="77" t="s">
        <v>909</v>
      </c>
      <c r="G729" s="79" t="s">
        <v>3038</v>
      </c>
      <c r="H729" s="80">
        <v>1035913868</v>
      </c>
      <c r="I729" s="81">
        <v>7884400</v>
      </c>
      <c r="J729" s="81">
        <v>33069773</v>
      </c>
      <c r="K729" s="129" t="s">
        <v>2827</v>
      </c>
      <c r="L729" s="82" t="s">
        <v>3033</v>
      </c>
      <c r="M729" s="83" t="s">
        <v>2308</v>
      </c>
      <c r="N729" s="138" t="e" cm="1">
        <f t="array" ref="N729">_xlfn.XLOOKUP(Contrato[[#This Row],[SUPERVISOR TITULAR]],#REF!,#REF!,"",0)</f>
        <v>#REF!</v>
      </c>
      <c r="O729" s="83" t="s">
        <v>2300</v>
      </c>
      <c r="P729" s="84" t="e" cm="1">
        <f t="array" ref="P729">_xlfn.XLOOKUP(Contrato[[#This Row],[SUPERVISOR SUPLENTE ]],#REF!,#REF!,"",0)</f>
        <v>#REF!</v>
      </c>
      <c r="Q729" s="85">
        <v>966</v>
      </c>
      <c r="R729" s="86" t="e">
        <f>IF(Contrato[[#This Row],[CDP]]="", "", _xlfn.LET(_xlpm.resultado, _xlfn.XLOOKUP(Contrato[[#This Row],[CDP]],#REF!,#REF!, "", 0), IF(_xlpm.resultado=0, "", _xlpm.resultado)))</f>
        <v>#REF!</v>
      </c>
      <c r="S729" s="87" t="e">
        <f>SUMIF(#REF!,Contrato[[#This Row],[CDP]],#REF!)</f>
        <v>#REF!</v>
      </c>
      <c r="T729" s="88" t="e" cm="1">
        <f t="array" ref="T729">_xlfn.XLOOKUP(Contrato[[#This Row],[CDP]],#REF!,#REF!,_xlfn.XLOOKUP(Contrato[[#This Row],[CDP]],#REF!,#REF!,"",0),0)</f>
        <v>#REF!</v>
      </c>
      <c r="U729" s="89" t="e" cm="1">
        <f t="array" ref="U729">+_xlfn.XLOOKUP(Contrato[[#This Row],[RCP]],#REF!,#REF!,"",0)</f>
        <v>#REF!</v>
      </c>
      <c r="V729" s="90" t="e">
        <f>SUMIF(#REF!,Contrato[[#This Row],[RCP]],#REF!)</f>
        <v>#REF!</v>
      </c>
      <c r="W729" s="91">
        <v>46286</v>
      </c>
      <c r="X729" s="92" t="e" cm="1">
        <f t="array" ref="X729">+_xlfn.XLOOKUP(Contrato[[#This Row],[CONTRATO]],#REF!,#REF!,0)</f>
        <v>#REF!</v>
      </c>
      <c r="Y729" s="91" t="s">
        <v>1935</v>
      </c>
      <c r="Z729" s="93" t="e">
        <f>+LEFT(_xlfn.XLOOKUP(#REF!,#REF!,#REF!,"",0),10)</f>
        <v>#REF!</v>
      </c>
      <c r="AA729" s="94" t="e" cm="1">
        <f t="array" ref="AA729">+_xlfn.XLOOKUP(Contrato[[#This Row],[CONTRATO]],#REF!,#REF!,0,0)</f>
        <v>#REF!</v>
      </c>
      <c r="AB729" s="95" t="e">
        <f>+LEFT(_xlfn.XLOOKUP(#REF!,#REF!,#REF!,"",0),10)</f>
        <v>#REF!</v>
      </c>
      <c r="AC729" s="96" t="e" cm="1">
        <f t="array" ref="AC729">+_xlfn.XLOOKUP(Contrato[[#This Row],[CONTRATO]],#REF!,#REF!,0)</f>
        <v>#REF!</v>
      </c>
      <c r="AD729" s="132" t="e" cm="1">
        <f t="array" ref="AD729">+_xlfn.XLOOKUP(Contrato[[#This Row],[CONTRATO]],#REF!,#REF!,0)</f>
        <v>#REF!</v>
      </c>
      <c r="AE729" s="97"/>
      <c r="AF729" s="78" t="s">
        <v>3039</v>
      </c>
    </row>
    <row r="730" spans="1:32" ht="35.25" customHeight="1" x14ac:dyDescent="0.3">
      <c r="A730" s="74">
        <v>841</v>
      </c>
      <c r="B730" s="75">
        <v>677</v>
      </c>
      <c r="C730" s="76" t="s">
        <v>1570</v>
      </c>
      <c r="D730" s="77" t="s">
        <v>1791</v>
      </c>
      <c r="E730" s="78" t="s">
        <v>903</v>
      </c>
      <c r="F730" s="77" t="s">
        <v>909</v>
      </c>
      <c r="G730" s="79" t="s">
        <v>2739</v>
      </c>
      <c r="H730" s="80">
        <v>71364469</v>
      </c>
      <c r="I730" s="81">
        <v>7884400</v>
      </c>
      <c r="J730" s="81">
        <v>28653200</v>
      </c>
      <c r="K730" s="129" t="s">
        <v>2942</v>
      </c>
      <c r="L730" s="82" t="s">
        <v>3033</v>
      </c>
      <c r="M730" s="83" t="s">
        <v>2251</v>
      </c>
      <c r="N730" s="138" t="e" cm="1">
        <f t="array" ref="N730">_xlfn.XLOOKUP(Contrato[[#This Row],[SUPERVISOR TITULAR]],#REF!,#REF!,"",0)</f>
        <v>#REF!</v>
      </c>
      <c r="O730" s="83" t="s">
        <v>2252</v>
      </c>
      <c r="P730" s="84" t="e" cm="1">
        <f t="array" ref="P730">_xlfn.XLOOKUP(Contrato[[#This Row],[SUPERVISOR SUPLENTE ]],#REF!,#REF!,"",0)</f>
        <v>#REF!</v>
      </c>
      <c r="Q730" s="85">
        <v>996</v>
      </c>
      <c r="R730" s="86" t="e">
        <f>IF(Contrato[[#This Row],[CDP]]="", "", _xlfn.LET(_xlpm.resultado, _xlfn.XLOOKUP(Contrato[[#This Row],[CDP]],#REF!,#REF!, "", 0), IF(_xlpm.resultado=0, "", _xlpm.resultado)))</f>
        <v>#REF!</v>
      </c>
      <c r="S730" s="87" t="e">
        <f>SUMIF(#REF!,Contrato[[#This Row],[CDP]],#REF!)</f>
        <v>#REF!</v>
      </c>
      <c r="T730" s="88" t="e" cm="1">
        <f t="array" ref="T730">_xlfn.XLOOKUP(Contrato[[#This Row],[CDP]],#REF!,#REF!,_xlfn.XLOOKUP(Contrato[[#This Row],[CDP]],#REF!,#REF!,"",0),0)</f>
        <v>#REF!</v>
      </c>
      <c r="U730" s="89" t="e" cm="1">
        <f t="array" ref="U730">+_xlfn.XLOOKUP(Contrato[[#This Row],[RCP]],#REF!,#REF!,"",0)</f>
        <v>#REF!</v>
      </c>
      <c r="V730" s="90" t="e">
        <f>SUMIF(#REF!,Contrato[[#This Row],[RCP]],#REF!)</f>
        <v>#REF!</v>
      </c>
      <c r="W730" s="91">
        <v>46287</v>
      </c>
      <c r="X730" s="92" t="e" cm="1">
        <f t="array" ref="X730">+_xlfn.XLOOKUP(Contrato[[#This Row],[CONTRATO]],#REF!,#REF!,0)</f>
        <v>#REF!</v>
      </c>
      <c r="Y730" s="91" t="s">
        <v>1935</v>
      </c>
      <c r="Z730" s="93" t="e">
        <f>+LEFT(_xlfn.XLOOKUP(#REF!,#REF!,#REF!,"",0),10)</f>
        <v>#REF!</v>
      </c>
      <c r="AA730" s="94" t="e" cm="1">
        <f t="array" ref="AA730">+_xlfn.XLOOKUP(Contrato[[#This Row],[CONTRATO]],#REF!,#REF!,0,0)</f>
        <v>#REF!</v>
      </c>
      <c r="AB730" s="95" t="e">
        <f>+LEFT(_xlfn.XLOOKUP(#REF!,#REF!,#REF!,"",0),10)</f>
        <v>#REF!</v>
      </c>
      <c r="AC730" s="96" t="e" cm="1">
        <f t="array" ref="AC730">+_xlfn.XLOOKUP(Contrato[[#This Row],[CONTRATO]],#REF!,#REF!,0)</f>
        <v>#REF!</v>
      </c>
      <c r="AD730" s="132" t="e" cm="1">
        <f t="array" ref="AD730">+_xlfn.XLOOKUP(Contrato[[#This Row],[CONTRATO]],#REF!,#REF!,0)</f>
        <v>#REF!</v>
      </c>
      <c r="AE730" s="97"/>
      <c r="AF730" s="78" t="s">
        <v>2577</v>
      </c>
    </row>
    <row r="731" spans="1:32" ht="35.25" customHeight="1" x14ac:dyDescent="0.3">
      <c r="A731" s="74">
        <v>696</v>
      </c>
      <c r="B731" s="75">
        <v>678</v>
      </c>
      <c r="C731" s="76" t="s">
        <v>1016</v>
      </c>
      <c r="D731" s="77" t="s">
        <v>1801</v>
      </c>
      <c r="E731" s="78" t="s">
        <v>903</v>
      </c>
      <c r="F731" s="77" t="s">
        <v>909</v>
      </c>
      <c r="G731" s="79" t="s">
        <v>3040</v>
      </c>
      <c r="H731" s="80">
        <v>1007338145</v>
      </c>
      <c r="I731" s="81">
        <v>7884400</v>
      </c>
      <c r="J731" s="81">
        <v>28781334</v>
      </c>
      <c r="K731" s="129" t="s">
        <v>2947</v>
      </c>
      <c r="L731" s="82" t="s">
        <v>2333</v>
      </c>
      <c r="M731" s="83" t="s">
        <v>2838</v>
      </c>
      <c r="N731" s="138" t="e" cm="1">
        <f t="array" ref="N731">_xlfn.XLOOKUP(Contrato[[#This Row],[SUPERVISOR TITULAR]],#REF!,#REF!,"",0)</f>
        <v>#REF!</v>
      </c>
      <c r="O731" s="83" t="s">
        <v>2450</v>
      </c>
      <c r="P731" s="84" t="e" cm="1">
        <f t="array" ref="P731">_xlfn.XLOOKUP(Contrato[[#This Row],[SUPERVISOR SUPLENTE ]],#REF!,#REF!,"",0)</f>
        <v>#REF!</v>
      </c>
      <c r="Q731" s="85">
        <v>777</v>
      </c>
      <c r="R731" s="86" t="e">
        <f>IF(Contrato[[#This Row],[CDP]]="", "", _xlfn.LET(_xlpm.resultado, _xlfn.XLOOKUP(Contrato[[#This Row],[CDP]],#REF!,#REF!, "", 0), IF(_xlpm.resultado=0, "", _xlpm.resultado)))</f>
        <v>#REF!</v>
      </c>
      <c r="S731" s="87" t="e">
        <f>SUMIF(#REF!,Contrato[[#This Row],[CDP]],#REF!)</f>
        <v>#REF!</v>
      </c>
      <c r="T731" s="88" t="e" cm="1">
        <f t="array" ref="T731">_xlfn.XLOOKUP(Contrato[[#This Row],[CDP]],#REF!,#REF!,_xlfn.XLOOKUP(Contrato[[#This Row],[CDP]],#REF!,#REF!,"",0),0)</f>
        <v>#REF!</v>
      </c>
      <c r="U731" s="89" t="e" cm="1">
        <f t="array" ref="U731">+_xlfn.XLOOKUP(Contrato[[#This Row],[RCP]],#REF!,#REF!,"",0)</f>
        <v>#REF!</v>
      </c>
      <c r="V731" s="90" t="e">
        <f>SUMIF(#REF!,Contrato[[#This Row],[RCP]],#REF!)</f>
        <v>#REF!</v>
      </c>
      <c r="W731" s="91">
        <v>46286</v>
      </c>
      <c r="X731" s="92" t="e" cm="1">
        <f t="array" ref="X731">+_xlfn.XLOOKUP(Contrato[[#This Row],[CONTRATO]],#REF!,#REF!,0)</f>
        <v>#REF!</v>
      </c>
      <c r="Y731" s="91" t="s">
        <v>1935</v>
      </c>
      <c r="Z731" s="93" t="e">
        <f>+LEFT(_xlfn.XLOOKUP(#REF!,#REF!,#REF!,"",0),10)</f>
        <v>#REF!</v>
      </c>
      <c r="AA731" s="94" t="e" cm="1">
        <f t="array" ref="AA731">+_xlfn.XLOOKUP(Contrato[[#This Row],[CONTRATO]],#REF!,#REF!,0,0)</f>
        <v>#REF!</v>
      </c>
      <c r="AB731" s="95" t="e">
        <f>+LEFT(_xlfn.XLOOKUP(#REF!,#REF!,#REF!,"",0),10)</f>
        <v>#REF!</v>
      </c>
      <c r="AC731" s="96" t="e" cm="1">
        <f t="array" ref="AC731">+_xlfn.XLOOKUP(Contrato[[#This Row],[CONTRATO]],#REF!,#REF!,0)</f>
        <v>#REF!</v>
      </c>
      <c r="AD731" s="132" t="e" cm="1">
        <f t="array" ref="AD731">+_xlfn.XLOOKUP(Contrato[[#This Row],[CONTRATO]],#REF!,#REF!,0)</f>
        <v>#REF!</v>
      </c>
      <c r="AE731" s="97"/>
      <c r="AF731" s="78" t="s">
        <v>3024</v>
      </c>
    </row>
    <row r="732" spans="1:32" ht="35.25" customHeight="1" x14ac:dyDescent="0.3">
      <c r="A732" s="74">
        <v>840</v>
      </c>
      <c r="B732" s="75">
        <v>679</v>
      </c>
      <c r="C732" s="76" t="s">
        <v>1569</v>
      </c>
      <c r="D732" s="77" t="s">
        <v>1791</v>
      </c>
      <c r="E732" s="78" t="s">
        <v>903</v>
      </c>
      <c r="F732" s="77" t="s">
        <v>909</v>
      </c>
      <c r="G732" s="79" t="s">
        <v>3041</v>
      </c>
      <c r="H732" s="80">
        <v>39452467</v>
      </c>
      <c r="I732" s="81">
        <v>7884400</v>
      </c>
      <c r="J732" s="81">
        <v>31281333</v>
      </c>
      <c r="K732" s="129" t="s">
        <v>2942</v>
      </c>
      <c r="L732" s="82" t="s">
        <v>3042</v>
      </c>
      <c r="M732" s="83" t="s">
        <v>2251</v>
      </c>
      <c r="N732" s="138" t="e" cm="1">
        <f t="array" ref="N732">_xlfn.XLOOKUP(Contrato[[#This Row],[SUPERVISOR TITULAR]],#REF!,#REF!,"",0)</f>
        <v>#REF!</v>
      </c>
      <c r="O732" s="83" t="s">
        <v>2252</v>
      </c>
      <c r="P732" s="84" t="e" cm="1">
        <f t="array" ref="P732">_xlfn.XLOOKUP(Contrato[[#This Row],[SUPERVISOR SUPLENTE ]],#REF!,#REF!,"",0)</f>
        <v>#REF!</v>
      </c>
      <c r="Q732" s="85">
        <v>942</v>
      </c>
      <c r="R732" s="86" t="e">
        <f>IF(Contrato[[#This Row],[CDP]]="", "", _xlfn.LET(_xlpm.resultado, _xlfn.XLOOKUP(Contrato[[#This Row],[CDP]],#REF!,#REF!, "", 0), IF(_xlpm.resultado=0, "", _xlpm.resultado)))</f>
        <v>#REF!</v>
      </c>
      <c r="S732" s="87" t="e">
        <f>SUMIF(#REF!,Contrato[[#This Row],[CDP]],#REF!)</f>
        <v>#REF!</v>
      </c>
      <c r="T732" s="88" t="e" cm="1">
        <f t="array" ref="T732">_xlfn.XLOOKUP(Contrato[[#This Row],[CDP]],#REF!,#REF!,_xlfn.XLOOKUP(Contrato[[#This Row],[CDP]],#REF!,#REF!,"",0),0)</f>
        <v>#REF!</v>
      </c>
      <c r="U732" s="89" t="e" cm="1">
        <f t="array" ref="U732">+_xlfn.XLOOKUP(Contrato[[#This Row],[RCP]],#REF!,#REF!,"",0)</f>
        <v>#REF!</v>
      </c>
      <c r="V732" s="90" t="e">
        <f>SUMIF(#REF!,Contrato[[#This Row],[RCP]],#REF!)</f>
        <v>#REF!</v>
      </c>
      <c r="W732" s="91">
        <v>46286</v>
      </c>
      <c r="X732" s="92" t="e" cm="1">
        <f t="array" ref="X732">+_xlfn.XLOOKUP(Contrato[[#This Row],[CONTRATO]],#REF!,#REF!,0)</f>
        <v>#REF!</v>
      </c>
      <c r="Y732" s="91" t="s">
        <v>1935</v>
      </c>
      <c r="Z732" s="93" t="e">
        <f>+LEFT(_xlfn.XLOOKUP(#REF!,#REF!,#REF!,"",0),10)</f>
        <v>#REF!</v>
      </c>
      <c r="AA732" s="94" t="e" cm="1">
        <f t="array" ref="AA732">+_xlfn.XLOOKUP(Contrato[[#This Row],[CONTRATO]],#REF!,#REF!,0,0)</f>
        <v>#REF!</v>
      </c>
      <c r="AB732" s="95" t="e">
        <f>+LEFT(_xlfn.XLOOKUP(#REF!,#REF!,#REF!,"",0),10)</f>
        <v>#REF!</v>
      </c>
      <c r="AC732" s="96" t="e" cm="1">
        <f t="array" ref="AC732">+_xlfn.XLOOKUP(Contrato[[#This Row],[CONTRATO]],#REF!,#REF!,0)</f>
        <v>#REF!</v>
      </c>
      <c r="AD732" s="132" t="e" cm="1">
        <f t="array" ref="AD732">+_xlfn.XLOOKUP(Contrato[[#This Row],[CONTRATO]],#REF!,#REF!,0)</f>
        <v>#REF!</v>
      </c>
      <c r="AE732" s="97"/>
      <c r="AF732" s="78" t="s">
        <v>3024</v>
      </c>
    </row>
    <row r="733" spans="1:32" ht="35.25" customHeight="1" x14ac:dyDescent="0.3">
      <c r="A733" s="74">
        <v>856</v>
      </c>
      <c r="B733" s="75">
        <v>680</v>
      </c>
      <c r="C733" s="76" t="s">
        <v>1589</v>
      </c>
      <c r="D733" s="77" t="s">
        <v>1801</v>
      </c>
      <c r="E733" s="78" t="s">
        <v>903</v>
      </c>
      <c r="F733" s="77" t="s">
        <v>909</v>
      </c>
      <c r="G733" s="79" t="s">
        <v>3043</v>
      </c>
      <c r="H733" s="80">
        <v>70567045</v>
      </c>
      <c r="I733" s="81">
        <v>7884400</v>
      </c>
      <c r="J733" s="81">
        <v>34037600</v>
      </c>
      <c r="K733" s="129" t="s">
        <v>2947</v>
      </c>
      <c r="L733" s="82" t="s">
        <v>3033</v>
      </c>
      <c r="M733" s="83"/>
      <c r="N733" s="138" t="e" cm="1">
        <f t="array" ref="N733">_xlfn.XLOOKUP(Contrato[[#This Row],[SUPERVISOR TITULAR]],#REF!,#REF!,"",0)</f>
        <v>#REF!</v>
      </c>
      <c r="O733" s="83"/>
      <c r="P733" s="84" t="e" cm="1">
        <f t="array" ref="P733">_xlfn.XLOOKUP(Contrato[[#This Row],[SUPERVISOR SUPLENTE ]],#REF!,#REF!,"",0)</f>
        <v>#REF!</v>
      </c>
      <c r="Q733" s="85">
        <v>967</v>
      </c>
      <c r="R733" s="86" t="e">
        <f>IF(Contrato[[#This Row],[CDP]]="", "", _xlfn.LET(_xlpm.resultado, _xlfn.XLOOKUP(Contrato[[#This Row],[CDP]],#REF!,#REF!, "", 0), IF(_xlpm.resultado=0, "", _xlpm.resultado)))</f>
        <v>#REF!</v>
      </c>
      <c r="S733" s="87" t="e">
        <f>SUMIF(#REF!,Contrato[[#This Row],[CDP]],#REF!)</f>
        <v>#REF!</v>
      </c>
      <c r="T733" s="88" t="e" cm="1">
        <f t="array" ref="T733">_xlfn.XLOOKUP(Contrato[[#This Row],[CDP]],#REF!,#REF!,_xlfn.XLOOKUP(Contrato[[#This Row],[CDP]],#REF!,#REF!,"",0),0)</f>
        <v>#REF!</v>
      </c>
      <c r="U733" s="89" t="e" cm="1">
        <f t="array" ref="U733">+_xlfn.XLOOKUP(Contrato[[#This Row],[RCP]],#REF!,#REF!,"",0)</f>
        <v>#REF!</v>
      </c>
      <c r="V733" s="90" t="e">
        <f>SUMIF(#REF!,Contrato[[#This Row],[RCP]],#REF!)</f>
        <v>#REF!</v>
      </c>
      <c r="W733" s="91"/>
      <c r="X733" s="92" t="e" cm="1">
        <f t="array" ref="X733">+_xlfn.XLOOKUP(Contrato[[#This Row],[CONTRATO]],#REF!,#REF!,0)</f>
        <v>#REF!</v>
      </c>
      <c r="Y733" s="91"/>
      <c r="Z733" s="93" t="e">
        <f>+LEFT(_xlfn.XLOOKUP(#REF!,#REF!,#REF!,"",0),10)</f>
        <v>#REF!</v>
      </c>
      <c r="AA733" s="94" t="e" cm="1">
        <f t="array" ref="AA733">+_xlfn.XLOOKUP(Contrato[[#This Row],[CONTRATO]],#REF!,#REF!,0,0)</f>
        <v>#REF!</v>
      </c>
      <c r="AB733" s="95" t="e">
        <f>+LEFT(_xlfn.XLOOKUP(#REF!,#REF!,#REF!,"",0),10)</f>
        <v>#REF!</v>
      </c>
      <c r="AC733" s="96" t="e" cm="1">
        <f t="array" ref="AC733">+_xlfn.XLOOKUP(Contrato[[#This Row],[CONTRATO]],#REF!,#REF!,0)</f>
        <v>#REF!</v>
      </c>
      <c r="AD733" s="132" t="e" cm="1">
        <f t="array" ref="AD733">+_xlfn.XLOOKUP(Contrato[[#This Row],[CONTRATO]],#REF!,#REF!,0)</f>
        <v>#REF!</v>
      </c>
      <c r="AE733" s="97"/>
      <c r="AF733" s="78" t="s">
        <v>2626</v>
      </c>
    </row>
    <row r="734" spans="1:32" ht="35.25" customHeight="1" x14ac:dyDescent="0.3">
      <c r="A734" s="74">
        <v>808</v>
      </c>
      <c r="B734" s="75">
        <v>681</v>
      </c>
      <c r="C734" s="76" t="s">
        <v>1538</v>
      </c>
      <c r="D734" s="77" t="s">
        <v>1821</v>
      </c>
      <c r="E734" s="78" t="s">
        <v>903</v>
      </c>
      <c r="F734" s="77" t="s">
        <v>1036</v>
      </c>
      <c r="G734" s="79" t="s">
        <v>3044</v>
      </c>
      <c r="H734" s="80">
        <v>811013918</v>
      </c>
      <c r="I734" s="81">
        <v>0</v>
      </c>
      <c r="J734" s="81">
        <v>150000000</v>
      </c>
      <c r="K734" s="129"/>
      <c r="L734" s="82" t="s">
        <v>3042</v>
      </c>
      <c r="M734" s="83" t="s">
        <v>1827</v>
      </c>
      <c r="N734" s="138" t="e" cm="1">
        <f t="array" ref="N734">_xlfn.XLOOKUP(Contrato[[#This Row],[SUPERVISOR TITULAR]],#REF!,#REF!,"",0)</f>
        <v>#REF!</v>
      </c>
      <c r="O734" s="83" t="s">
        <v>1828</v>
      </c>
      <c r="P734" s="84" t="e" cm="1">
        <f t="array" ref="P734">_xlfn.XLOOKUP(Contrato[[#This Row],[SUPERVISOR SUPLENTE ]],#REF!,#REF!,"",0)</f>
        <v>#REF!</v>
      </c>
      <c r="Q734" s="85">
        <v>997</v>
      </c>
      <c r="R734" s="86" t="e">
        <f>IF(Contrato[[#This Row],[CDP]]="", "", _xlfn.LET(_xlpm.resultado, _xlfn.XLOOKUP(Contrato[[#This Row],[CDP]],#REF!,#REF!, "", 0), IF(_xlpm.resultado=0, "", _xlpm.resultado)))</f>
        <v>#REF!</v>
      </c>
      <c r="S734" s="87" t="e">
        <f>SUMIF(#REF!,Contrato[[#This Row],[CDP]],#REF!)</f>
        <v>#REF!</v>
      </c>
      <c r="T734" s="88" t="e" cm="1">
        <f t="array" ref="T734">_xlfn.XLOOKUP(Contrato[[#This Row],[CDP]],#REF!,#REF!,_xlfn.XLOOKUP(Contrato[[#This Row],[CDP]],#REF!,#REF!,"",0),0)</f>
        <v>#REF!</v>
      </c>
      <c r="U734" s="89" t="e" cm="1">
        <f t="array" ref="U734">+_xlfn.XLOOKUP(Contrato[[#This Row],[RCP]],#REF!,#REF!,"",0)</f>
        <v>#REF!</v>
      </c>
      <c r="V734" s="90" t="e">
        <f>SUMIF(#REF!,Contrato[[#This Row],[RCP]],#REF!)</f>
        <v>#REF!</v>
      </c>
      <c r="W734" s="91">
        <v>46286</v>
      </c>
      <c r="X734" s="92" t="e" cm="1">
        <f t="array" ref="X734">+_xlfn.XLOOKUP(Contrato[[#This Row],[CONTRATO]],#REF!,#REF!,0)</f>
        <v>#REF!</v>
      </c>
      <c r="Y734" s="91">
        <v>46288</v>
      </c>
      <c r="Z734" s="93" t="e">
        <f>+LEFT(_xlfn.XLOOKUP(#REF!,#REF!,#REF!,"",0),10)</f>
        <v>#REF!</v>
      </c>
      <c r="AA734" s="94" t="e" cm="1">
        <f t="array" ref="AA734">+_xlfn.XLOOKUP(Contrato[[#This Row],[CONTRATO]],#REF!,#REF!,0,0)</f>
        <v>#REF!</v>
      </c>
      <c r="AB734" s="95" t="e">
        <f>+LEFT(_xlfn.XLOOKUP(#REF!,#REF!,#REF!,"",0),10)</f>
        <v>#REF!</v>
      </c>
      <c r="AC734" s="96" t="e" cm="1">
        <f t="array" ref="AC734">+_xlfn.XLOOKUP(Contrato[[#This Row],[CONTRATO]],#REF!,#REF!,0)</f>
        <v>#REF!</v>
      </c>
      <c r="AD734" s="132" t="e" cm="1">
        <f t="array" ref="AD734">+_xlfn.XLOOKUP(Contrato[[#This Row],[CONTRATO]],#REF!,#REF!,0)</f>
        <v>#REF!</v>
      </c>
      <c r="AE734" s="97"/>
      <c r="AF734" s="78" t="s">
        <v>3045</v>
      </c>
    </row>
    <row r="735" spans="1:32" ht="35.25" customHeight="1" x14ac:dyDescent="0.3">
      <c r="A735" s="74">
        <v>877</v>
      </c>
      <c r="B735" s="75">
        <v>682</v>
      </c>
      <c r="C735" s="76" t="s">
        <v>1651</v>
      </c>
      <c r="D735" s="77" t="s">
        <v>1778</v>
      </c>
      <c r="E735" s="78" t="s">
        <v>903</v>
      </c>
      <c r="F735" s="77" t="s">
        <v>1013</v>
      </c>
      <c r="G735" s="79" t="s">
        <v>561</v>
      </c>
      <c r="H735" s="80">
        <v>890985016</v>
      </c>
      <c r="I735" s="81">
        <v>0</v>
      </c>
      <c r="J735" s="81">
        <v>518091624</v>
      </c>
      <c r="K735" s="129"/>
      <c r="L735" s="82" t="s">
        <v>2414</v>
      </c>
      <c r="M735" s="83" t="s">
        <v>2308</v>
      </c>
      <c r="N735" s="138" t="e" cm="1">
        <f t="array" ref="N735">_xlfn.XLOOKUP(Contrato[[#This Row],[SUPERVISOR TITULAR]],#REF!,#REF!,"",0)</f>
        <v>#REF!</v>
      </c>
      <c r="O735" s="83" t="s">
        <v>2346</v>
      </c>
      <c r="P735" s="84" t="e" cm="1">
        <f t="array" ref="P735">_xlfn.XLOOKUP(Contrato[[#This Row],[SUPERVISOR SUPLENTE ]],#REF!,#REF!,"",0)</f>
        <v>#REF!</v>
      </c>
      <c r="Q735" s="85">
        <v>1012</v>
      </c>
      <c r="R735" s="86" t="e">
        <f>IF(Contrato[[#This Row],[CDP]]="", "", _xlfn.LET(_xlpm.resultado, _xlfn.XLOOKUP(Contrato[[#This Row],[CDP]],#REF!,#REF!, "", 0), IF(_xlpm.resultado=0, "", _xlpm.resultado)))</f>
        <v>#REF!</v>
      </c>
      <c r="S735" s="87" t="e">
        <f>SUMIF(#REF!,Contrato[[#This Row],[CDP]],#REF!)</f>
        <v>#REF!</v>
      </c>
      <c r="T735" s="88" t="e" cm="1">
        <f t="array" ref="T735">_xlfn.XLOOKUP(Contrato[[#This Row],[CDP]],#REF!,#REF!,_xlfn.XLOOKUP(Contrato[[#This Row],[CDP]],#REF!,#REF!,"",0),0)</f>
        <v>#REF!</v>
      </c>
      <c r="U735" s="89" t="e" cm="1">
        <f t="array" ref="U735">+_xlfn.XLOOKUP(Contrato[[#This Row],[RCP]],#REF!,#REF!,"",0)</f>
        <v>#REF!</v>
      </c>
      <c r="V735" s="90" t="e">
        <f>SUMIF(#REF!,Contrato[[#This Row],[RCP]],#REF!)</f>
        <v>#REF!</v>
      </c>
      <c r="W735" s="91">
        <v>46290</v>
      </c>
      <c r="X735" s="92" t="e" cm="1">
        <f t="array" ref="X735">+_xlfn.XLOOKUP(Contrato[[#This Row],[CONTRATO]],#REF!,#REF!,0)</f>
        <v>#REF!</v>
      </c>
      <c r="Y735" s="91">
        <v>46295</v>
      </c>
      <c r="Z735" s="93" t="e">
        <f>+LEFT(_xlfn.XLOOKUP(#REF!,#REF!,#REF!,"",0),10)</f>
        <v>#REF!</v>
      </c>
      <c r="AA735" s="94" t="e" cm="1">
        <f t="array" ref="AA735">+_xlfn.XLOOKUP(Contrato[[#This Row],[CONTRATO]],#REF!,#REF!,0,0)</f>
        <v>#REF!</v>
      </c>
      <c r="AB735" s="95" t="e">
        <f>+LEFT(_xlfn.XLOOKUP(#REF!,#REF!,#REF!,"",0),10)</f>
        <v>#REF!</v>
      </c>
      <c r="AC735" s="96" t="e" cm="1">
        <f t="array" ref="AC735">+_xlfn.XLOOKUP(Contrato[[#This Row],[CONTRATO]],#REF!,#REF!,0)</f>
        <v>#REF!</v>
      </c>
      <c r="AD735" s="132" t="e" cm="1">
        <f t="array" ref="AD735">+_xlfn.XLOOKUP(Contrato[[#This Row],[CONTRATO]],#REF!,#REF!,0)</f>
        <v>#REF!</v>
      </c>
      <c r="AE735" s="97"/>
      <c r="AF735" s="78" t="s">
        <v>2565</v>
      </c>
    </row>
    <row r="736" spans="1:32" ht="35.25" customHeight="1" x14ac:dyDescent="0.3">
      <c r="A736" s="74">
        <v>871</v>
      </c>
      <c r="B736" s="75">
        <v>683</v>
      </c>
      <c r="C736" s="76" t="s">
        <v>1382</v>
      </c>
      <c r="D736" s="77" t="s">
        <v>1778</v>
      </c>
      <c r="E736" s="78" t="s">
        <v>903</v>
      </c>
      <c r="F736" s="77" t="s">
        <v>1013</v>
      </c>
      <c r="G736" s="79" t="s">
        <v>3046</v>
      </c>
      <c r="H736" s="80">
        <v>890920814</v>
      </c>
      <c r="I736" s="81">
        <v>0</v>
      </c>
      <c r="J736" s="81">
        <v>570877692</v>
      </c>
      <c r="K736" s="129"/>
      <c r="L736" s="82" t="s">
        <v>2414</v>
      </c>
      <c r="M736" s="83" t="s">
        <v>2398</v>
      </c>
      <c r="N736" s="138" t="e" cm="1">
        <f t="array" ref="N736">_xlfn.XLOOKUP(Contrato[[#This Row],[SUPERVISOR TITULAR]],#REF!,#REF!,"",0)</f>
        <v>#REF!</v>
      </c>
      <c r="O736" s="83" t="s">
        <v>2972</v>
      </c>
      <c r="P736" s="84" t="e" cm="1">
        <f t="array" ref="P736">_xlfn.XLOOKUP(Contrato[[#This Row],[SUPERVISOR SUPLENTE ]],#REF!,#REF!,"",0)</f>
        <v>#REF!</v>
      </c>
      <c r="Q736" s="85">
        <v>1013</v>
      </c>
      <c r="R736" s="86" t="e">
        <f>IF(Contrato[[#This Row],[CDP]]="", "", _xlfn.LET(_xlpm.resultado, _xlfn.XLOOKUP(Contrato[[#This Row],[CDP]],#REF!,#REF!, "", 0), IF(_xlpm.resultado=0, "", _xlpm.resultado)))</f>
        <v>#REF!</v>
      </c>
      <c r="S736" s="87" t="e">
        <f>SUMIF(#REF!,Contrato[[#This Row],[CDP]],#REF!)</f>
        <v>#REF!</v>
      </c>
      <c r="T736" s="88" t="e" cm="1">
        <f t="array" ref="T736">_xlfn.XLOOKUP(Contrato[[#This Row],[CDP]],#REF!,#REF!,_xlfn.XLOOKUP(Contrato[[#This Row],[CDP]],#REF!,#REF!,"",0),0)</f>
        <v>#REF!</v>
      </c>
      <c r="U736" s="89" t="e" cm="1">
        <f t="array" ref="U736">+_xlfn.XLOOKUP(Contrato[[#This Row],[RCP]],#REF!,#REF!,"",0)</f>
        <v>#REF!</v>
      </c>
      <c r="V736" s="90" t="e">
        <f>SUMIF(#REF!,Contrato[[#This Row],[RCP]],#REF!)</f>
        <v>#REF!</v>
      </c>
      <c r="W736" s="91">
        <v>46289</v>
      </c>
      <c r="X736" s="92" t="e" cm="1">
        <f t="array" ref="X736">+_xlfn.XLOOKUP(Contrato[[#This Row],[CONTRATO]],#REF!,#REF!,0)</f>
        <v>#REF!</v>
      </c>
      <c r="Y736" s="91">
        <v>46290</v>
      </c>
      <c r="Z736" s="93" t="e">
        <f>+LEFT(_xlfn.XLOOKUP(#REF!,#REF!,#REF!,"",0),10)</f>
        <v>#REF!</v>
      </c>
      <c r="AA736" s="94" t="e" cm="1">
        <f t="array" ref="AA736">+_xlfn.XLOOKUP(Contrato[[#This Row],[CONTRATO]],#REF!,#REF!,0,0)</f>
        <v>#REF!</v>
      </c>
      <c r="AB736" s="95" t="e">
        <f>+LEFT(_xlfn.XLOOKUP(#REF!,#REF!,#REF!,"",0),10)</f>
        <v>#REF!</v>
      </c>
      <c r="AC736" s="96" t="e" cm="1">
        <f t="array" ref="AC736">+_xlfn.XLOOKUP(Contrato[[#This Row],[CONTRATO]],#REF!,#REF!,0)</f>
        <v>#REF!</v>
      </c>
      <c r="AD736" s="132" t="e" cm="1">
        <f t="array" ref="AD736">+_xlfn.XLOOKUP(Contrato[[#This Row],[CONTRATO]],#REF!,#REF!,0)</f>
        <v>#REF!</v>
      </c>
      <c r="AE736" s="97"/>
      <c r="AF736" s="78" t="s">
        <v>2565</v>
      </c>
    </row>
    <row r="737" spans="1:32" ht="35.25" customHeight="1" x14ac:dyDescent="0.3">
      <c r="A737" s="74">
        <v>694</v>
      </c>
      <c r="B737" s="75">
        <v>684</v>
      </c>
      <c r="C737" s="76" t="s">
        <v>1464</v>
      </c>
      <c r="D737" s="77" t="s">
        <v>1801</v>
      </c>
      <c r="E737" s="78" t="s">
        <v>903</v>
      </c>
      <c r="F737" s="77" t="s">
        <v>909</v>
      </c>
      <c r="G737" s="79" t="s">
        <v>1926</v>
      </c>
      <c r="H737" s="80">
        <v>1152208409</v>
      </c>
      <c r="I737" s="81">
        <v>10034700</v>
      </c>
      <c r="J737" s="81">
        <v>44809673</v>
      </c>
      <c r="K737" s="129" t="s">
        <v>3047</v>
      </c>
      <c r="L737" s="82" t="s">
        <v>3042</v>
      </c>
      <c r="M737" s="83" t="s">
        <v>1750</v>
      </c>
      <c r="N737" s="138" t="e" cm="1">
        <f t="array" ref="N737">_xlfn.XLOOKUP(Contrato[[#This Row],[SUPERVISOR TITULAR]],#REF!,#REF!,"",0)</f>
        <v>#REF!</v>
      </c>
      <c r="O737" s="83" t="s">
        <v>2450</v>
      </c>
      <c r="P737" s="84" t="e" cm="1">
        <f t="array" ref="P737">_xlfn.XLOOKUP(Contrato[[#This Row],[SUPERVISOR SUPLENTE ]],#REF!,#REF!,"",0)</f>
        <v>#REF!</v>
      </c>
      <c r="Q737" s="85">
        <v>998</v>
      </c>
      <c r="R737" s="86" t="e">
        <f>IF(Contrato[[#This Row],[CDP]]="", "", _xlfn.LET(_xlpm.resultado, _xlfn.XLOOKUP(Contrato[[#This Row],[CDP]],#REF!,#REF!, "", 0), IF(_xlpm.resultado=0, "", _xlpm.resultado)))</f>
        <v>#REF!</v>
      </c>
      <c r="S737" s="87" t="e">
        <f>SUMIF(#REF!,Contrato[[#This Row],[CDP]],#REF!)</f>
        <v>#REF!</v>
      </c>
      <c r="T737" s="88" t="e" cm="1">
        <f t="array" ref="T737">_xlfn.XLOOKUP(Contrato[[#This Row],[CDP]],#REF!,#REF!,_xlfn.XLOOKUP(Contrato[[#This Row],[CDP]],#REF!,#REF!,"",0),0)</f>
        <v>#REF!</v>
      </c>
      <c r="U737" s="89" t="e" cm="1">
        <f t="array" ref="U737">+_xlfn.XLOOKUP(Contrato[[#This Row],[RCP]],#REF!,#REF!,"",0)</f>
        <v>#REF!</v>
      </c>
      <c r="V737" s="90" t="e">
        <f>SUMIF(#REF!,Contrato[[#This Row],[RCP]],#REF!)</f>
        <v>#REF!</v>
      </c>
      <c r="W737" s="91">
        <v>46290</v>
      </c>
      <c r="X737" s="92" t="e" cm="1">
        <f t="array" ref="X737">+_xlfn.XLOOKUP(Contrato[[#This Row],[CONTRATO]],#REF!,#REF!,0)</f>
        <v>#REF!</v>
      </c>
      <c r="Y737" s="91" t="s">
        <v>1935</v>
      </c>
      <c r="Z737" s="93" t="e">
        <f>+LEFT(_xlfn.XLOOKUP(#REF!,#REF!,#REF!,"",0),10)</f>
        <v>#REF!</v>
      </c>
      <c r="AA737" s="94" t="e" cm="1">
        <f t="array" ref="AA737">+_xlfn.XLOOKUP(Contrato[[#This Row],[CONTRATO]],#REF!,#REF!,0,0)</f>
        <v>#REF!</v>
      </c>
      <c r="AB737" s="95" t="e">
        <f>+LEFT(_xlfn.XLOOKUP(#REF!,#REF!,#REF!,"",0),10)</f>
        <v>#REF!</v>
      </c>
      <c r="AC737" s="96" t="e" cm="1">
        <f t="array" ref="AC737">+_xlfn.XLOOKUP(Contrato[[#This Row],[CONTRATO]],#REF!,#REF!,0)</f>
        <v>#REF!</v>
      </c>
      <c r="AD737" s="132" t="e" cm="1">
        <f t="array" ref="AD737">+_xlfn.XLOOKUP(Contrato[[#This Row],[CONTRATO]],#REF!,#REF!,0)</f>
        <v>#REF!</v>
      </c>
      <c r="AE737" s="97"/>
      <c r="AF737" s="78" t="s">
        <v>3003</v>
      </c>
    </row>
    <row r="738" spans="1:32" ht="35.25" customHeight="1" x14ac:dyDescent="0.3">
      <c r="A738" s="74">
        <v>878</v>
      </c>
      <c r="B738" s="75">
        <v>685</v>
      </c>
      <c r="C738" s="76" t="s">
        <v>1652</v>
      </c>
      <c r="D738" s="77" t="s">
        <v>1778</v>
      </c>
      <c r="E738" s="78" t="s">
        <v>903</v>
      </c>
      <c r="F738" s="77" t="s">
        <v>1013</v>
      </c>
      <c r="G738" s="79" t="s">
        <v>3048</v>
      </c>
      <c r="H738" s="80">
        <v>890985359</v>
      </c>
      <c r="I738" s="81">
        <v>0</v>
      </c>
      <c r="J738" s="81">
        <v>714947473</v>
      </c>
      <c r="K738" s="129" t="s">
        <v>3049</v>
      </c>
      <c r="L738" s="82" t="s">
        <v>2414</v>
      </c>
      <c r="M738" s="83" t="s">
        <v>1997</v>
      </c>
      <c r="N738" s="138" t="e" cm="1">
        <f t="array" ref="N738">_xlfn.XLOOKUP(Contrato[[#This Row],[SUPERVISOR TITULAR]],#REF!,#REF!,"",0)</f>
        <v>#REF!</v>
      </c>
      <c r="O738" s="83" t="s">
        <v>2307</v>
      </c>
      <c r="P738" s="84" t="e" cm="1">
        <f t="array" ref="P738">_xlfn.XLOOKUP(Contrato[[#This Row],[SUPERVISOR SUPLENTE ]],#REF!,#REF!,"",0)</f>
        <v>#REF!</v>
      </c>
      <c r="Q738" s="85">
        <v>1015</v>
      </c>
      <c r="R738" s="86" t="e">
        <f>IF(Contrato[[#This Row],[CDP]]="", "", _xlfn.LET(_xlpm.resultado, _xlfn.XLOOKUP(Contrato[[#This Row],[CDP]],#REF!,#REF!, "", 0), IF(_xlpm.resultado=0, "", _xlpm.resultado)))</f>
        <v>#REF!</v>
      </c>
      <c r="S738" s="87" t="e">
        <f>SUMIF(#REF!,Contrato[[#This Row],[CDP]],#REF!)</f>
        <v>#REF!</v>
      </c>
      <c r="T738" s="88" t="e" cm="1">
        <f t="array" ref="T738">_xlfn.XLOOKUP(Contrato[[#This Row],[CDP]],#REF!,#REF!,_xlfn.XLOOKUP(Contrato[[#This Row],[CDP]],#REF!,#REF!,"",0),0)</f>
        <v>#REF!</v>
      </c>
      <c r="U738" s="89" t="e" cm="1">
        <f t="array" ref="U738">+_xlfn.XLOOKUP(Contrato[[#This Row],[RCP]],#REF!,#REF!,"",0)</f>
        <v>#REF!</v>
      </c>
      <c r="V738" s="90" t="e">
        <f>SUMIF(#REF!,Contrato[[#This Row],[RCP]],#REF!)</f>
        <v>#REF!</v>
      </c>
      <c r="W738" s="91">
        <v>46290</v>
      </c>
      <c r="X738" s="92" t="e" cm="1">
        <f t="array" ref="X738">+_xlfn.XLOOKUP(Contrato[[#This Row],[CONTRATO]],#REF!,#REF!,0)</f>
        <v>#REF!</v>
      </c>
      <c r="Y738" s="91">
        <v>46293</v>
      </c>
      <c r="Z738" s="93" t="e">
        <f>+LEFT(_xlfn.XLOOKUP(#REF!,#REF!,#REF!,"",0),10)</f>
        <v>#REF!</v>
      </c>
      <c r="AA738" s="94" t="e" cm="1">
        <f t="array" ref="AA738">+_xlfn.XLOOKUP(Contrato[[#This Row],[CONTRATO]],#REF!,#REF!,0,0)</f>
        <v>#REF!</v>
      </c>
      <c r="AB738" s="95" t="e">
        <f>+LEFT(_xlfn.XLOOKUP(#REF!,#REF!,#REF!,"",0),10)</f>
        <v>#REF!</v>
      </c>
      <c r="AC738" s="96" t="e" cm="1">
        <f t="array" ref="AC738">+_xlfn.XLOOKUP(Contrato[[#This Row],[CONTRATO]],#REF!,#REF!,0)</f>
        <v>#REF!</v>
      </c>
      <c r="AD738" s="132" t="e" cm="1">
        <f t="array" ref="AD738">+_xlfn.XLOOKUP(Contrato[[#This Row],[CONTRATO]],#REF!,#REF!,0)</f>
        <v>#REF!</v>
      </c>
      <c r="AE738" s="97"/>
      <c r="AF738" s="78" t="s">
        <v>2565</v>
      </c>
    </row>
    <row r="739" spans="1:32" ht="35.25" customHeight="1" x14ac:dyDescent="0.3">
      <c r="A739" s="74">
        <v>875</v>
      </c>
      <c r="B739" s="75">
        <v>686</v>
      </c>
      <c r="C739" s="76" t="s">
        <v>1649</v>
      </c>
      <c r="D739" s="77" t="s">
        <v>1778</v>
      </c>
      <c r="E739" s="78" t="s">
        <v>903</v>
      </c>
      <c r="F739" s="77" t="s">
        <v>1013</v>
      </c>
      <c r="G739" s="79" t="s">
        <v>558</v>
      </c>
      <c r="H739" s="80">
        <v>890910913</v>
      </c>
      <c r="I739" s="81">
        <v>0</v>
      </c>
      <c r="J739" s="81">
        <v>564142655</v>
      </c>
      <c r="K739" s="129" t="s">
        <v>3050</v>
      </c>
      <c r="L739" s="82" t="s">
        <v>2414</v>
      </c>
      <c r="M739" s="83"/>
      <c r="N739" s="138" t="e" cm="1">
        <f t="array" ref="N739">_xlfn.XLOOKUP(Contrato[[#This Row],[SUPERVISOR TITULAR]],#REF!,#REF!,"",0)</f>
        <v>#REF!</v>
      </c>
      <c r="O739" s="83"/>
      <c r="P739" s="84" t="e" cm="1">
        <f t="array" ref="P739">_xlfn.XLOOKUP(Contrato[[#This Row],[SUPERVISOR SUPLENTE ]],#REF!,#REF!,"",0)</f>
        <v>#REF!</v>
      </c>
      <c r="Q739" s="85">
        <v>1016</v>
      </c>
      <c r="R739" s="86" t="e">
        <f>IF(Contrato[[#This Row],[CDP]]="", "", _xlfn.LET(_xlpm.resultado, _xlfn.XLOOKUP(Contrato[[#This Row],[CDP]],#REF!,#REF!, "", 0), IF(_xlpm.resultado=0, "", _xlpm.resultado)))</f>
        <v>#REF!</v>
      </c>
      <c r="S739" s="87" t="e">
        <f>SUMIF(#REF!,Contrato[[#This Row],[CDP]],#REF!)</f>
        <v>#REF!</v>
      </c>
      <c r="T739" s="88" t="e" cm="1">
        <f t="array" ref="T739">_xlfn.XLOOKUP(Contrato[[#This Row],[CDP]],#REF!,#REF!,_xlfn.XLOOKUP(Contrato[[#This Row],[CDP]],#REF!,#REF!,"",0),0)</f>
        <v>#REF!</v>
      </c>
      <c r="U739" s="89" t="e" cm="1">
        <f t="array" ref="U739">+_xlfn.XLOOKUP(Contrato[[#This Row],[RCP]],#REF!,#REF!,"",0)</f>
        <v>#REF!</v>
      </c>
      <c r="V739" s="90" t="e">
        <f>SUMIF(#REF!,Contrato[[#This Row],[RCP]],#REF!)</f>
        <v>#REF!</v>
      </c>
      <c r="W739" s="91"/>
      <c r="X739" s="92" t="e" cm="1">
        <f t="array" ref="X739">+_xlfn.XLOOKUP(Contrato[[#This Row],[CONTRATO]],#REF!,#REF!,0)</f>
        <v>#REF!</v>
      </c>
      <c r="Y739" s="91"/>
      <c r="Z739" s="93" t="e">
        <f>+LEFT(_xlfn.XLOOKUP(#REF!,#REF!,#REF!,"",0),10)</f>
        <v>#REF!</v>
      </c>
      <c r="AA739" s="94" t="e" cm="1">
        <f t="array" ref="AA739">+_xlfn.XLOOKUP(Contrato[[#This Row],[CONTRATO]],#REF!,#REF!,0,0)</f>
        <v>#REF!</v>
      </c>
      <c r="AB739" s="95" t="e">
        <f>+LEFT(_xlfn.XLOOKUP(#REF!,#REF!,#REF!,"",0),10)</f>
        <v>#REF!</v>
      </c>
      <c r="AC739" s="96" t="e" cm="1">
        <f t="array" ref="AC739">+_xlfn.XLOOKUP(Contrato[[#This Row],[CONTRATO]],#REF!,#REF!,0)</f>
        <v>#REF!</v>
      </c>
      <c r="AD739" s="132" t="e" cm="1">
        <f t="array" ref="AD739">+_xlfn.XLOOKUP(Contrato[[#This Row],[CONTRATO]],#REF!,#REF!,0)</f>
        <v>#REF!</v>
      </c>
      <c r="AE739" s="97"/>
      <c r="AF739" s="78" t="s">
        <v>2565</v>
      </c>
    </row>
    <row r="740" spans="1:32" ht="35.25" customHeight="1" x14ac:dyDescent="0.3">
      <c r="A740" s="74">
        <v>876</v>
      </c>
      <c r="B740" s="75">
        <v>687</v>
      </c>
      <c r="C740" s="76" t="s">
        <v>1650</v>
      </c>
      <c r="D740" s="77" t="s">
        <v>1778</v>
      </c>
      <c r="E740" s="78" t="s">
        <v>903</v>
      </c>
      <c r="F740" s="77" t="s">
        <v>1013</v>
      </c>
      <c r="G740" s="79" t="s">
        <v>556</v>
      </c>
      <c r="H740" s="80">
        <v>890981238</v>
      </c>
      <c r="I740" s="81">
        <v>0</v>
      </c>
      <c r="J740" s="81">
        <v>542143638</v>
      </c>
      <c r="K740" s="129" t="s">
        <v>3051</v>
      </c>
      <c r="L740" s="82" t="s">
        <v>2414</v>
      </c>
      <c r="M740" s="83" t="s">
        <v>2001</v>
      </c>
      <c r="N740" s="138" t="e" cm="1">
        <f t="array" ref="N740">_xlfn.XLOOKUP(Contrato[[#This Row],[SUPERVISOR TITULAR]],#REF!,#REF!,"",0)</f>
        <v>#REF!</v>
      </c>
      <c r="O740" s="83" t="s">
        <v>2972</v>
      </c>
      <c r="P740" s="84" t="e" cm="1">
        <f t="array" ref="P740">_xlfn.XLOOKUP(Contrato[[#This Row],[SUPERVISOR SUPLENTE ]],#REF!,#REF!,"",0)</f>
        <v>#REF!</v>
      </c>
      <c r="Q740" s="85">
        <v>1014</v>
      </c>
      <c r="R740" s="86" t="e">
        <f>IF(Contrato[[#This Row],[CDP]]="", "", _xlfn.LET(_xlpm.resultado, _xlfn.XLOOKUP(Contrato[[#This Row],[CDP]],#REF!,#REF!, "", 0), IF(_xlpm.resultado=0, "", _xlpm.resultado)))</f>
        <v>#REF!</v>
      </c>
      <c r="S740" s="87" t="e">
        <f>SUMIF(#REF!,Contrato[[#This Row],[CDP]],#REF!)</f>
        <v>#REF!</v>
      </c>
      <c r="T740" s="88" t="e" cm="1">
        <f t="array" ref="T740">_xlfn.XLOOKUP(Contrato[[#This Row],[CDP]],#REF!,#REF!,_xlfn.XLOOKUP(Contrato[[#This Row],[CDP]],#REF!,#REF!,"",0),0)</f>
        <v>#REF!</v>
      </c>
      <c r="U740" s="89" t="e" cm="1">
        <f t="array" ref="U740">+_xlfn.XLOOKUP(Contrato[[#This Row],[RCP]],#REF!,#REF!,"",0)</f>
        <v>#REF!</v>
      </c>
      <c r="V740" s="90" t="e">
        <f>SUMIF(#REF!,Contrato[[#This Row],[RCP]],#REF!)</f>
        <v>#REF!</v>
      </c>
      <c r="W740" s="91">
        <v>46289</v>
      </c>
      <c r="X740" s="92" t="e" cm="1">
        <f t="array" ref="X740">+_xlfn.XLOOKUP(Contrato[[#This Row],[CONTRATO]],#REF!,#REF!,0)</f>
        <v>#REF!</v>
      </c>
      <c r="Y740" s="91">
        <v>46293</v>
      </c>
      <c r="Z740" s="93" t="e">
        <f>+LEFT(_xlfn.XLOOKUP(#REF!,#REF!,#REF!,"",0),10)</f>
        <v>#REF!</v>
      </c>
      <c r="AA740" s="94" t="e" cm="1">
        <f t="array" ref="AA740">+_xlfn.XLOOKUP(Contrato[[#This Row],[CONTRATO]],#REF!,#REF!,0,0)</f>
        <v>#REF!</v>
      </c>
      <c r="AB740" s="95" t="e">
        <f>+LEFT(_xlfn.XLOOKUP(#REF!,#REF!,#REF!,"",0),10)</f>
        <v>#REF!</v>
      </c>
      <c r="AC740" s="96" t="e" cm="1">
        <f t="array" ref="AC740">+_xlfn.XLOOKUP(Contrato[[#This Row],[CONTRATO]],#REF!,#REF!,0)</f>
        <v>#REF!</v>
      </c>
      <c r="AD740" s="132" t="e" cm="1">
        <f t="array" ref="AD740">+_xlfn.XLOOKUP(Contrato[[#This Row],[CONTRATO]],#REF!,#REF!,0)</f>
        <v>#REF!</v>
      </c>
      <c r="AE740" s="97"/>
      <c r="AF740" s="78" t="s">
        <v>2565</v>
      </c>
    </row>
    <row r="741" spans="1:32" ht="35.25" customHeight="1" x14ac:dyDescent="0.3">
      <c r="A741" s="74">
        <v>872</v>
      </c>
      <c r="B741" s="75">
        <v>688</v>
      </c>
      <c r="C741" s="76" t="s">
        <v>1385</v>
      </c>
      <c r="D741" s="77" t="s">
        <v>1778</v>
      </c>
      <c r="E741" s="78" t="s">
        <v>903</v>
      </c>
      <c r="F741" s="77" t="s">
        <v>889</v>
      </c>
      <c r="G741" s="79" t="s">
        <v>2259</v>
      </c>
      <c r="H741" s="80">
        <v>890906312</v>
      </c>
      <c r="I741" s="81">
        <v>0</v>
      </c>
      <c r="J741" s="81">
        <v>31566000</v>
      </c>
      <c r="K741" s="129"/>
      <c r="L741" s="82" t="s">
        <v>2661</v>
      </c>
      <c r="M741" s="83"/>
      <c r="N741" s="138" t="e" cm="1">
        <f t="array" ref="N741">_xlfn.XLOOKUP(Contrato[[#This Row],[SUPERVISOR TITULAR]],#REF!,#REF!,"",0)</f>
        <v>#REF!</v>
      </c>
      <c r="O741" s="83"/>
      <c r="P741" s="84" t="e" cm="1">
        <f t="array" ref="P741">_xlfn.XLOOKUP(Contrato[[#This Row],[SUPERVISOR SUPLENTE ]],#REF!,#REF!,"",0)</f>
        <v>#REF!</v>
      </c>
      <c r="Q741" s="85">
        <v>991</v>
      </c>
      <c r="R741" s="86" t="e">
        <f>IF(Contrato[[#This Row],[CDP]]="", "", _xlfn.LET(_xlpm.resultado, _xlfn.XLOOKUP(Contrato[[#This Row],[CDP]],#REF!,#REF!, "", 0), IF(_xlpm.resultado=0, "", _xlpm.resultado)))</f>
        <v>#REF!</v>
      </c>
      <c r="S741" s="87" t="e">
        <f>SUMIF(#REF!,Contrato[[#This Row],[CDP]],#REF!)</f>
        <v>#REF!</v>
      </c>
      <c r="T741" s="88" t="e" cm="1">
        <f t="array" ref="T741">_xlfn.XLOOKUP(Contrato[[#This Row],[CDP]],#REF!,#REF!,_xlfn.XLOOKUP(Contrato[[#This Row],[CDP]],#REF!,#REF!,"",0),0)</f>
        <v>#REF!</v>
      </c>
      <c r="U741" s="89" t="e" cm="1">
        <f t="array" ref="U741">+_xlfn.XLOOKUP(Contrato[[#This Row],[RCP]],#REF!,#REF!,"",0)</f>
        <v>#REF!</v>
      </c>
      <c r="V741" s="90" t="e">
        <f>SUMIF(#REF!,Contrato[[#This Row],[RCP]],#REF!)</f>
        <v>#REF!</v>
      </c>
      <c r="W741" s="91"/>
      <c r="X741" s="92" t="e" cm="1">
        <f t="array" ref="X741">+_xlfn.XLOOKUP(Contrato[[#This Row],[CONTRATO]],#REF!,#REF!,0)</f>
        <v>#REF!</v>
      </c>
      <c r="Y741" s="91"/>
      <c r="Z741" s="93" t="e">
        <f>+LEFT(_xlfn.XLOOKUP(#REF!,#REF!,#REF!,"",0),10)</f>
        <v>#REF!</v>
      </c>
      <c r="AA741" s="94" t="e" cm="1">
        <f t="array" ref="AA741">+_xlfn.XLOOKUP(Contrato[[#This Row],[CONTRATO]],#REF!,#REF!,0,0)</f>
        <v>#REF!</v>
      </c>
      <c r="AB741" s="95" t="e">
        <f>+LEFT(_xlfn.XLOOKUP(#REF!,#REF!,#REF!,"",0),10)</f>
        <v>#REF!</v>
      </c>
      <c r="AC741" s="96" t="e" cm="1">
        <f t="array" ref="AC741">+_xlfn.XLOOKUP(Contrato[[#This Row],[CONTRATO]],#REF!,#REF!,0)</f>
        <v>#REF!</v>
      </c>
      <c r="AD741" s="132" t="e" cm="1">
        <f t="array" ref="AD741">+_xlfn.XLOOKUP(Contrato[[#This Row],[CONTRATO]],#REF!,#REF!,0)</f>
        <v>#REF!</v>
      </c>
      <c r="AE741" s="97"/>
      <c r="AF741" s="78" t="s">
        <v>2577</v>
      </c>
    </row>
    <row r="742" spans="1:32" ht="35.25" customHeight="1" x14ac:dyDescent="0.3">
      <c r="A742" s="74">
        <v>724</v>
      </c>
      <c r="B742" s="75">
        <v>689</v>
      </c>
      <c r="C742" s="76" t="s">
        <v>1473</v>
      </c>
      <c r="D742" s="77" t="s">
        <v>1801</v>
      </c>
      <c r="E742" s="78" t="s">
        <v>903</v>
      </c>
      <c r="F742" s="77" t="s">
        <v>909</v>
      </c>
      <c r="G742" s="79" t="s">
        <v>3052</v>
      </c>
      <c r="H742" s="80">
        <v>43270854</v>
      </c>
      <c r="I742" s="81">
        <v>7884400</v>
      </c>
      <c r="J742" s="81">
        <v>24835882</v>
      </c>
      <c r="K742" s="129" t="s">
        <v>3053</v>
      </c>
      <c r="L742" s="82" t="s">
        <v>2661</v>
      </c>
      <c r="M742" s="83"/>
      <c r="N742" s="138" t="e" cm="1">
        <f t="array" ref="N742">_xlfn.XLOOKUP(Contrato[[#This Row],[SUPERVISOR TITULAR]],#REF!,#REF!,"",0)</f>
        <v>#REF!</v>
      </c>
      <c r="O742" s="83"/>
      <c r="P742" s="84" t="e" cm="1">
        <f t="array" ref="P742">_xlfn.XLOOKUP(Contrato[[#This Row],[SUPERVISOR SUPLENTE ]],#REF!,#REF!,"",0)</f>
        <v>#REF!</v>
      </c>
      <c r="Q742" s="85">
        <v>995</v>
      </c>
      <c r="R742" s="86" t="e">
        <f>IF(Contrato[[#This Row],[CDP]]="", "", _xlfn.LET(_xlpm.resultado, _xlfn.XLOOKUP(Contrato[[#This Row],[CDP]],#REF!,#REF!, "", 0), IF(_xlpm.resultado=0, "", _xlpm.resultado)))</f>
        <v>#REF!</v>
      </c>
      <c r="S742" s="87" t="e">
        <f>SUMIF(#REF!,Contrato[[#This Row],[CDP]],#REF!)</f>
        <v>#REF!</v>
      </c>
      <c r="T742" s="88" t="e" cm="1">
        <f t="array" ref="T742">_xlfn.XLOOKUP(Contrato[[#This Row],[CDP]],#REF!,#REF!,_xlfn.XLOOKUP(Contrato[[#This Row],[CDP]],#REF!,#REF!,"",0),0)</f>
        <v>#REF!</v>
      </c>
      <c r="U742" s="89" t="e" cm="1">
        <f t="array" ref="U742">+_xlfn.XLOOKUP(Contrato[[#This Row],[RCP]],#REF!,#REF!,"",0)</f>
        <v>#REF!</v>
      </c>
      <c r="V742" s="90" t="e">
        <f>SUMIF(#REF!,Contrato[[#This Row],[RCP]],#REF!)</f>
        <v>#REF!</v>
      </c>
      <c r="W742" s="91"/>
      <c r="X742" s="92" t="e" cm="1">
        <f t="array" ref="X742">+_xlfn.XLOOKUP(Contrato[[#This Row],[CONTRATO]],#REF!,#REF!,0)</f>
        <v>#REF!</v>
      </c>
      <c r="Y742" s="91"/>
      <c r="Z742" s="93" t="e">
        <f>+LEFT(_xlfn.XLOOKUP(#REF!,#REF!,#REF!,"",0),10)</f>
        <v>#REF!</v>
      </c>
      <c r="AA742" s="94" t="e" cm="1">
        <f t="array" ref="AA742">+_xlfn.XLOOKUP(Contrato[[#This Row],[CONTRATO]],#REF!,#REF!,0,0)</f>
        <v>#REF!</v>
      </c>
      <c r="AB742" s="95" t="e">
        <f>+LEFT(_xlfn.XLOOKUP(#REF!,#REF!,#REF!,"",0),10)</f>
        <v>#REF!</v>
      </c>
      <c r="AC742" s="96" t="e" cm="1">
        <f t="array" ref="AC742">+_xlfn.XLOOKUP(Contrato[[#This Row],[CONTRATO]],#REF!,#REF!,0)</f>
        <v>#REF!</v>
      </c>
      <c r="AD742" s="132" t="e" cm="1">
        <f t="array" ref="AD742">+_xlfn.XLOOKUP(Contrato[[#This Row],[CONTRATO]],#REF!,#REF!,0)</f>
        <v>#REF!</v>
      </c>
      <c r="AE742" s="97"/>
      <c r="AF742" s="78" t="s">
        <v>2577</v>
      </c>
    </row>
    <row r="743" spans="1:32" ht="35.25" customHeight="1" x14ac:dyDescent="0.3">
      <c r="A743" s="74">
        <v>881</v>
      </c>
      <c r="B743" s="75">
        <v>690</v>
      </c>
      <c r="C743" s="76" t="s">
        <v>1487</v>
      </c>
      <c r="D743" s="77" t="s">
        <v>1778</v>
      </c>
      <c r="E743" s="78" t="s">
        <v>903</v>
      </c>
      <c r="F743" s="77" t="s">
        <v>909</v>
      </c>
      <c r="G743" s="79" t="s">
        <v>3054</v>
      </c>
      <c r="H743" s="80">
        <v>15440080</v>
      </c>
      <c r="I743" s="81">
        <v>7884400</v>
      </c>
      <c r="J743" s="81">
        <v>29717267</v>
      </c>
      <c r="K743" s="129" t="s">
        <v>3055</v>
      </c>
      <c r="L743" s="82" t="s">
        <v>2661</v>
      </c>
      <c r="M743" s="83"/>
      <c r="N743" s="138" t="e" cm="1">
        <f t="array" ref="N743">_xlfn.XLOOKUP(Contrato[[#This Row],[SUPERVISOR TITULAR]],#REF!,#REF!,"",0)</f>
        <v>#REF!</v>
      </c>
      <c r="O743" s="83"/>
      <c r="P743" s="84" t="e" cm="1">
        <f t="array" ref="P743">_xlfn.XLOOKUP(Contrato[[#This Row],[SUPERVISOR SUPLENTE ]],#REF!,#REF!,"",0)</f>
        <v>#REF!</v>
      </c>
      <c r="Q743" s="85">
        <v>1010</v>
      </c>
      <c r="R743" s="86" t="e">
        <f>IF(Contrato[[#This Row],[CDP]]="", "", _xlfn.LET(_xlpm.resultado, _xlfn.XLOOKUP(Contrato[[#This Row],[CDP]],#REF!,#REF!, "", 0), IF(_xlpm.resultado=0, "", _xlpm.resultado)))</f>
        <v>#REF!</v>
      </c>
      <c r="S743" s="87" t="e">
        <f>SUMIF(#REF!,Contrato[[#This Row],[CDP]],#REF!)</f>
        <v>#REF!</v>
      </c>
      <c r="T743" s="88" t="e" cm="1">
        <f t="array" ref="T743">_xlfn.XLOOKUP(Contrato[[#This Row],[CDP]],#REF!,#REF!,_xlfn.XLOOKUP(Contrato[[#This Row],[CDP]],#REF!,#REF!,"",0),0)</f>
        <v>#REF!</v>
      </c>
      <c r="U743" s="89" t="e" cm="1">
        <f t="array" ref="U743">+_xlfn.XLOOKUP(Contrato[[#This Row],[RCP]],#REF!,#REF!,"",0)</f>
        <v>#REF!</v>
      </c>
      <c r="V743" s="90" t="e">
        <f>SUMIF(#REF!,Contrato[[#This Row],[RCP]],#REF!)</f>
        <v>#REF!</v>
      </c>
      <c r="W743" s="91"/>
      <c r="X743" s="92" t="e" cm="1">
        <f t="array" ref="X743">+_xlfn.XLOOKUP(Contrato[[#This Row],[CONTRATO]],#REF!,#REF!,0)</f>
        <v>#REF!</v>
      </c>
      <c r="Y743" s="91"/>
      <c r="Z743" s="93" t="e">
        <f>+LEFT(_xlfn.XLOOKUP(#REF!,#REF!,#REF!,"",0),10)</f>
        <v>#REF!</v>
      </c>
      <c r="AA743" s="94" t="e" cm="1">
        <f t="array" ref="AA743">+_xlfn.XLOOKUP(Contrato[[#This Row],[CONTRATO]],#REF!,#REF!,0,0)</f>
        <v>#REF!</v>
      </c>
      <c r="AB743" s="95" t="e">
        <f>+LEFT(_xlfn.XLOOKUP(#REF!,#REF!,#REF!,"",0),10)</f>
        <v>#REF!</v>
      </c>
      <c r="AC743" s="96" t="e" cm="1">
        <f t="array" ref="AC743">+_xlfn.XLOOKUP(Contrato[[#This Row],[CONTRATO]],#REF!,#REF!,0)</f>
        <v>#REF!</v>
      </c>
      <c r="AD743" s="132" t="e" cm="1">
        <f t="array" ref="AD743">+_xlfn.XLOOKUP(Contrato[[#This Row],[CONTRATO]],#REF!,#REF!,0)</f>
        <v>#REF!</v>
      </c>
      <c r="AE743" s="97"/>
      <c r="AF743" s="78" t="s">
        <v>3045</v>
      </c>
    </row>
    <row r="744" spans="1:32" ht="35.25" customHeight="1" x14ac:dyDescent="0.3">
      <c r="A744" s="74">
        <v>540</v>
      </c>
      <c r="B744" s="73">
        <v>691</v>
      </c>
      <c r="C744" s="76" t="s">
        <v>1363</v>
      </c>
      <c r="D744" s="77" t="s">
        <v>22</v>
      </c>
      <c r="E744" s="78" t="s">
        <v>1364</v>
      </c>
      <c r="F744" s="77" t="s">
        <v>889</v>
      </c>
      <c r="G744" s="79" t="s">
        <v>3056</v>
      </c>
      <c r="H744" s="80">
        <v>901877147</v>
      </c>
      <c r="I744" s="81">
        <v>0</v>
      </c>
      <c r="J744" s="81">
        <v>409023678</v>
      </c>
      <c r="K744" s="129" t="s">
        <v>3057</v>
      </c>
      <c r="L744" s="82" t="s">
        <v>2874</v>
      </c>
      <c r="M744" s="83"/>
      <c r="N744" s="138" t="e" cm="1">
        <f t="array" ref="N744">_xlfn.XLOOKUP(Contrato[[#This Row],[SUPERVISOR TITULAR]],#REF!,#REF!,"",0)</f>
        <v>#REF!</v>
      </c>
      <c r="O744" s="83"/>
      <c r="P744" s="84" t="e" cm="1">
        <f t="array" ref="P744">_xlfn.XLOOKUP(Contrato[[#This Row],[SUPERVISOR SUPLENTE ]],#REF!,#REF!,"",0)</f>
        <v>#REF!</v>
      </c>
      <c r="Q744" s="85">
        <v>551</v>
      </c>
      <c r="R744" s="86" t="e">
        <f>IF(Contrato[[#This Row],[CDP]]="", "", _xlfn.LET(_xlpm.resultado, _xlfn.XLOOKUP(Contrato[[#This Row],[CDP]],#REF!,#REF!, "", 0), IF(_xlpm.resultado=0, "", _xlpm.resultado)))</f>
        <v>#REF!</v>
      </c>
      <c r="S744" s="87" t="e">
        <f>SUMIF(#REF!,Contrato[[#This Row],[CDP]],#REF!)</f>
        <v>#REF!</v>
      </c>
      <c r="T744" s="88" t="e" cm="1">
        <f t="array" ref="T744">_xlfn.XLOOKUP(Contrato[[#This Row],[CDP]],#REF!,#REF!,_xlfn.XLOOKUP(Contrato[[#This Row],[CDP]],#REF!,#REF!,"",0),0)</f>
        <v>#REF!</v>
      </c>
      <c r="U744" s="89" t="e" cm="1">
        <f t="array" ref="U744">+_xlfn.XLOOKUP(Contrato[[#This Row],[RCP]],#REF!,#REF!,"",0)</f>
        <v>#REF!</v>
      </c>
      <c r="V744" s="90" t="e">
        <f>SUMIF(#REF!,Contrato[[#This Row],[RCP]],#REF!)</f>
        <v>#REF!</v>
      </c>
      <c r="W744" s="91"/>
      <c r="X744" s="92" t="e" cm="1">
        <f t="array" ref="X744">+_xlfn.XLOOKUP(Contrato[[#This Row],[CONTRATO]],#REF!,#REF!,0)</f>
        <v>#REF!</v>
      </c>
      <c r="Y744" s="91"/>
      <c r="Z744" s="93" t="e">
        <f>+LEFT(_xlfn.XLOOKUP(#REF!,#REF!,#REF!,"",0),10)</f>
        <v>#REF!</v>
      </c>
      <c r="AA744" s="94" t="e" cm="1">
        <f t="array" ref="AA744">+_xlfn.XLOOKUP(Contrato[[#This Row],[CONTRATO]],#REF!,#REF!,0,0)</f>
        <v>#REF!</v>
      </c>
      <c r="AB744" s="95" t="e">
        <f>+LEFT(_xlfn.XLOOKUP(#REF!,#REF!,#REF!,"",0),10)</f>
        <v>#REF!</v>
      </c>
      <c r="AC744" s="96" t="e" cm="1">
        <f t="array" ref="AC744">+_xlfn.XLOOKUP(Contrato[[#This Row],[CONTRATO]],#REF!,#REF!,0)</f>
        <v>#REF!</v>
      </c>
      <c r="AD744" s="132" t="e" cm="1">
        <f t="array" ref="AD744">+_xlfn.XLOOKUP(Contrato[[#This Row],[CONTRATO]],#REF!,#REF!,0)</f>
        <v>#REF!</v>
      </c>
      <c r="AE744" s="97"/>
      <c r="AF744" s="78" t="s">
        <v>3058</v>
      </c>
    </row>
    <row r="745" spans="1:32" ht="35.25" customHeight="1" x14ac:dyDescent="0.3">
      <c r="A745" s="74"/>
      <c r="B745" s="73">
        <v>691</v>
      </c>
      <c r="C745" s="76" t="s">
        <v>1363</v>
      </c>
      <c r="D745" s="77" t="s">
        <v>22</v>
      </c>
      <c r="E745" s="78" t="s">
        <v>1364</v>
      </c>
      <c r="F745" s="77" t="s">
        <v>889</v>
      </c>
      <c r="G745" s="79" t="s">
        <v>3056</v>
      </c>
      <c r="H745" s="80">
        <v>901877147</v>
      </c>
      <c r="I745" s="81">
        <v>0</v>
      </c>
      <c r="J745" s="81">
        <v>1504730983</v>
      </c>
      <c r="K745" s="227" t="s">
        <v>3059</v>
      </c>
      <c r="L745" s="82" t="s">
        <v>2874</v>
      </c>
      <c r="M745" s="83"/>
      <c r="N745" s="138" t="e" cm="1">
        <f t="array" ref="N745">_xlfn.XLOOKUP(Contrato[[#This Row],[SUPERVISOR TITULAR]],#REF!,#REF!,"",0)</f>
        <v>#REF!</v>
      </c>
      <c r="O745" s="83"/>
      <c r="P745" s="84" t="e" cm="1">
        <f t="array" ref="P745">_xlfn.XLOOKUP(Contrato[[#This Row],[SUPERVISOR SUPLENTE ]],#REF!,#REF!,"",0)</f>
        <v>#REF!</v>
      </c>
      <c r="Q745" s="85" t="s">
        <v>812</v>
      </c>
      <c r="R745" s="86" t="e">
        <f>IF(Contrato[[#This Row],[CDP]]="", "", _xlfn.LET(_xlpm.resultado, _xlfn.XLOOKUP(Contrato[[#This Row],[CDP]],#REF!,#REF!, "", 0), IF(_xlpm.resultado=0, "", _xlpm.resultado)))</f>
        <v>#REF!</v>
      </c>
      <c r="S745" s="87" t="e">
        <f>SUMIF(#REF!,Contrato[[#This Row],[CDP]],#REF!)</f>
        <v>#REF!</v>
      </c>
      <c r="T745" s="88" t="e" cm="1">
        <f t="array" ref="T745">_xlfn.XLOOKUP(Contrato[[#This Row],[CDP]],#REF!,#REF!,_xlfn.XLOOKUP(Contrato[[#This Row],[CDP]],#REF!,#REF!,"",0),0)</f>
        <v>#REF!</v>
      </c>
      <c r="U745" s="89" t="e" cm="1">
        <f t="array" ref="U745">+_xlfn.XLOOKUP(Contrato[[#This Row],[RCP]],#REF!,#REF!,"",0)</f>
        <v>#REF!</v>
      </c>
      <c r="V745" s="90" t="e">
        <f>SUMIF(#REF!,Contrato[[#This Row],[RCP]],#REF!)</f>
        <v>#REF!</v>
      </c>
      <c r="W745" s="91"/>
      <c r="X745" s="92" t="e" cm="1">
        <f t="array" ref="X745">+_xlfn.XLOOKUP(Contrato[[#This Row],[CONTRATO]],#REF!,#REF!,0)</f>
        <v>#REF!</v>
      </c>
      <c r="Y745" s="91"/>
      <c r="Z745" s="93" t="e">
        <f>+LEFT(_xlfn.XLOOKUP(#REF!,#REF!,#REF!,"",0),10)</f>
        <v>#REF!</v>
      </c>
      <c r="AA745" s="94" t="e" cm="1">
        <f t="array" ref="AA745">+_xlfn.XLOOKUP(Contrato[[#This Row],[CONTRATO]],#REF!,#REF!,0,0)</f>
        <v>#REF!</v>
      </c>
      <c r="AB745" s="95" t="e">
        <f>+LEFT(_xlfn.XLOOKUP(#REF!,#REF!,#REF!,"",0),10)</f>
        <v>#REF!</v>
      </c>
      <c r="AC745" s="96" t="e" cm="1">
        <f t="array" ref="AC745">+_xlfn.XLOOKUP(Contrato[[#This Row],[CONTRATO]],#REF!,#REF!,0)</f>
        <v>#REF!</v>
      </c>
      <c r="AD745" s="132" t="e" cm="1">
        <f t="array" ref="AD745">+_xlfn.XLOOKUP(Contrato[[#This Row],[CONTRATO]],#REF!,#REF!,0)</f>
        <v>#REF!</v>
      </c>
      <c r="AE745" s="97"/>
      <c r="AF745" s="78" t="s">
        <v>3058</v>
      </c>
    </row>
    <row r="746" spans="1:32" ht="35.25" customHeight="1" x14ac:dyDescent="0.3">
      <c r="A746" s="74">
        <v>88</v>
      </c>
      <c r="B746" s="75">
        <v>692</v>
      </c>
      <c r="C746" s="76" t="s">
        <v>953</v>
      </c>
      <c r="D746" s="77" t="s">
        <v>1896</v>
      </c>
      <c r="E746" s="78" t="s">
        <v>903</v>
      </c>
      <c r="F746" s="77" t="s">
        <v>884</v>
      </c>
      <c r="G746" s="79" t="s">
        <v>11</v>
      </c>
      <c r="H746" s="80">
        <v>890980040</v>
      </c>
      <c r="I746" s="81">
        <v>0</v>
      </c>
      <c r="J746" s="81">
        <v>120000000</v>
      </c>
      <c r="K746" s="129"/>
      <c r="L746" s="82" t="s">
        <v>2336</v>
      </c>
      <c r="M746" s="83"/>
      <c r="N746" s="138" t="e" cm="1">
        <f t="array" ref="N746">_xlfn.XLOOKUP(Contrato[[#This Row],[SUPERVISOR TITULAR]],#REF!,#REF!,"",0)</f>
        <v>#REF!</v>
      </c>
      <c r="O746" s="83"/>
      <c r="P746" s="84" t="e" cm="1">
        <f t="array" ref="P746">_xlfn.XLOOKUP(Contrato[[#This Row],[SUPERVISOR SUPLENTE ]],#REF!,#REF!,"",0)</f>
        <v>#REF!</v>
      </c>
      <c r="Q746" s="85">
        <v>1009</v>
      </c>
      <c r="R746" s="86" t="e">
        <f>IF(Contrato[[#This Row],[CDP]]="", "", _xlfn.LET(_xlpm.resultado, _xlfn.XLOOKUP(Contrato[[#This Row],[CDP]],#REF!,#REF!, "", 0), IF(_xlpm.resultado=0, "", _xlpm.resultado)))</f>
        <v>#REF!</v>
      </c>
      <c r="S746" s="87" t="e">
        <f>SUMIF(#REF!,Contrato[[#This Row],[CDP]],#REF!)</f>
        <v>#REF!</v>
      </c>
      <c r="T746" s="88" t="e" cm="1">
        <f t="array" ref="T746">_xlfn.XLOOKUP(Contrato[[#This Row],[CDP]],#REF!,#REF!,_xlfn.XLOOKUP(Contrato[[#This Row],[CDP]],#REF!,#REF!,"",0),0)</f>
        <v>#REF!</v>
      </c>
      <c r="U746" s="89" t="e" cm="1">
        <f t="array" ref="U746">+_xlfn.XLOOKUP(Contrato[[#This Row],[RCP]],#REF!,#REF!,"",0)</f>
        <v>#REF!</v>
      </c>
      <c r="V746" s="90" t="e">
        <f>SUMIF(#REF!,Contrato[[#This Row],[RCP]],#REF!)</f>
        <v>#REF!</v>
      </c>
      <c r="W746" s="91"/>
      <c r="X746" s="92" t="e" cm="1">
        <f t="array" ref="X746">+_xlfn.XLOOKUP(Contrato[[#This Row],[CONTRATO]],#REF!,#REF!,0)</f>
        <v>#REF!</v>
      </c>
      <c r="Y746" s="91"/>
      <c r="Z746" s="93" t="e">
        <f>+LEFT(_xlfn.XLOOKUP(#REF!,#REF!,#REF!,"",0),10)</f>
        <v>#REF!</v>
      </c>
      <c r="AA746" s="94" t="e" cm="1">
        <f t="array" ref="AA746">+_xlfn.XLOOKUP(Contrato[[#This Row],[CONTRATO]],#REF!,#REF!,0,0)</f>
        <v>#REF!</v>
      </c>
      <c r="AB746" s="95" t="e">
        <f>+LEFT(_xlfn.XLOOKUP(#REF!,#REF!,#REF!,"",0),10)</f>
        <v>#REF!</v>
      </c>
      <c r="AC746" s="96" t="e" cm="1">
        <f t="array" ref="AC746">+_xlfn.XLOOKUP(Contrato[[#This Row],[CONTRATO]],#REF!,#REF!,0)</f>
        <v>#REF!</v>
      </c>
      <c r="AD746" s="132" t="e" cm="1">
        <f t="array" ref="AD746">+_xlfn.XLOOKUP(Contrato[[#This Row],[CONTRATO]],#REF!,#REF!,0)</f>
        <v>#REF!</v>
      </c>
      <c r="AE746" s="97"/>
      <c r="AF746" s="78" t="s">
        <v>2577</v>
      </c>
    </row>
    <row r="747" spans="1:32" ht="35.25" customHeight="1" x14ac:dyDescent="0.3">
      <c r="A747" s="74">
        <v>596</v>
      </c>
      <c r="B747" s="75">
        <v>693</v>
      </c>
      <c r="C747" s="76" t="s">
        <v>1429</v>
      </c>
      <c r="D747" s="77" t="s">
        <v>1896</v>
      </c>
      <c r="E747" s="78" t="s">
        <v>903</v>
      </c>
      <c r="F747" s="77" t="s">
        <v>909</v>
      </c>
      <c r="G747" s="79" t="s">
        <v>3060</v>
      </c>
      <c r="H747" s="80">
        <v>890980136</v>
      </c>
      <c r="I747" s="81">
        <v>0</v>
      </c>
      <c r="J747" s="81">
        <v>39890000</v>
      </c>
      <c r="K747" s="129"/>
      <c r="L747" s="82" t="s">
        <v>2336</v>
      </c>
      <c r="M747" s="83"/>
      <c r="N747" s="138" t="e" cm="1">
        <f t="array" ref="N747">_xlfn.XLOOKUP(Contrato[[#This Row],[SUPERVISOR TITULAR]],#REF!,#REF!,"",0)</f>
        <v>#REF!</v>
      </c>
      <c r="O747" s="83"/>
      <c r="P747" s="84" t="e" cm="1">
        <f t="array" ref="P747">_xlfn.XLOOKUP(Contrato[[#This Row],[SUPERVISOR SUPLENTE ]],#REF!,#REF!,"",0)</f>
        <v>#REF!</v>
      </c>
      <c r="Q747" s="85">
        <v>958</v>
      </c>
      <c r="R747" s="86" t="e">
        <f>IF(Contrato[[#This Row],[CDP]]="", "", _xlfn.LET(_xlpm.resultado, _xlfn.XLOOKUP(Contrato[[#This Row],[CDP]],#REF!,#REF!, "", 0), IF(_xlpm.resultado=0, "", _xlpm.resultado)))</f>
        <v>#REF!</v>
      </c>
      <c r="S747" s="87" t="e">
        <f>SUMIF(#REF!,Contrato[[#This Row],[CDP]],#REF!)</f>
        <v>#REF!</v>
      </c>
      <c r="T747" s="88" t="e" cm="1">
        <f t="array" ref="T747">_xlfn.XLOOKUP(Contrato[[#This Row],[CDP]],#REF!,#REF!,_xlfn.XLOOKUP(Contrato[[#This Row],[CDP]],#REF!,#REF!,"",0),0)</f>
        <v>#REF!</v>
      </c>
      <c r="U747" s="89" t="e" cm="1">
        <f t="array" ref="U747">+_xlfn.XLOOKUP(Contrato[[#This Row],[RCP]],#REF!,#REF!,"",0)</f>
        <v>#REF!</v>
      </c>
      <c r="V747" s="90" t="e">
        <f>SUMIF(#REF!,Contrato[[#This Row],[RCP]],#REF!)</f>
        <v>#REF!</v>
      </c>
      <c r="W747" s="91"/>
      <c r="X747" s="92" t="e" cm="1">
        <f t="array" ref="X747">+_xlfn.XLOOKUP(Contrato[[#This Row],[CONTRATO]],#REF!,#REF!,0)</f>
        <v>#REF!</v>
      </c>
      <c r="Y747" s="91"/>
      <c r="Z747" s="93" t="e">
        <f>+LEFT(_xlfn.XLOOKUP(#REF!,#REF!,#REF!,"",0),10)</f>
        <v>#REF!</v>
      </c>
      <c r="AA747" s="94" t="e" cm="1">
        <f t="array" ref="AA747">+_xlfn.XLOOKUP(Contrato[[#This Row],[CONTRATO]],#REF!,#REF!,0,0)</f>
        <v>#REF!</v>
      </c>
      <c r="AB747" s="95" t="e">
        <f>+LEFT(_xlfn.XLOOKUP(#REF!,#REF!,#REF!,"",0),10)</f>
        <v>#REF!</v>
      </c>
      <c r="AC747" s="96" t="e" cm="1">
        <f t="array" ref="AC747">+_xlfn.XLOOKUP(Contrato[[#This Row],[CONTRATO]],#REF!,#REF!,0)</f>
        <v>#REF!</v>
      </c>
      <c r="AD747" s="132" t="e" cm="1">
        <f t="array" ref="AD747">+_xlfn.XLOOKUP(Contrato[[#This Row],[CONTRATO]],#REF!,#REF!,0)</f>
        <v>#REF!</v>
      </c>
      <c r="AE747" s="97"/>
      <c r="AF747" s="78" t="s">
        <v>2626</v>
      </c>
    </row>
    <row r="748" spans="1:32" ht="35.25" customHeight="1" x14ac:dyDescent="0.3">
      <c r="A748" s="74">
        <v>715</v>
      </c>
      <c r="B748" s="75">
        <v>694</v>
      </c>
      <c r="C748" s="76" t="s">
        <v>1023</v>
      </c>
      <c r="D748" s="77" t="s">
        <v>1801</v>
      </c>
      <c r="E748" s="78" t="s">
        <v>903</v>
      </c>
      <c r="F748" s="77" t="s">
        <v>909</v>
      </c>
      <c r="G748" s="79" t="s">
        <v>3061</v>
      </c>
      <c r="H748" s="80">
        <v>43650691</v>
      </c>
      <c r="I748" s="81">
        <v>5017400</v>
      </c>
      <c r="J748" s="81">
        <v>15052200</v>
      </c>
      <c r="K748" s="129"/>
      <c r="L748" s="82" t="s">
        <v>2336</v>
      </c>
      <c r="M748" s="83"/>
      <c r="N748" s="138" t="e" cm="1">
        <f t="array" ref="N748">_xlfn.XLOOKUP(Contrato[[#This Row],[SUPERVISOR TITULAR]],#REF!,#REF!,"",0)</f>
        <v>#REF!</v>
      </c>
      <c r="O748" s="83"/>
      <c r="P748" s="84" t="e" cm="1">
        <f t="array" ref="P748">_xlfn.XLOOKUP(Contrato[[#This Row],[SUPERVISOR SUPLENTE ]],#REF!,#REF!,"",0)</f>
        <v>#REF!</v>
      </c>
      <c r="Q748" s="85">
        <v>799</v>
      </c>
      <c r="R748" s="86" t="e">
        <f>IF(Contrato[[#This Row],[CDP]]="", "", _xlfn.LET(_xlpm.resultado, _xlfn.XLOOKUP(Contrato[[#This Row],[CDP]],#REF!,#REF!, "", 0), IF(_xlpm.resultado=0, "", _xlpm.resultado)))</f>
        <v>#REF!</v>
      </c>
      <c r="S748" s="87" t="e">
        <f>SUMIF(#REF!,Contrato[[#This Row],[CDP]],#REF!)</f>
        <v>#REF!</v>
      </c>
      <c r="T748" s="88" t="e" cm="1">
        <f t="array" ref="T748">_xlfn.XLOOKUP(Contrato[[#This Row],[CDP]],#REF!,#REF!,_xlfn.XLOOKUP(Contrato[[#This Row],[CDP]],#REF!,#REF!,"",0),0)</f>
        <v>#REF!</v>
      </c>
      <c r="U748" s="89" t="e" cm="1">
        <f t="array" ref="U748">+_xlfn.XLOOKUP(Contrato[[#This Row],[RCP]],#REF!,#REF!,"",0)</f>
        <v>#REF!</v>
      </c>
      <c r="V748" s="90" t="e">
        <f>SUMIF(#REF!,Contrato[[#This Row],[RCP]],#REF!)</f>
        <v>#REF!</v>
      </c>
      <c r="W748" s="91"/>
      <c r="X748" s="92" t="e" cm="1">
        <f t="array" ref="X748">+_xlfn.XLOOKUP(Contrato[[#This Row],[CONTRATO]],#REF!,#REF!,0)</f>
        <v>#REF!</v>
      </c>
      <c r="Y748" s="91"/>
      <c r="Z748" s="93" t="e">
        <f>+LEFT(_xlfn.XLOOKUP(#REF!,#REF!,#REF!,"",0),10)</f>
        <v>#REF!</v>
      </c>
      <c r="AA748" s="94" t="e" cm="1">
        <f t="array" ref="AA748">+_xlfn.XLOOKUP(Contrato[[#This Row],[CONTRATO]],#REF!,#REF!,0,0)</f>
        <v>#REF!</v>
      </c>
      <c r="AB748" s="95" t="e">
        <f>+LEFT(_xlfn.XLOOKUP(#REF!,#REF!,#REF!,"",0),10)</f>
        <v>#REF!</v>
      </c>
      <c r="AC748" s="96" t="e" cm="1">
        <f t="array" ref="AC748">+_xlfn.XLOOKUP(Contrato[[#This Row],[CONTRATO]],#REF!,#REF!,0)</f>
        <v>#REF!</v>
      </c>
      <c r="AD748" s="132" t="e" cm="1">
        <f t="array" ref="AD748">+_xlfn.XLOOKUP(Contrato[[#This Row],[CONTRATO]],#REF!,#REF!,0)</f>
        <v>#REF!</v>
      </c>
      <c r="AE748" s="97"/>
      <c r="AF748" s="78" t="s">
        <v>2577</v>
      </c>
    </row>
    <row r="749" spans="1:32" ht="35.25" customHeight="1" x14ac:dyDescent="0.3">
      <c r="A749" s="74">
        <v>689</v>
      </c>
      <c r="B749" s="75">
        <v>695</v>
      </c>
      <c r="C749" s="76" t="s">
        <v>1016</v>
      </c>
      <c r="D749" s="77" t="s">
        <v>1801</v>
      </c>
      <c r="E749" s="78" t="s">
        <v>903</v>
      </c>
      <c r="F749" s="77" t="s">
        <v>909</v>
      </c>
      <c r="G749" s="79" t="s">
        <v>3035</v>
      </c>
      <c r="H749" s="80">
        <v>1036941047</v>
      </c>
      <c r="I749" s="81">
        <v>7884400</v>
      </c>
      <c r="J749" s="81">
        <v>23153200</v>
      </c>
      <c r="K749" s="129" t="s">
        <v>2947</v>
      </c>
      <c r="L749" s="82" t="s">
        <v>2336</v>
      </c>
      <c r="M749" s="83"/>
      <c r="N749" s="138" t="e" cm="1">
        <f t="array" ref="N749">_xlfn.XLOOKUP(Contrato[[#This Row],[SUPERVISOR TITULAR]],#REF!,#REF!,"",0)</f>
        <v>#REF!</v>
      </c>
      <c r="O749" s="83"/>
      <c r="P749" s="84" t="e" cm="1">
        <f t="array" ref="P749">_xlfn.XLOOKUP(Contrato[[#This Row],[SUPERVISOR SUPLENTE ]],#REF!,#REF!,"",0)</f>
        <v>#REF!</v>
      </c>
      <c r="Q749" s="85">
        <v>770</v>
      </c>
      <c r="R749" s="86" t="e">
        <f>IF(Contrato[[#This Row],[CDP]]="", "", _xlfn.LET(_xlpm.resultado, _xlfn.XLOOKUP(Contrato[[#This Row],[CDP]],#REF!,#REF!, "", 0), IF(_xlpm.resultado=0, "", _xlpm.resultado)))</f>
        <v>#REF!</v>
      </c>
      <c r="S749" s="87" t="e">
        <f>SUMIF(#REF!,Contrato[[#This Row],[CDP]],#REF!)</f>
        <v>#REF!</v>
      </c>
      <c r="T749" s="88" t="e" cm="1">
        <f t="array" ref="T749">_xlfn.XLOOKUP(Contrato[[#This Row],[CDP]],#REF!,#REF!,_xlfn.XLOOKUP(Contrato[[#This Row],[CDP]],#REF!,#REF!,"",0),0)</f>
        <v>#REF!</v>
      </c>
      <c r="U749" s="89" t="e" cm="1">
        <f t="array" ref="U749">+_xlfn.XLOOKUP(Contrato[[#This Row],[RCP]],#REF!,#REF!,"",0)</f>
        <v>#REF!</v>
      </c>
      <c r="V749" s="90" t="e">
        <f>SUMIF(#REF!,Contrato[[#This Row],[RCP]],#REF!)</f>
        <v>#REF!</v>
      </c>
      <c r="W749" s="91"/>
      <c r="X749" s="92" t="e" cm="1">
        <f t="array" ref="X749">+_xlfn.XLOOKUP(Contrato[[#This Row],[CONTRATO]],#REF!,#REF!,0)</f>
        <v>#REF!</v>
      </c>
      <c r="Y749" s="91"/>
      <c r="Z749" s="93" t="e">
        <f>+LEFT(_xlfn.XLOOKUP(#REF!,#REF!,#REF!,"",0),10)</f>
        <v>#REF!</v>
      </c>
      <c r="AA749" s="94" t="e" cm="1">
        <f t="array" ref="AA749">+_xlfn.XLOOKUP(Contrato[[#This Row],[CONTRATO]],#REF!,#REF!,0,0)</f>
        <v>#REF!</v>
      </c>
      <c r="AB749" s="95" t="e">
        <f>+LEFT(_xlfn.XLOOKUP(#REF!,#REF!,#REF!,"",0),10)</f>
        <v>#REF!</v>
      </c>
      <c r="AC749" s="96" t="e" cm="1">
        <f t="array" ref="AC749">+_xlfn.XLOOKUP(Contrato[[#This Row],[CONTRATO]],#REF!,#REF!,0)</f>
        <v>#REF!</v>
      </c>
      <c r="AD749" s="132" t="e" cm="1">
        <f t="array" ref="AD749">+_xlfn.XLOOKUP(Contrato[[#This Row],[CONTRATO]],#REF!,#REF!,0)</f>
        <v>#REF!</v>
      </c>
      <c r="AE749" s="97"/>
      <c r="AF749" s="78" t="s">
        <v>2577</v>
      </c>
    </row>
    <row r="751" spans="1:32" ht="35.25" customHeight="1" x14ac:dyDescent="0.3">
      <c r="N751" s="154"/>
    </row>
    <row r="752" spans="1:32" ht="35.25" customHeight="1" x14ac:dyDescent="0.3">
      <c r="N752" s="154"/>
    </row>
    <row r="753" spans="14:14" ht="35.25" customHeight="1" x14ac:dyDescent="0.3">
      <c r="N753" s="154"/>
    </row>
    <row r="754" spans="14:14" ht="35.25" customHeight="1" x14ac:dyDescent="0.3">
      <c r="N754" s="154"/>
    </row>
    <row r="755" spans="14:14" ht="35.25" customHeight="1" x14ac:dyDescent="0.3">
      <c r="N755" s="154"/>
    </row>
  </sheetData>
  <protectedRanges>
    <protectedRange sqref="C1:C4 G1:J4 C6:C12 G6:J12" name="Rango1"/>
  </protectedRanges>
  <autoFilter ref="D754" xr:uid="{B1DE4D3F-5018-4A55-B562-480CC99060A0}"/>
  <phoneticPr fontId="7" type="noConversion"/>
  <conditionalFormatting sqref="Q1:Q1048576">
    <cfRule type="duplicateValues" dxfId="71" priority="1"/>
  </conditionalFormatting>
  <dataValidations disablePrompts="1" count="1">
    <dataValidation type="list" allowBlank="1" showInputMessage="1" showErrorMessage="1" sqref="O17 M17 O2:O12 M2:M12 O20:O749 M20:M749 E41" xr:uid="{98FE07EC-1BD2-491C-A6A1-F9EDE7565499}">
      <formula1>#REF!</formula1>
    </dataValidation>
  </dataValidations>
  <hyperlinks>
    <hyperlink ref="AE21" r:id="rId1" xr:uid="{412936B2-D7B6-410D-B486-F2BB634F0749}"/>
    <hyperlink ref="AE23" r:id="rId2" xr:uid="{A069A181-2835-4949-925D-A0B0E689D3DA}"/>
    <hyperlink ref="AE24" r:id="rId3" xr:uid="{DF8DDCFC-5D61-46B4-B1F9-31333CCF2DA4}"/>
    <hyperlink ref="AE25" r:id="rId4" xr:uid="{9217271F-F90B-4AF6-85E6-743ECF46EA94}"/>
    <hyperlink ref="AE22" r:id="rId5" xr:uid="{54F36C02-F818-4BE8-8E10-57B28FFCB075}"/>
    <hyperlink ref="AE26" r:id="rId6" xr:uid="{BA6A96F8-3054-4915-AC32-725808A67768}"/>
    <hyperlink ref="AE27" r:id="rId7" xr:uid="{E529BDA0-060E-40DB-B936-594A1287C0C7}"/>
    <hyperlink ref="AE28" r:id="rId8" xr:uid="{F1CF3A3F-1C95-4DFF-936B-3E1237A0040E}"/>
    <hyperlink ref="AE29" r:id="rId9" xr:uid="{3329AEC6-4B74-4423-B6E0-7DE06248C275}"/>
    <hyperlink ref="AE30" r:id="rId10" xr:uid="{768F333B-BE6A-4F55-BA6E-B21F43E6704E}"/>
    <hyperlink ref="AE32" r:id="rId11" xr:uid="{A5483385-21E7-4A96-AC90-53D3B103A42C}"/>
    <hyperlink ref="AE34" r:id="rId12" xr:uid="{F88D43CA-7360-433B-B519-1E5ECF2E10BA}"/>
    <hyperlink ref="AE35" r:id="rId13" xr:uid="{478BE5A7-8B6A-4A4D-8BE3-C11BA60FFAC1}"/>
    <hyperlink ref="AE36" r:id="rId14" xr:uid="{EA5E90F4-3F49-4EC9-976F-E851AB7703D3}"/>
    <hyperlink ref="AE37" r:id="rId15" xr:uid="{A9887FCF-DA57-463A-9E17-BE24511EA837}"/>
    <hyperlink ref="AE38" r:id="rId16" xr:uid="{D03AFEEA-0656-4798-85CC-1F98FC088894}"/>
    <hyperlink ref="AE39" r:id="rId17" xr:uid="{CB267A2C-D0F1-40A3-A18D-54C12F9113D6}"/>
    <hyperlink ref="AE40" r:id="rId18" xr:uid="{DF5379F9-FF00-4318-96F5-D4E4C3B9DE63}"/>
    <hyperlink ref="AE42" r:id="rId19" xr:uid="{35E3BCF0-B590-434B-970C-C50B0E8299B0}"/>
    <hyperlink ref="AE44" r:id="rId20" xr:uid="{A2378CB1-07D3-44B1-A294-93A71339227F}"/>
    <hyperlink ref="AE33" r:id="rId21" xr:uid="{B77255E9-8B75-4A8B-8714-FB59E9599653}"/>
    <hyperlink ref="AE41" r:id="rId22" xr:uid="{8AF16F52-7954-4DF2-90CE-C9E07BDBF165}"/>
    <hyperlink ref="AE46" r:id="rId23" xr:uid="{E23C7BEE-A718-48FE-AB7F-95F69EA9A422}"/>
    <hyperlink ref="AE47" r:id="rId24" xr:uid="{7C4D36C6-D194-4908-8443-B67291FCC15D}"/>
    <hyperlink ref="AE48" r:id="rId25" xr:uid="{C3B3F278-CDDB-4B14-ADFD-12D1A5BB80A0}"/>
    <hyperlink ref="AE50" r:id="rId26" xr:uid="{1634381F-CE2E-4CEE-92EA-FCA2BAB00924}"/>
    <hyperlink ref="AE51" r:id="rId27" xr:uid="{0DF0A378-11E0-4FD0-ADBC-AD0FFCAF8763}"/>
    <hyperlink ref="AE52" r:id="rId28" xr:uid="{65B12685-19AE-4A84-BFBC-3DD941883170}"/>
    <hyperlink ref="AE53" r:id="rId29" xr:uid="{E0265FF9-A3AA-42CC-91E2-65BCB502D226}"/>
    <hyperlink ref="AE54" r:id="rId30" xr:uid="{A22DDCF2-D992-4AC3-BEEA-CBC62AEC2A0F}"/>
    <hyperlink ref="AE55" r:id="rId31" xr:uid="{570BEDB0-F701-4EA6-9F64-8760E63602D8}"/>
    <hyperlink ref="AE57" r:id="rId32" xr:uid="{1822C416-76A5-4D4F-9BAA-13688A2F1DF8}"/>
    <hyperlink ref="AE58" r:id="rId33" xr:uid="{6A88A154-EAE5-4C73-B2AC-1DB1108CC2D8}"/>
    <hyperlink ref="AE61" r:id="rId34" xr:uid="{2A6326A5-15C8-4650-BB0E-F193A9BF81DD}"/>
    <hyperlink ref="AE62" r:id="rId35" xr:uid="{B243C9D6-C335-4D92-85EE-FC331DADCCA0}"/>
    <hyperlink ref="AE64" r:id="rId36" xr:uid="{FCC96484-A1FC-4B15-AC39-978141AF48A1}"/>
    <hyperlink ref="AE65" r:id="rId37" xr:uid="{FE6D87A5-1584-4A47-8495-116E27C87E08}"/>
    <hyperlink ref="AE66" r:id="rId38" xr:uid="{9CE7FFD8-0D16-4186-8662-126C633C70D8}"/>
    <hyperlink ref="AE67" r:id="rId39" xr:uid="{99ED68E2-FEEC-4559-B503-173AC1323C2E}"/>
    <hyperlink ref="AE68" r:id="rId40" xr:uid="{08D2AD16-453D-4BDB-8A53-A5178597B4DD}"/>
    <hyperlink ref="AE76" r:id="rId41" xr:uid="{B6ED92A9-8E0A-4797-8308-2E61B73BCDD7}"/>
    <hyperlink ref="AE75" r:id="rId42" xr:uid="{A4ED31B6-8082-4828-B959-A00C6A84B875}"/>
    <hyperlink ref="AE82" r:id="rId43" xr:uid="{07E6E080-139E-48F8-B8CF-2C6E500E9FD4}"/>
    <hyperlink ref="AE60" r:id="rId44" xr:uid="{99A7FF37-1233-4498-895E-BDE8028BA921}"/>
    <hyperlink ref="AE77" r:id="rId45" xr:uid="{1F5EB1B7-E525-4413-B7EE-7F625DEB6F5C}"/>
    <hyperlink ref="AE78" r:id="rId46" xr:uid="{0AA9CB17-CF0D-4191-8038-C84FC6FEABB7}"/>
    <hyperlink ref="AE79" r:id="rId47" xr:uid="{67EC1863-C5BC-4FA8-8C95-65CD538498AF}"/>
    <hyperlink ref="AE84" r:id="rId48" xr:uid="{303B9206-0AF7-44F1-8776-6475549D6F27}"/>
    <hyperlink ref="AE305" r:id="rId49" xr:uid="{CF2F6D8E-6AD5-4633-93F7-9CFDC0833EFD}"/>
    <hyperlink ref="AE306" r:id="rId50" xr:uid="{CFBA4C40-48DA-4557-BF82-8F82F3FC498C}"/>
    <hyperlink ref="AE307" r:id="rId51" xr:uid="{B1E6837B-3F83-4426-BEAB-3A3DEA6DBCD7}"/>
    <hyperlink ref="AE308" r:id="rId52" xr:uid="{B13EFE72-D5F2-4F6D-B535-9FEB03922EC1}"/>
    <hyperlink ref="AE313" r:id="rId53" xr:uid="{845E3789-92F7-4980-B806-AC9F12CCAAAD}"/>
    <hyperlink ref="AE314" r:id="rId54" xr:uid="{8E85F4D7-4491-4140-92CB-66EAED2F7A79}"/>
    <hyperlink ref="AE315" r:id="rId55" xr:uid="{BF6417F5-C2B9-4E74-AA7E-0D68E6035FBD}"/>
    <hyperlink ref="AE322" r:id="rId56" xr:uid="{9B0863A1-57CB-4DA0-819C-44DC0DDD2424}"/>
    <hyperlink ref="AE325" r:id="rId57" xr:uid="{C0BFF6DD-AF81-4DA6-B007-E04904236D5B}"/>
    <hyperlink ref="AE327" r:id="rId58" xr:uid="{945BB588-D92A-4D54-91B2-F3CDEAC6D0BB}"/>
    <hyperlink ref="AE328" r:id="rId59" xr:uid="{6823157B-A18A-41A0-8B05-2CBDA3E9F014}"/>
    <hyperlink ref="AE329" r:id="rId60" xr:uid="{BB638AF7-AA39-424F-9D6B-A2EB616C34D8}"/>
    <hyperlink ref="AE330" r:id="rId61" xr:uid="{807E1408-DB64-4533-8465-4B3811BF4E09}"/>
    <hyperlink ref="AE337" r:id="rId62" xr:uid="{6B2DAF00-EF30-490E-9AF6-37F24CF6AC1F}"/>
    <hyperlink ref="AE338" r:id="rId63" xr:uid="{BF6A4730-4670-490F-BD1F-B07104A824D0}"/>
    <hyperlink ref="AE342" r:id="rId64" xr:uid="{665DCBF4-F608-4074-B5AE-65E01EDAA17A}"/>
    <hyperlink ref="AE347" r:id="rId65" xr:uid="{50E2DC91-8EB5-461C-B55C-1A4E519D9865}"/>
    <hyperlink ref="AE372" r:id="rId66" xr:uid="{927BF3B9-150C-419A-88C8-07ECA5452AC9}"/>
    <hyperlink ref="AE397" r:id="rId67" xr:uid="{93BEE6C6-0A14-4DF6-A264-FB5870884696}"/>
    <hyperlink ref="AE406" r:id="rId68" xr:uid="{30FBCCC5-0392-45FD-8464-47B85D894C7D}"/>
    <hyperlink ref="AE434" r:id="rId69" xr:uid="{B5212F9C-6D31-4143-9237-16659871A211}"/>
    <hyperlink ref="AE435" r:id="rId70" xr:uid="{E068CF67-CA59-4709-B03F-55A3F84109F8}"/>
    <hyperlink ref="AE344" r:id="rId71" xr:uid="{1EEB6F5F-0390-4885-8B9D-10CEAB70DE4E}"/>
    <hyperlink ref="AE43" r:id="rId72" xr:uid="{837D6D4F-E7A3-4C55-817A-A9269C26FBC1}"/>
    <hyperlink ref="AE74" r:id="rId73" xr:uid="{C01D7B78-2A1C-460F-91E6-8E3DEE41F564}"/>
    <hyperlink ref="AE326" r:id="rId74" xr:uid="{80B8FD85-10B1-47A8-926D-39EE969B42B7}"/>
    <hyperlink ref="AE371" r:id="rId75" xr:uid="{2C50982F-59C9-4CD5-909D-220E7B24BD25}"/>
    <hyperlink ref="AE377" r:id="rId76" xr:uid="{D0136EEA-5252-4BE1-B466-2F65F1D4B9FC}"/>
    <hyperlink ref="AE384" r:id="rId77" xr:uid="{D2B0499A-41C0-4C06-8BED-1DAF52B08E9A}"/>
    <hyperlink ref="AE69" r:id="rId78" xr:uid="{A9119851-3073-49A1-999F-D31BECFE5FB6}"/>
    <hyperlink ref="AE73" r:id="rId79" xr:uid="{0C8DEF8D-6E99-456A-8A95-9095144D52DE}"/>
    <hyperlink ref="AE81" r:id="rId80" xr:uid="{F3AD2E76-5579-4131-8468-A643CEE96633}"/>
    <hyperlink ref="AE89" r:id="rId81" xr:uid="{B3728931-5F40-454F-A3DA-8F6BE9BA8C79}"/>
    <hyperlink ref="AE90:AE159" r:id="rId82" display="https://community.secop.gov.co/Public/Tendering/ContractNoticePhases/View?PPI=CO1.PPI.45191359&amp;isFromPublicArea=True&amp;isModal=False " xr:uid="{8358F422-6D6F-40AA-971C-F030B73C837B}"/>
    <hyperlink ref="AE91" r:id="rId83" xr:uid="{589B975E-D7A8-492B-B09E-F1F0E6C9BF46}"/>
    <hyperlink ref="AE161:AE233" r:id="rId84" display="https://community.secop.gov.co/Public/Tendering/ContractNoticePhases/View?PPI=CO1.PPI.45199107&amp;isFromPublicArea=True&amp;isModal=False" xr:uid="{7DF51B51-743B-4846-96E1-CDD215FB772A}"/>
    <hyperlink ref="AE245" r:id="rId85" xr:uid="{0F109F2F-8BB6-4267-B92F-0145D784F539}"/>
    <hyperlink ref="AE235:AE301" r:id="rId86" display="https://community.secop.gov.co/Public/Tendering/ContractNoticePhases/View?PPI=CO1.PPI.45211112&amp;isFromPublicArea=True&amp;isModal=False" xr:uid="{D94BEDFD-FEF9-4AC7-8505-6A7A4AB8B553}"/>
    <hyperlink ref="AE70" r:id="rId87" xr:uid="{CE013AA4-2DE1-4D5D-B057-FB589EB4FE8C}"/>
    <hyperlink ref="AE71" r:id="rId88" xr:uid="{59FB92D8-7814-4307-A401-95FDF88191A7}"/>
    <hyperlink ref="AE72" r:id="rId89" xr:uid="{F6494B3B-446E-4298-93E7-17239CE6DC3E}"/>
    <hyperlink ref="AE86" r:id="rId90" xr:uid="{E11A9949-0C30-4D66-AA75-67AA769AB9D7}"/>
    <hyperlink ref="AE87" r:id="rId91" xr:uid="{F26223C0-BB69-4DC9-B846-990A2EBFAB27}"/>
    <hyperlink ref="AE88" r:id="rId92" xr:uid="{1D343D02-891F-4EA6-B6EA-4A13C24930F4}"/>
    <hyperlink ref="AE302" r:id="rId93" xr:uid="{CD65D6CC-29AC-4550-8244-CA90D64537AB}"/>
    <hyperlink ref="AE303" r:id="rId94" xr:uid="{6D15F261-CAC1-420E-845D-1D0D85150A70}"/>
    <hyperlink ref="AE304" r:id="rId95" xr:uid="{9EF4EA39-7E3D-4141-928B-CB50B6FE75AB}"/>
    <hyperlink ref="AE309" r:id="rId96" xr:uid="{88810188-4180-4581-BCB7-6DBF440CE051}"/>
    <hyperlink ref="AE310" r:id="rId97" xr:uid="{6A40C411-F81B-4141-8098-2A990E0A817E}"/>
    <hyperlink ref="AE311" r:id="rId98" xr:uid="{769BBE58-DFE9-4976-A6F0-DB906A4F0F35}"/>
    <hyperlink ref="AE316" r:id="rId99" xr:uid="{BB864008-B35E-4D50-9BD5-C8C607D32727}"/>
    <hyperlink ref="AE318" r:id="rId100" xr:uid="{4AE0578C-4D01-4CBC-AD9D-BF0F39CE2549}"/>
    <hyperlink ref="AE320" r:id="rId101" xr:uid="{49C446C6-8165-47D5-9F6F-E0E617451BA2}"/>
    <hyperlink ref="AE331" r:id="rId102" xr:uid="{F16431FC-4BBD-41DF-A216-0F926692CA55}"/>
    <hyperlink ref="AE333" r:id="rId103" xr:uid="{F4DD2614-3E80-4DFC-B067-8E0D07CA528A}"/>
    <hyperlink ref="AE335" r:id="rId104" xr:uid="{3E82D74B-10C2-4935-975B-6A01B914091E}"/>
    <hyperlink ref="AE339" r:id="rId105" xr:uid="{3BA48ABB-CC29-4AB8-A00D-36B88752A1F0}"/>
    <hyperlink ref="AE340" r:id="rId106" xr:uid="{807E41B5-A052-4E01-95FB-0D91438DA75D}"/>
    <hyperlink ref="AE343" r:id="rId107" xr:uid="{B566BB55-9EE4-4E9D-85B2-87A6633651DE}"/>
    <hyperlink ref="AE345" r:id="rId108" xr:uid="{5B82AE1B-4A91-4D16-BC6B-9E61AEEAC06E}"/>
    <hyperlink ref="AE348" r:id="rId109" xr:uid="{3701D306-CA7D-4B8C-9AF1-C6B7D7EFFEED}"/>
    <hyperlink ref="AE349" r:id="rId110" xr:uid="{8A4A2649-F3F5-4C08-A741-A8ACF1F90734}"/>
    <hyperlink ref="AE351" r:id="rId111" xr:uid="{3EC58C85-00A1-450D-AB08-B6F65A7ECFC5}"/>
    <hyperlink ref="AE352" r:id="rId112" xr:uid="{1759CB93-211F-4316-A32A-14332372DF12}"/>
    <hyperlink ref="AE354" r:id="rId113" xr:uid="{3918D5AB-F951-418F-BE6A-FA3FA1D19A31}"/>
    <hyperlink ref="AE356" r:id="rId114" xr:uid="{65FADB69-18B6-4040-A729-AEFC5704D253}"/>
    <hyperlink ref="AE357" r:id="rId115" xr:uid="{5D54769D-BA8B-47A4-BFDD-FEA6E6AEDCFF}"/>
    <hyperlink ref="AE358" r:id="rId116" xr:uid="{EB129A98-FA52-4126-AACC-1C7DB75D2D14}"/>
    <hyperlink ref="AE360" r:id="rId117" xr:uid="{D4B5993E-42F0-4FBB-B3C7-E6633EAA7866}"/>
    <hyperlink ref="AE362" r:id="rId118" xr:uid="{C7F01DDD-5F3E-4EB1-9180-ABF5F2A1833B}"/>
    <hyperlink ref="AE364" r:id="rId119" xr:uid="{D499071C-9E43-405D-A57D-B70706440B73}"/>
    <hyperlink ref="AE366" r:id="rId120" xr:uid="{53920C92-9528-4C8B-950F-ABC35E30514C}"/>
    <hyperlink ref="AE368" r:id="rId121" xr:uid="{38E94B9D-CE50-4DFF-BC29-CBDAF0F70820}"/>
    <hyperlink ref="AE369" r:id="rId122" xr:uid="{2182E76F-9CE2-4903-A48C-3B6A95B333BC}"/>
    <hyperlink ref="AE370" r:id="rId123" xr:uid="{B30DEB43-B8A9-4A7E-BBBC-61CB232EFA42}"/>
    <hyperlink ref="AE373" r:id="rId124" xr:uid="{321FC2AB-7123-422A-9D73-41C50FF8780B}"/>
    <hyperlink ref="AE375" r:id="rId125" xr:uid="{C9FF8337-0E60-4732-9182-AE1C41F89E10}"/>
    <hyperlink ref="AE378" r:id="rId126" xr:uid="{3F38D67E-3165-4334-A4D1-11C4BE64A537}"/>
    <hyperlink ref="AE380" r:id="rId127" xr:uid="{D163B170-7B19-43E0-8702-E0D87691E24D}"/>
    <hyperlink ref="AE381" r:id="rId128" xr:uid="{3A64E4AD-8B7D-4995-9CFF-58FCDEB4E31F}"/>
    <hyperlink ref="AE382" r:id="rId129" xr:uid="{EA3C6586-D7BD-48BA-82FB-427E64E8DA2B}"/>
    <hyperlink ref="AE383" r:id="rId130" xr:uid="{E6312C06-2873-4621-81AD-91CD42BAA8C2}"/>
    <hyperlink ref="AE385" r:id="rId131" xr:uid="{08867ACA-56D4-4B3A-900A-59CA49A77BB9}"/>
    <hyperlink ref="AE386" r:id="rId132" xr:uid="{D796B5DE-A277-47E3-90F6-3E41AF308196}"/>
    <hyperlink ref="AE387" r:id="rId133" xr:uid="{4CE7AADD-E014-4DE1-AE2E-9E8DAB41EF0E}"/>
    <hyperlink ref="AE388" r:id="rId134" xr:uid="{11AEB787-BAA8-4A62-94E0-745B6398FC5F}"/>
    <hyperlink ref="AE389" r:id="rId135" xr:uid="{1B26C4AE-CDA7-4D89-8FE4-3CA6CCC91010}"/>
    <hyperlink ref="AE390" r:id="rId136" xr:uid="{EE6D7F76-2B33-44BB-8F16-CED33B7C329E}"/>
    <hyperlink ref="AE391" r:id="rId137" xr:uid="{DA1DE7F7-053E-43C5-8E06-403576F357CF}"/>
    <hyperlink ref="AE392" r:id="rId138" xr:uid="{262C6F7F-8F76-4E10-AD64-24FAD24E741F}"/>
    <hyperlink ref="AE393" r:id="rId139" xr:uid="{5E35D8C0-DDCA-4F95-A818-785B9ABAAFDD}"/>
    <hyperlink ref="AE395" r:id="rId140" xr:uid="{EAB0C6DA-E6DA-4C2B-AF4A-997645D82644}"/>
    <hyperlink ref="AE398" r:id="rId141" xr:uid="{4A0723AC-1DC8-4D9E-810F-301CF8B4073C}"/>
    <hyperlink ref="AE399" r:id="rId142" xr:uid="{9EF26467-6B1F-4022-B387-21FC1067D8B6}"/>
    <hyperlink ref="AE400" r:id="rId143" xr:uid="{04B0E09B-5D3F-4436-A7EE-7A2ABC2A12E4}"/>
    <hyperlink ref="AE401" r:id="rId144" xr:uid="{FDD7C95F-F666-48E8-B49F-DD1A87F98F38}"/>
    <hyperlink ref="AE402" r:id="rId145" xr:uid="{9CCD4098-F8FF-47D0-842B-9671F0D5FB32}"/>
    <hyperlink ref="AE404" r:id="rId146" xr:uid="{A81D3764-5F22-4FFC-B257-4A5D29585A3E}"/>
    <hyperlink ref="AE405" r:id="rId147" xr:uid="{09AD1C9E-E2EA-4993-B4FC-B59B6B8B6CAD}"/>
    <hyperlink ref="AE407" r:id="rId148" xr:uid="{0F8ACC8E-0FCA-4A55-9589-A0833E77EF2F}"/>
    <hyperlink ref="AE408" r:id="rId149" xr:uid="{BB532036-E1AA-44BD-9191-4415AC6BBDB3}"/>
    <hyperlink ref="AE409" r:id="rId150" xr:uid="{59983EC6-CB69-4BD6-8FF3-B7FC006C13F1}"/>
    <hyperlink ref="AE410" r:id="rId151" xr:uid="{E90C4417-0DFF-4570-9A98-1BE5D776940A}"/>
    <hyperlink ref="AE411" r:id="rId152" xr:uid="{AED25679-58D3-4842-ABE0-0800FECD7B71}"/>
    <hyperlink ref="AE412" r:id="rId153" xr:uid="{5C9D1868-116E-4E05-AE1C-736F7D6BBE9E}"/>
    <hyperlink ref="AE413" r:id="rId154" xr:uid="{15E3D803-F772-4512-B205-0F65E90FD86E}"/>
    <hyperlink ref="AE414" r:id="rId155" xr:uid="{2C9A8C54-CB7E-46F9-985A-E4F445E0534A}"/>
    <hyperlink ref="AE415" r:id="rId156" xr:uid="{A30A0750-0AB9-4E87-99A4-3D20E7C29588}"/>
    <hyperlink ref="AE416" r:id="rId157" xr:uid="{FEEF1FEC-4D16-46C1-994D-993BC1DB6AD3}"/>
    <hyperlink ref="AE417" r:id="rId158" xr:uid="{E0EC56C2-9D35-4A8A-B886-6778D0ED9D3F}"/>
    <hyperlink ref="AE418" r:id="rId159" xr:uid="{C70A654E-799B-44BE-AD78-0CE48FD17B9D}"/>
    <hyperlink ref="AE419" r:id="rId160" xr:uid="{42418337-5EFF-4874-86DD-FB714AFA7545}"/>
    <hyperlink ref="AE420" r:id="rId161" xr:uid="{DFC7A99B-40CC-48CA-AF3D-D5011CE78CEB}"/>
    <hyperlink ref="AE421" r:id="rId162" xr:uid="{B57DB712-0EB1-49C0-B9AD-2D58C2F89535}"/>
    <hyperlink ref="AE422" r:id="rId163" xr:uid="{D33448BC-1439-4647-8234-D9C8051F22D3}"/>
    <hyperlink ref="AE424" r:id="rId164" xr:uid="{EAC4892D-CC2E-4010-B4B8-E634F2CE93C8}"/>
    <hyperlink ref="AE425" r:id="rId165" xr:uid="{392081E4-D013-406A-8618-E2E587FC491A}"/>
    <hyperlink ref="AE426" r:id="rId166" xr:uid="{44DB1AEA-82EB-4FE7-9BE7-4CC03CB26C27}"/>
    <hyperlink ref="AE427" r:id="rId167" xr:uid="{0689BFFE-3327-45D3-B794-D1778ACFCB1D}"/>
    <hyperlink ref="AE428" r:id="rId168" xr:uid="{EDF44266-A669-49CC-A4DA-E2CDA6A5D5D8}"/>
    <hyperlink ref="AE429" r:id="rId169" xr:uid="{F8B56491-E92B-4AC6-AD1D-ABE583D60B65}"/>
    <hyperlink ref="AE430" r:id="rId170" xr:uid="{28781B70-3BF7-4AD4-AADC-617A781C91BA}"/>
    <hyperlink ref="AE431" r:id="rId171" xr:uid="{40F54EB9-6E83-43E6-AE90-E949A8DA6594}"/>
    <hyperlink ref="AE432" r:id="rId172" xr:uid="{53DE381E-013E-40D9-B880-AB30053CBB05}"/>
    <hyperlink ref="AE433" r:id="rId173" xr:uid="{F1B453FD-0FA8-4E40-A0F0-836BCE7C83A4}"/>
    <hyperlink ref="AE437" r:id="rId174" xr:uid="{EC6CB0CE-B1E1-41F7-9360-E9FB8F8DE447}"/>
    <hyperlink ref="AE439" r:id="rId175" xr:uid="{50E3AE23-A68C-4EFA-8058-CFA8C99FFA46}"/>
    <hyperlink ref="AE440" r:id="rId176" xr:uid="{D74D7074-AED1-488B-ABC3-281D1CE51693}"/>
    <hyperlink ref="AE441" r:id="rId177" xr:uid="{466ED5CE-9678-442E-9540-58E5A34F53EE}"/>
    <hyperlink ref="AE442" r:id="rId178" xr:uid="{4C93C05E-790A-40FA-B0DE-835BFAF61566}"/>
    <hyperlink ref="AE443" r:id="rId179" xr:uid="{C4D52CD0-074E-4C3D-BEF5-544824311EDD}"/>
    <hyperlink ref="AE444" r:id="rId180" xr:uid="{C3AB1454-1648-405C-A3CC-5088D005E160}"/>
    <hyperlink ref="AE445" r:id="rId181" xr:uid="{4EC5DFA7-D189-4DC3-9373-C3CFE37B9B2A}"/>
    <hyperlink ref="AE447" r:id="rId182" xr:uid="{1E96BC48-D37B-4CC4-8A9C-01365DACB12E}"/>
    <hyperlink ref="AE448" r:id="rId183" xr:uid="{2CECD3AE-173C-4099-A8C7-5D55F9519861}"/>
    <hyperlink ref="AE449" r:id="rId184" xr:uid="{8B344CF6-2EB6-4CE0-99B6-FF7D30C98D2D}"/>
    <hyperlink ref="AE450" r:id="rId185" xr:uid="{08FBC8BD-C6D6-449C-88A0-1206DBD4A949}"/>
    <hyperlink ref="AE453" r:id="rId186" xr:uid="{20CBDF11-CFD5-464C-8567-9B1C56998075}"/>
    <hyperlink ref="AE455" r:id="rId187" xr:uid="{6275932F-6F06-4251-98BF-96243B185DED}"/>
    <hyperlink ref="AE456" r:id="rId188" xr:uid="{74E739F6-E9B1-46E8-A0A3-F99B7ADEC892}"/>
    <hyperlink ref="AE457" r:id="rId189" xr:uid="{28890CD2-A22F-4BB9-BB81-37B92A88E240}"/>
    <hyperlink ref="AE458" r:id="rId190" xr:uid="{9AB5E7F4-2479-4560-9A4A-854336664CF4}"/>
    <hyperlink ref="AE459" r:id="rId191" xr:uid="{59824F1C-764C-4F16-9E5E-3841D5FF0134}"/>
    <hyperlink ref="AE460" r:id="rId192" xr:uid="{F2138EC4-F381-4C00-B183-AF3BC6124251}"/>
    <hyperlink ref="AE461" r:id="rId193" xr:uid="{249F6363-2A23-4935-BB05-E873BB1D5275}"/>
    <hyperlink ref="AE462" r:id="rId194" xr:uid="{7395C257-FE9A-4B06-8B7F-3A5E72461290}"/>
    <hyperlink ref="AE465" r:id="rId195" xr:uid="{7A564143-7FA8-4E21-890E-A086D9069A5E}"/>
    <hyperlink ref="AE13" r:id="rId196" xr:uid="{CEEE05CF-6196-43B4-92A1-0E27AF965DA7}"/>
    <hyperlink ref="AE6" r:id="rId197" xr:uid="{60992026-2731-4802-ABB4-D4A3731E2258}"/>
    <hyperlink ref="AE8" r:id="rId198" xr:uid="{3F5FB81C-5B2C-4A0F-BE00-3A584C9AD37E}"/>
    <hyperlink ref="AE9" r:id="rId199" xr:uid="{0F4A4FF1-0E8B-4753-82A9-E11EF8D5DE49}"/>
    <hyperlink ref="AE10" r:id="rId200" xr:uid="{0CFAF44D-84BA-4DD9-9ADA-B29D7E98C769}"/>
    <hyperlink ref="AE11" r:id="rId201" xr:uid="{E4B7B0D6-51E7-447F-919A-200998AEEEB6}"/>
    <hyperlink ref="AE12" r:id="rId202" xr:uid="{2B16C549-B6B3-420E-8AE9-6D44C7A882CE}"/>
    <hyperlink ref="AE15" r:id="rId203" xr:uid="{C1F07B1B-602C-49F6-986C-DEF5E4904026}"/>
    <hyperlink ref="AE31" r:id="rId204" xr:uid="{454CE132-115B-4387-9F93-FA6E4B8F2964}"/>
    <hyperlink ref="AE463" r:id="rId205" xr:uid="{457E8948-9552-43A3-8536-38FF434FA881}"/>
    <hyperlink ref="AE466" r:id="rId206" xr:uid="{2B3E3171-F05A-4CC0-9432-688F0EFCEE55}"/>
    <hyperlink ref="AE467" r:id="rId207" xr:uid="{AEE6DB90-3082-4D2F-A3B2-7D6B69427CDB}"/>
    <hyperlink ref="AE469" r:id="rId208" xr:uid="{96EDAB80-3898-4975-8DEF-D0E06E91853C}"/>
    <hyperlink ref="AE471" r:id="rId209" xr:uid="{585D1964-0621-4C4F-B936-B467E8E731A2}"/>
    <hyperlink ref="AE468" r:id="rId210" xr:uid="{FD972392-4824-4CBD-AC2A-E8219ADA8912}"/>
    <hyperlink ref="AE478" r:id="rId211" xr:uid="{302850F5-EFEF-4439-9BEA-DBF893EDA42D}"/>
    <hyperlink ref="AE479" r:id="rId212" xr:uid="{FABA6810-9626-4022-9B9B-963B3E00DB0C}"/>
    <hyperlink ref="AE481" r:id="rId213" display="https://community.secop.gov.co/Public/Tendering/OpportunityDetail/Index?noticeUID=CO1. NTC.10289225&amp;isFromPublicArea=True&amp;isModal=False" xr:uid="{0B11E617-8AFC-4357-8F49-3DF0C7B41AFE}"/>
    <hyperlink ref="AE473" r:id="rId214" xr:uid="{92F6E238-CE56-481D-9EF9-1D48BE3F16AF}"/>
    <hyperlink ref="AE474" r:id="rId215" xr:uid="{05354C5F-F7D4-4C68-9ECE-3B8F29AA30B0}"/>
    <hyperlink ref="AE475" r:id="rId216" xr:uid="{36328EAF-6B1D-407B-9CCB-662EDF47F891}"/>
    <hyperlink ref="AE476" r:id="rId217" xr:uid="{7E4D7F8F-7DC8-4F5F-A213-24DC2C1A9025}"/>
    <hyperlink ref="AE477" r:id="rId218" xr:uid="{E8F71EB0-7DDB-46DA-8FC6-310BFDB561C1}"/>
    <hyperlink ref="AE482" r:id="rId219" xr:uid="{C257FD43-6B57-4969-AA96-C5F3AF843C76}"/>
    <hyperlink ref="AE483" r:id="rId220" xr:uid="{C7E82764-CFD7-411F-B78D-9E1CAF7811B8}"/>
    <hyperlink ref="AE472" r:id="rId221" xr:uid="{E506867B-0A52-42BC-8B96-D200B38E44B3}"/>
    <hyperlink ref="AE480" r:id="rId222" xr:uid="{B15FE82E-0E4D-429F-A3F8-1BF3231C7BAA}"/>
    <hyperlink ref="AE486" r:id="rId223" xr:uid="{3E3FF8E1-1E16-4BE5-8FEF-B09B4E641185}"/>
    <hyperlink ref="AE484" r:id="rId224" xr:uid="{1F3ACC81-1998-4438-BBA7-2B9F4E892E05}"/>
    <hyperlink ref="AE485" r:id="rId225" xr:uid="{61BAE57C-0928-4597-9DBB-F2A9CD527227}"/>
    <hyperlink ref="AE489" r:id="rId226" xr:uid="{19B7B3BD-D1E4-4D1D-9459-84C04DB025BA}"/>
    <hyperlink ref="AE490" r:id="rId227" xr:uid="{FDD9137C-52E9-436B-AD78-40C61260FCD8}"/>
    <hyperlink ref="AE491" r:id="rId228" xr:uid="{F5AA6969-62D1-43FA-AFF8-BEC367EC39C0}"/>
    <hyperlink ref="AE492" r:id="rId229" xr:uid="{D3CC9A6B-E504-4EC5-93F0-DF16CD2BC4F0}"/>
    <hyperlink ref="AE493" r:id="rId230" xr:uid="{116958A5-BF06-4A82-9FBC-D4919A45A521}"/>
    <hyperlink ref="AE496" r:id="rId231" xr:uid="{AAA77D23-BC2E-4127-BA83-1706365C327C}"/>
    <hyperlink ref="AE488" r:id="rId232" xr:uid="{840D27A7-BF3A-4E57-9257-BFC08F4BE085}"/>
    <hyperlink ref="AE487" r:id="rId233" xr:uid="{70BCAC6E-F9CC-4283-A1D5-AEBD1DF56706}"/>
    <hyperlink ref="AE511" r:id="rId234" xr:uid="{F11EBA2C-66B9-4972-B1A4-CC4571530862}"/>
    <hyperlink ref="AE494" r:id="rId235" xr:uid="{D3EB3AFE-F30F-4EB7-BA23-9656DDD0B3F2}"/>
    <hyperlink ref="AE516" r:id="rId236" xr:uid="{7581A814-D039-43AD-AFDD-5CC8253C861D}"/>
    <hyperlink ref="AE517" r:id="rId237" xr:uid="{E21C49FE-CA13-42E0-9E76-CEDE96E5EBA1}"/>
    <hyperlink ref="AE518" r:id="rId238" xr:uid="{6B8A4D24-EE77-470F-B605-23EA1796097D}"/>
    <hyperlink ref="AE497" r:id="rId239" xr:uid="{7E4779D1-9D60-4794-BE4D-C29DD06B9AEC}"/>
    <hyperlink ref="AE498" r:id="rId240" xr:uid="{8D352553-471B-47A7-896E-BEB72AAEDB53}"/>
    <hyperlink ref="AE499" r:id="rId241" xr:uid="{363CBA55-84C9-4F07-B7F2-7929D0E4B6C8}"/>
    <hyperlink ref="AE501" r:id="rId242" xr:uid="{27D27E28-EC03-4D2F-920F-9BDA1B54869C}"/>
    <hyperlink ref="AE502" r:id="rId243" xr:uid="{9F610930-B084-4F2A-BAAA-135E54878628}"/>
    <hyperlink ref="AE503" r:id="rId244" xr:uid="{B0704D71-261D-45F0-AC3E-81025D9D18C8}"/>
    <hyperlink ref="AE504" r:id="rId245" xr:uid="{612D9784-D8B1-4AFB-89E0-BFBFA6917385}"/>
    <hyperlink ref="AE506" r:id="rId246" xr:uid="{7E1690EB-1C87-49F9-A04E-56B89D75F61D}"/>
    <hyperlink ref="AE507" r:id="rId247" xr:uid="{8B40494F-D395-4BA7-BCD5-85535E484FEC}"/>
    <hyperlink ref="AE508" r:id="rId248" xr:uid="{D52A7631-4243-459A-A812-05816375DA45}"/>
    <hyperlink ref="AE519" r:id="rId249" xr:uid="{D7897F4A-AF89-41EB-89EE-967F889F0D0D}"/>
    <hyperlink ref="AE525" r:id="rId250" xr:uid="{472C678A-2FD8-4F8D-AC76-777A90D8F4F5}"/>
    <hyperlink ref="AE527" r:id="rId251" xr:uid="{2171E777-D5D2-4828-8B4C-276FA21EB940}"/>
    <hyperlink ref="AE532" r:id="rId252" xr:uid="{BAD21A61-E29F-4269-B724-F71A840227E4}"/>
    <hyperlink ref="AE533" r:id="rId253" xr:uid="{7F58B930-EB20-44EA-AEF7-D2A7754D8374}"/>
    <hyperlink ref="AE537" r:id="rId254" xr:uid="{851D7671-805A-4E69-9150-6147A6971596}"/>
    <hyperlink ref="AE539" r:id="rId255" xr:uid="{1CB4F657-2080-4D78-8E0C-A837104EDCD6}"/>
    <hyperlink ref="AE495" r:id="rId256" xr:uid="{C3A8C92A-58A1-470A-AD79-F66D6E5B5CCE}"/>
    <hyperlink ref="AE510" r:id="rId257" xr:uid="{1E604176-D2C0-4906-B2EC-8B28C3F8D12C}"/>
    <hyperlink ref="AE512" r:id="rId258" xr:uid="{8EC50CA2-E124-4249-A4E2-226E6CF4FB34}"/>
    <hyperlink ref="AE505" r:id="rId259" xr:uid="{FD1274C5-D296-4E91-90EE-7468AF1C455C}"/>
    <hyperlink ref="AE513" r:id="rId260" xr:uid="{DB0CC25F-4128-47DF-A88B-BA4565682142}"/>
    <hyperlink ref="AE515" r:id="rId261" xr:uid="{99C68F99-61E8-43D4-9F01-0BB0E3BEA232}"/>
    <hyperlink ref="AE520" r:id="rId262" xr:uid="{6F206C8C-6444-4E1D-A812-82759AE4BD41}"/>
    <hyperlink ref="AE521" r:id="rId263" xr:uid="{37720844-B8C5-4B41-92E3-F1BC3F6C05E7}"/>
    <hyperlink ref="AE522" r:id="rId264" xr:uid="{7A8129D6-FB7E-45E2-849F-C71A4771AA49}"/>
    <hyperlink ref="AE523" r:id="rId265" xr:uid="{C0D40E6E-A18E-4286-A690-47547071578E}"/>
    <hyperlink ref="AE524" r:id="rId266" xr:uid="{9FE88B46-BDE9-486C-BFD5-3235FAAF7132}"/>
    <hyperlink ref="AE526" r:id="rId267" xr:uid="{564DBDB7-3FA1-4B27-90BB-418D08063615}"/>
    <hyperlink ref="AE528" r:id="rId268" xr:uid="{17067AEC-51DE-4A11-8E75-65345633AB3D}"/>
    <hyperlink ref="AE529" r:id="rId269" xr:uid="{768ED031-0935-49F3-B0BA-E16C9C37107C}"/>
    <hyperlink ref="AE530" r:id="rId270" xr:uid="{5225D1A3-631E-489C-87F1-B91F9A4B3032}"/>
    <hyperlink ref="AE531" r:id="rId271" xr:uid="{0DC406CC-AC86-477D-8F7C-1C6E26092EC0}"/>
    <hyperlink ref="AE534" r:id="rId272" xr:uid="{ACF98B16-7FEE-4C55-9E14-10FE54A2E886}"/>
    <hyperlink ref="AE535" r:id="rId273" xr:uid="{02527C38-E656-4028-9F26-D1593C7B4192}"/>
    <hyperlink ref="AE536" r:id="rId274" xr:uid="{740508C1-8CE0-477F-839A-198C82080E04}"/>
    <hyperlink ref="AE538" r:id="rId275" xr:uid="{A4995121-B6B0-451E-8B37-357106DBB960}"/>
    <hyperlink ref="AE540" r:id="rId276" xr:uid="{07F4CC28-A3AA-4665-968E-4C51098E0232}"/>
    <hyperlink ref="AE541" r:id="rId277" xr:uid="{4CADE157-7F10-4D2A-A048-68CADF432A63}"/>
    <hyperlink ref="AE542" r:id="rId278" xr:uid="{B7ADE0B0-75D7-4489-BB3D-49CF98CEAFAA}"/>
    <hyperlink ref="AE543" r:id="rId279" xr:uid="{4698D9B8-1F76-4D9D-A32E-BEC58C14488D}"/>
    <hyperlink ref="AE544" r:id="rId280" xr:uid="{98963C2D-3FBC-4F09-B750-F5C7127D233D}"/>
    <hyperlink ref="AE550" r:id="rId281" xr:uid="{5CE29EAC-2F47-449B-B17A-972F5B1FFCD3}"/>
    <hyperlink ref="AE552" r:id="rId282" xr:uid="{6034B9AC-2CBA-4B25-B707-5F764B676671}"/>
    <hyperlink ref="AE558" r:id="rId283" xr:uid="{49076FF1-B916-42B2-B059-880E58CFC7F5}"/>
    <hyperlink ref="AE559" r:id="rId284" xr:uid="{27F64EF7-E169-4AA3-B131-C1AC54E99D70}"/>
    <hyperlink ref="AE549" r:id="rId285" xr:uid="{DA90FBB4-0BC9-4415-B7A7-C7C9AA884F42}"/>
    <hyperlink ref="AE551" r:id="rId286" xr:uid="{900B21F6-C9E2-4DC4-B0AA-C6EBEE4579D5}"/>
    <hyperlink ref="AE553" r:id="rId287" xr:uid="{8D213B40-A475-41D6-9720-93F4A98A456E}"/>
    <hyperlink ref="AE554" r:id="rId288" xr:uid="{413D517E-9809-4113-93A5-F71A53A5B1CF}"/>
    <hyperlink ref="AE555" r:id="rId289" xr:uid="{B3493A2C-34EB-48BC-9C9B-12FDDE4C3DED}"/>
    <hyperlink ref="AE557" r:id="rId290" xr:uid="{6756F496-5DB3-45C9-B479-E110E2F250E8}"/>
    <hyperlink ref="AE560" r:id="rId291" xr:uid="{69815285-59AD-4392-890B-05C7FA762D00}"/>
    <hyperlink ref="AE561" r:id="rId292" xr:uid="{A934C812-D7AA-4770-8807-BA5E7A02C2B3}"/>
    <hyperlink ref="AE570" r:id="rId293" xr:uid="{DC057BE3-C451-4F7D-9838-66441D892B8F}"/>
    <hyperlink ref="AE575" r:id="rId294" xr:uid="{62D3921D-4313-4B30-AA34-FA37BBFD402C}"/>
    <hyperlink ref="AE579" r:id="rId295" xr:uid="{46844F7C-9B61-4C22-8D9F-CF528B7ACF4C}"/>
    <hyperlink ref="AE585" r:id="rId296" xr:uid="{2E894F94-2B2F-42D3-8673-64155B2D206B}"/>
    <hyperlink ref="AE546" r:id="rId297" xr:uid="{ABBFEFF8-B24F-4569-A224-5790D3FD5D56}"/>
    <hyperlink ref="AE547" r:id="rId298" xr:uid="{B0236535-5746-45AD-B862-915D61267DC0}"/>
    <hyperlink ref="AE556" r:id="rId299" xr:uid="{B4AF25DD-DA59-41BF-B653-503DED302A07}"/>
    <hyperlink ref="AE564" r:id="rId300" xr:uid="{F063253E-C7C7-4675-B58D-9B0CEB88F64D}"/>
    <hyperlink ref="AE565" r:id="rId301" xr:uid="{0559627E-58AB-4E76-A18F-091970A23734}"/>
    <hyperlink ref="AE566" r:id="rId302" xr:uid="{1FB37A0E-9D38-47B7-90DB-07B10FBE9668}"/>
    <hyperlink ref="AE567" r:id="rId303" xr:uid="{48E313C3-F8DC-4B05-8473-F7DBC4475F97}"/>
    <hyperlink ref="AE568" r:id="rId304" xr:uid="{C8FC7F36-1FE0-451E-87D9-C79CBBFE429E}"/>
    <hyperlink ref="AE569" r:id="rId305" xr:uid="{71036528-C8E2-4EA5-9AE9-88B2FB467F27}"/>
    <hyperlink ref="AE571" r:id="rId306" xr:uid="{BD74F3DB-8DE7-4091-8B4C-85F2DBB46044}"/>
    <hyperlink ref="AE572" r:id="rId307" xr:uid="{CBF906B3-D944-4D10-B0B1-AD5ADF5EA6CB}"/>
    <hyperlink ref="AE573" r:id="rId308" xr:uid="{4742B0E6-093E-468C-96DD-D58BCB2700C3}"/>
    <hyperlink ref="AE574" r:id="rId309" xr:uid="{4640E259-B655-4A83-8166-839D6EE80B3D}"/>
    <hyperlink ref="AE576" r:id="rId310" xr:uid="{1B3DFCF0-BFA9-4E8B-BAC2-9204B3034F19}"/>
    <hyperlink ref="AE578" r:id="rId311" xr:uid="{5295CB47-C097-4D1B-B5CA-D48E94216E51}"/>
    <hyperlink ref="AE577" r:id="rId312" xr:uid="{6194FBEB-A495-4959-B068-C2E139EC604C}"/>
    <hyperlink ref="AE580" r:id="rId313" xr:uid="{BE249FD8-FCCF-41CE-AD77-7050EC506BE4}"/>
    <hyperlink ref="AE581" r:id="rId314" xr:uid="{B61EE0E4-FC85-42DD-9A46-07BFC20D6947}"/>
    <hyperlink ref="AE582" r:id="rId315" xr:uid="{FAFF516B-A4AA-4A5E-BAAF-5D3910381C4A}"/>
    <hyperlink ref="AE583" r:id="rId316" xr:uid="{31CD3959-0F4E-4491-BA77-662C36CE103D}"/>
    <hyperlink ref="AE584" r:id="rId317" xr:uid="{66C9A42C-19E6-4644-8FAB-6C535175216D}"/>
    <hyperlink ref="AE586" r:id="rId318" xr:uid="{07A855D9-4B4C-45C5-9712-B0B695DFDDB3}"/>
    <hyperlink ref="AE587" r:id="rId319" xr:uid="{D277E908-A0D2-44E5-9F1E-B8F7E59E58D4}"/>
    <hyperlink ref="AE588" r:id="rId320" xr:uid="{334A9096-CBC2-4FE5-BE81-652628BA0601}"/>
    <hyperlink ref="AE589" r:id="rId321" xr:uid="{F5D2D187-EE5B-4FD1-8E2D-A24E86E2BD4A}"/>
    <hyperlink ref="AE590" r:id="rId322" xr:uid="{E757082D-04CA-4D22-A1AD-CEEA46CF96F8}"/>
    <hyperlink ref="AE592" r:id="rId323" xr:uid="{F245441F-E8BC-4C2E-B88F-38CB4DFE1C57}"/>
    <hyperlink ref="AE594" r:id="rId324" xr:uid="{B7A37371-A288-4310-B8D0-7C9A7AB160CE}"/>
    <hyperlink ref="AE595" r:id="rId325" xr:uid="{A5945699-89B4-422D-A5C2-F6B7069F8EDA}"/>
    <hyperlink ref="AE596" r:id="rId326" xr:uid="{3EA7BF0C-3E39-4711-AFCD-311E8A5D03FB}"/>
    <hyperlink ref="AE597" r:id="rId327" xr:uid="{F5FB0324-DA46-4706-959C-BACC663A81CC}"/>
    <hyperlink ref="AE598" r:id="rId328" xr:uid="{5F859F51-7BAB-4A07-BCAF-362B4E3E7AD3}"/>
    <hyperlink ref="AE599" r:id="rId329" xr:uid="{4EDE8A02-68B3-4FDD-B014-525A0F4825D8}"/>
    <hyperlink ref="AE600" r:id="rId330" xr:uid="{8E954313-4E0C-4452-AF46-E29B59146AEE}"/>
    <hyperlink ref="AE601" r:id="rId331" xr:uid="{B64B4C6D-70EF-40CF-B3F9-1CDE65262F55}"/>
    <hyperlink ref="AE602" r:id="rId332" xr:uid="{39F0048F-7661-461D-8F7D-5884892F9591}"/>
    <hyperlink ref="AE603" r:id="rId333" xr:uid="{B243DDCE-3787-43C9-A846-83EDDAAABA59}"/>
    <hyperlink ref="AE604" r:id="rId334" xr:uid="{E05CBD1C-2EAE-425E-A8B1-3B45D12CB0A9}"/>
    <hyperlink ref="AE605" r:id="rId335" xr:uid="{8E9F7115-BD80-4BBF-A9FB-2D00394A8753}"/>
    <hyperlink ref="AE606" r:id="rId336" xr:uid="{42864DBA-39AF-4BC1-883E-6CA0C74A4A00}"/>
    <hyperlink ref="AE607" r:id="rId337" xr:uid="{8A9B3EA0-DDB6-4F3A-A83D-0B93E7E18875}"/>
    <hyperlink ref="AE608" r:id="rId338" xr:uid="{8971E977-80AF-4657-8E76-F7BAE7437F6D}"/>
    <hyperlink ref="AE609" r:id="rId339" xr:uid="{ABAA2A55-AED5-4ACB-8A8B-21C820D5BB94}"/>
    <hyperlink ref="AE610" r:id="rId340" xr:uid="{BFD7CF0F-CD95-4CA8-BA9F-D4F651DE7ABF}"/>
    <hyperlink ref="AE611" r:id="rId341" xr:uid="{064DC0A4-6803-4F2F-9969-B37B14BCC8A2}"/>
    <hyperlink ref="AE613" r:id="rId342" xr:uid="{4C2AC7DA-895C-4BE4-8616-5222D6548154}"/>
    <hyperlink ref="AE614" r:id="rId343" xr:uid="{883D3740-2782-4378-8362-2C05B1EF441F}"/>
    <hyperlink ref="AE615" r:id="rId344" xr:uid="{3CA89EBE-B011-4920-8E15-ADFA56C1D9A6}"/>
    <hyperlink ref="AE616" r:id="rId345" xr:uid="{CD89A635-82AD-48B9-876B-FE9F06298AA2}"/>
    <hyperlink ref="AE618" r:id="rId346" xr:uid="{9352CA32-B3E0-4A6A-B264-DA06AA660063}"/>
    <hyperlink ref="AE619" r:id="rId347" xr:uid="{B3AA00D3-9E0D-4830-9F70-0B9BBE93E96F}"/>
    <hyperlink ref="AE620" r:id="rId348" xr:uid="{30AC9EFE-BC20-4012-A0CA-8B34FDA3A637}"/>
    <hyperlink ref="AE621" r:id="rId349" xr:uid="{69C8D098-F5C7-4516-B2D8-E4CF610887CC}"/>
    <hyperlink ref="AE622" r:id="rId350" xr:uid="{D8478357-0B78-4C81-B289-797CB7C78AA8}"/>
    <hyperlink ref="AE623" r:id="rId351" xr:uid="{65E7D9BF-1D94-483F-A66F-E6FFD89D2545}"/>
    <hyperlink ref="AE624" r:id="rId352" xr:uid="{B4CE758E-9277-43B2-948B-0F737CF89643}"/>
    <hyperlink ref="AE625" r:id="rId353" xr:uid="{10743F06-6FAD-4DE2-8D89-7D436361E6F0}"/>
    <hyperlink ref="AE626" r:id="rId354" xr:uid="{8CAE85EF-B1CC-4063-9441-3A0602445569}"/>
    <hyperlink ref="AE627" r:id="rId355" xr:uid="{B932146C-A245-4525-96D1-2293D23B739E}"/>
    <hyperlink ref="AE628" r:id="rId356" xr:uid="{FAFB20CA-E9BD-4112-AFA2-B295D1C79965}"/>
    <hyperlink ref="AE629" r:id="rId357" xr:uid="{0247C96E-CB4B-4D1B-9D82-8AD2BF7A3114}"/>
    <hyperlink ref="AE630" r:id="rId358" xr:uid="{1039D3A2-0362-4207-B69C-16ED088A520D}"/>
    <hyperlink ref="AE591" r:id="rId359" xr:uid="{5ECC0E17-F373-41F1-810E-0275C5147987}"/>
    <hyperlink ref="AE631" r:id="rId360" xr:uid="{36911C1D-50E8-40F2-85C6-021F04A7122D}"/>
    <hyperlink ref="AE632" r:id="rId361" xr:uid="{00F0FFD5-B753-4149-917E-58801E6FB339}"/>
    <hyperlink ref="AE633" r:id="rId362" xr:uid="{FA986B41-D4A0-49BB-BD21-C4D271D53B4D}"/>
    <hyperlink ref="AE634" r:id="rId363" xr:uid="{C88AE7F4-4496-4729-B0C2-33845F90B0BD}"/>
    <hyperlink ref="AE635" r:id="rId364" xr:uid="{A0583058-5FDF-4E1D-8677-3986E5FDC4C6}"/>
    <hyperlink ref="AE636" r:id="rId365" xr:uid="{2B74FC08-377B-4B84-897D-9D4E860F49AF}"/>
    <hyperlink ref="AE637" r:id="rId366" xr:uid="{2FF25A41-1EA0-43C0-AF85-9D8C49500DE0}"/>
    <hyperlink ref="AE638" r:id="rId367" xr:uid="{28BE550F-876F-48E1-ABCA-3956D89D5EB5}"/>
    <hyperlink ref="AE639" r:id="rId368" xr:uid="{E848143D-FF81-4419-95CD-3A9CDD02183D}"/>
    <hyperlink ref="AE640" r:id="rId369" xr:uid="{E1AE4FFD-4A44-4563-B3BB-188E022E3839}"/>
    <hyperlink ref="AE641" r:id="rId370" xr:uid="{E66C179E-5A89-4173-9554-EE07B8468FB0}"/>
    <hyperlink ref="AE642" r:id="rId371" xr:uid="{78C75DC9-A26D-425F-8173-59F2D5642FE1}"/>
    <hyperlink ref="AE643" r:id="rId372" xr:uid="{D47F4EE3-B879-4DE3-819B-3C4A6ACC241A}"/>
    <hyperlink ref="AE644" r:id="rId373" xr:uid="{6C78A643-0093-4ADD-9F3A-31D8AF338459}"/>
    <hyperlink ref="AE645" r:id="rId374" xr:uid="{CAA2F2E2-5A81-41EA-95B3-AB4AC393155E}"/>
    <hyperlink ref="AE646" r:id="rId375" xr:uid="{CFDE6976-9B5E-4EE3-A650-72A2BA60CFE3}"/>
    <hyperlink ref="AE647" r:id="rId376" xr:uid="{B834DB26-4E36-4A73-9259-317B5D59CD35}"/>
    <hyperlink ref="AE649" r:id="rId377" xr:uid="{FD9039FF-EA86-4898-A9C4-0788EBAC1470}"/>
    <hyperlink ref="AE651" r:id="rId378" xr:uid="{F88C35EA-9917-449A-A7B3-1CA09D91CE6E}"/>
    <hyperlink ref="AE593" r:id="rId379" xr:uid="{53EC406A-AF27-4DE1-8E2E-5BAEE4E1A86A}"/>
    <hyperlink ref="AE617" r:id="rId380" xr:uid="{53CE1103-B8D8-4C93-ACB2-73C4B9C8DB48}"/>
    <hyperlink ref="AE650" r:id="rId381" xr:uid="{9D8376A9-2C7D-43F4-A01D-81CCB157F262}"/>
    <hyperlink ref="AE653" r:id="rId382" xr:uid="{FD28C76C-63F6-445E-8D6B-43A0BAD2F3C0}"/>
    <hyperlink ref="AE654" r:id="rId383" xr:uid="{6911D899-2799-4046-BFDA-A10F07434A1A}"/>
    <hyperlink ref="AE655" r:id="rId384" xr:uid="{B6F92113-82D9-4D17-961C-AA6C1F84C631}"/>
    <hyperlink ref="AE657" r:id="rId385" xr:uid="{DEA4CEE0-8DAA-4BF2-A0BF-324F2C662142}"/>
    <hyperlink ref="AE658" r:id="rId386" xr:uid="{0200DCB0-4640-4472-ABAF-599685019BEB}"/>
    <hyperlink ref="AE659" r:id="rId387" xr:uid="{A23D7706-36B1-4A2C-BF27-EA9932E28FA4}"/>
    <hyperlink ref="AE660" r:id="rId388" xr:uid="{6AD89346-92A2-4A19-9658-50A292DC8D1D}"/>
    <hyperlink ref="AE661" r:id="rId389" xr:uid="{3431B3D1-8ABF-4CD0-80BA-1BCE58A0BB61}"/>
    <hyperlink ref="AE665" r:id="rId390" xr:uid="{F52DE1D8-5C3D-4155-A773-C095357EEC3B}"/>
    <hyperlink ref="AE669" r:id="rId391" xr:uid="{4AC2DA0F-DF76-4B4F-BF6B-B7DD4100CEF4}"/>
    <hyperlink ref="AE670" r:id="rId392" xr:uid="{60BF7B03-2807-4364-A539-170D14B5A08C}"/>
    <hyperlink ref="AE671" r:id="rId393" xr:uid="{5D573B5B-E02B-41E2-BA7E-F2CA864CCE84}"/>
    <hyperlink ref="AE672" r:id="rId394" xr:uid="{A22D38D6-BD34-4E43-84BE-9B22BA9F4E8A}"/>
    <hyperlink ref="AE673" r:id="rId395" xr:uid="{12D26009-E57E-4C8F-8FD0-9336C370F0AE}"/>
    <hyperlink ref="AE674" r:id="rId396" xr:uid="{6EE00FC0-B185-444F-9D9A-440D440455C3}"/>
    <hyperlink ref="AE675" r:id="rId397" xr:uid="{36A0D12B-CEB0-4107-85FA-39B004E8D6DF}"/>
    <hyperlink ref="AE676" r:id="rId398" xr:uid="{6CB2CD86-BF03-4E84-B719-E34754B68406}"/>
    <hyperlink ref="AE677" r:id="rId399" xr:uid="{B8B853AF-8FF1-4D6D-A730-B80B5DE028FC}"/>
    <hyperlink ref="AE678" r:id="rId400" xr:uid="{12535CFD-CBC5-45AD-9983-19215D416EA7}"/>
    <hyperlink ref="AE682" r:id="rId401" xr:uid="{D0BD3B78-2271-45E1-9AE4-94890124B006}"/>
    <hyperlink ref="AE612" r:id="rId402" xr:uid="{C0138AAB-E740-46BE-ACA3-DF993CC25730}"/>
    <hyperlink ref="AE652" r:id="rId403" xr:uid="{BEAE5F50-ED8E-4CDC-8BB9-60BEA0E3406C}"/>
    <hyperlink ref="AE656" r:id="rId404" xr:uid="{8AFF1ADA-8CCB-4290-9BC1-3387FEC60657}"/>
    <hyperlink ref="AE664" r:id="rId405" xr:uid="{343F3534-3142-4A74-82EE-DCFF5BA5011F}"/>
    <hyperlink ref="AE668" r:id="rId406" xr:uid="{CFEA2FDF-3B72-4465-BAF4-E7DE8EE792A1}"/>
    <hyperlink ref="AE562" r:id="rId407" xr:uid="{8986BF7E-2538-4CC7-B5A5-142BE4456F7C}"/>
    <hyperlink ref="AE663" r:id="rId408" xr:uid="{E76210B8-E497-47BD-B9D1-AE3C2E9EDE9F}"/>
    <hyperlink ref="AE704" r:id="rId409" xr:uid="{AE48F07A-2520-405A-9E24-E8441193AD27}"/>
    <hyperlink ref="AE648" r:id="rId410" xr:uid="{D68D5604-D2D5-46B9-B01D-9D319B26AA7A}"/>
  </hyperlinks>
  <pageMargins left="0.7" right="0.7" top="0.75" bottom="0.75" header="0.3" footer="0.3"/>
  <pageSetup orientation="portrait" r:id="rId411"/>
  <legacyDrawing r:id="rId412"/>
  <tableParts count="1">
    <tablePart r:id="rId413"/>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FBEEB3F-9402-429C-96E4-521ABD0D7FFA}">
          <x14:formula1>
            <xm:f>DEPENDECIA!$A$2:$A$13</xm:f>
          </x14:formula1>
          <xm:sqref>D15:D304 D2:D12 D311:D749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CF358-108F-43CF-8422-D286CEC6E175}">
  <dimension ref="A1:A13"/>
  <sheetViews>
    <sheetView workbookViewId="0">
      <selection activeCell="A4" sqref="A4"/>
    </sheetView>
  </sheetViews>
  <sheetFormatPr baseColWidth="10" defaultColWidth="0" defaultRowHeight="14.4" x14ac:dyDescent="0.3"/>
  <cols>
    <col min="1" max="1" width="57" customWidth="1"/>
    <col min="2" max="16384" width="11.5546875" hidden="1"/>
  </cols>
  <sheetData>
    <row r="1" spans="1:1" x14ac:dyDescent="0.3">
      <c r="A1" t="s">
        <v>3397</v>
      </c>
    </row>
    <row r="2" spans="1:1" x14ac:dyDescent="0.3">
      <c r="A2" s="41" t="s">
        <v>1896</v>
      </c>
    </row>
    <row r="3" spans="1:1" x14ac:dyDescent="0.3">
      <c r="A3" s="41" t="s">
        <v>1753</v>
      </c>
    </row>
    <row r="4" spans="1:1" x14ac:dyDescent="0.3">
      <c r="A4" s="41" t="s">
        <v>1762</v>
      </c>
    </row>
    <row r="5" spans="1:1" x14ac:dyDescent="0.3">
      <c r="A5" s="41" t="s">
        <v>3398</v>
      </c>
    </row>
    <row r="6" spans="1:1" x14ac:dyDescent="0.3">
      <c r="A6" s="41" t="s">
        <v>3399</v>
      </c>
    </row>
    <row r="7" spans="1:1" x14ac:dyDescent="0.3">
      <c r="A7" s="41" t="s">
        <v>22</v>
      </c>
    </row>
    <row r="8" spans="1:1" x14ac:dyDescent="0.3">
      <c r="A8" s="41" t="s">
        <v>1778</v>
      </c>
    </row>
    <row r="9" spans="1:1" x14ac:dyDescent="0.3">
      <c r="A9" s="41" t="s">
        <v>1821</v>
      </c>
    </row>
    <row r="10" spans="1:1" x14ac:dyDescent="0.3">
      <c r="A10" s="41" t="s">
        <v>1801</v>
      </c>
    </row>
    <row r="11" spans="1:1" x14ac:dyDescent="0.3">
      <c r="A11" s="41" t="s">
        <v>760</v>
      </c>
    </row>
    <row r="12" spans="1:1" x14ac:dyDescent="0.3">
      <c r="A12" s="41" t="s">
        <v>0</v>
      </c>
    </row>
    <row r="13" spans="1:1" x14ac:dyDescent="0.3">
      <c r="A13" s="41" t="s">
        <v>1791</v>
      </c>
    </row>
  </sheetData>
  <sheetProtection algorithmName="SHA-512" hashValue="GkBbC2XP657Ej7D4v/xUbdNwQ1C+ewQdDala3u4YrxnYmBhDrOQzNLiQO0N/T5eVHfNEAyWYb/nf31wt1nh1gg==" saltValue="+eA7VwUjlOIqnFlBzAUTDQ==" spinCount="100000" sheet="1" objects="1" scenarios="1"/>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E1CB13F33D978C4DB742CB7385623FD6" ma:contentTypeVersion="6" ma:contentTypeDescription="Crear nuevo documento." ma:contentTypeScope="" ma:versionID="a64600320ccfbe35cb5c398168b0a43a">
  <xsd:schema xmlns:xsd="http://www.w3.org/2001/XMLSchema" xmlns:xs="http://www.w3.org/2001/XMLSchema" xmlns:p="http://schemas.microsoft.com/office/2006/metadata/properties" xmlns:ns2="c8c9426d-bf1a-405b-8f68-2c559a1326f7" xmlns:ns3="e457d1df-1db2-4b2c-9c92-ae72ac845d4f" targetNamespace="http://schemas.microsoft.com/office/2006/metadata/properties" ma:root="true" ma:fieldsID="6ce2d9e39282d4dcb984975243601db0" ns2:_="" ns3:_="">
    <xsd:import namespace="c8c9426d-bf1a-405b-8f68-2c559a1326f7"/>
    <xsd:import namespace="e457d1df-1db2-4b2c-9c92-ae72ac845d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9426d-bf1a-405b-8f68-2c559a1326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57d1df-1db2-4b2c-9c92-ae72ac845d4f"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e457d1df-1db2-4b2c-9c92-ae72ac845d4f">
      <UserInfo>
        <DisplayName>Luisa Fernanda Gaviria Cano</DisplayName>
        <AccountId>381</AccountId>
        <AccountType/>
      </UserInfo>
      <UserInfo>
        <DisplayName>Jeniffer Katerine Vanegas Valencia</DisplayName>
        <AccountId>412</AccountId>
        <AccountType/>
      </UserInfo>
      <UserInfo>
        <DisplayName>Digna Emérita Martinez García</DisplayName>
        <AccountId>419</AccountId>
        <AccountType/>
      </UserInfo>
    </SharedWithUsers>
  </documentManagement>
</p:properties>
</file>

<file path=customXml/itemProps1.xml><?xml version="1.0" encoding="utf-8"?>
<ds:datastoreItem xmlns:ds="http://schemas.openxmlformats.org/officeDocument/2006/customXml" ds:itemID="{672CFDAE-4628-417E-BD76-E1D56F9A593C}">
  <ds:schemaRefs>
    <ds:schemaRef ds:uri="http://schemas.microsoft.com/DataMashup"/>
  </ds:schemaRefs>
</ds:datastoreItem>
</file>

<file path=customXml/itemProps2.xml><?xml version="1.0" encoding="utf-8"?>
<ds:datastoreItem xmlns:ds="http://schemas.openxmlformats.org/officeDocument/2006/customXml" ds:itemID="{4252A475-1982-4C46-88BE-4FF172D57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9426d-bf1a-405b-8f68-2c559a1326f7"/>
    <ds:schemaRef ds:uri="e457d1df-1db2-4b2c-9c92-ae72ac84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AAD622-C3FB-4497-B4BA-AE7D60E94550}">
  <ds:schemaRefs>
    <ds:schemaRef ds:uri="http://schemas.microsoft.com/sharepoint/v3/contenttype/forms"/>
  </ds:schemaRefs>
</ds:datastoreItem>
</file>

<file path=customXml/itemProps4.xml><?xml version="1.0" encoding="utf-8"?>
<ds:datastoreItem xmlns:ds="http://schemas.openxmlformats.org/officeDocument/2006/customXml" ds:itemID="{97BD83F2-4AFB-4CB2-88A9-E11933DEC455}">
  <ds:schemaRefs>
    <ds:schemaRef ds:uri="http://schemas.microsoft.com/office/2006/metadata/properties"/>
    <ds:schemaRef ds:uri="http://schemas.microsoft.com/office/infopath/2007/PartnerControls"/>
    <ds:schemaRef ds:uri="e457d1df-1db2-4b2c-9c92-ae72ac845d4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PAA 2026</vt:lpstr>
      <vt:lpstr>Contrato</vt:lpstr>
      <vt:lpstr>DEPENDECIA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Daniel Lezcano Quintero</dc:creator>
  <cp:keywords/>
  <dc:description/>
  <cp:lastModifiedBy>ACER</cp:lastModifiedBy>
  <cp:revision/>
  <dcterms:created xsi:type="dcterms:W3CDTF">2020-06-25T21:53:16Z</dcterms:created>
  <dcterms:modified xsi:type="dcterms:W3CDTF">2026-10-08T22:22:36Z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3524472b-f9e0-41d4-86f9-fc20edb27de1</vt:lpwstr>
  </property>
  <property fmtid="{D5CDD505-2E9C-101B-9397-08002B2CF9AE}" pid="3" name="Workbook type">
    <vt:lpwstr>Custom</vt:lpwstr>
  </property>
  <property fmtid="{D5CDD505-2E9C-101B-9397-08002B2CF9AE}" pid="4" name="Workbook version">
    <vt:lpwstr>Custom</vt:lpwstr>
  </property>
  <property fmtid="{D5CDD505-2E9C-101B-9397-08002B2CF9AE}" pid="5" name="ContentTypeId">
    <vt:lpwstr>0x010100E1CB13F33D978C4DB742CB7385623FD6</vt:lpwstr>
  </property>
</Properties>
</file>